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tables/table1.xml" ContentType="application/vnd.openxmlformats-officedocument.spreadsheetml.table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0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is documentos\Golf\Handicap_0\"/>
    </mc:Choice>
  </mc:AlternateContent>
  <xr:revisionPtr revIDLastSave="0" documentId="8_{77E68EE3-24EC-407A-96CD-7F301DBEDE89}" xr6:coauthVersionLast="36" xr6:coauthVersionMax="36" xr10:uidLastSave="{00000000-0000-0000-0000-000000000000}"/>
  <bookViews>
    <workbookView xWindow="-120" yWindow="-120" windowWidth="29040" windowHeight="15840" activeTab="1" xr2:uid="{00000000-000D-0000-FFFF-FFFF00000000}"/>
  </bookViews>
  <sheets>
    <sheet name="LOS 3" sheetId="1" r:id="rId1"/>
    <sheet name="Hoja3" sheetId="55" r:id="rId2"/>
    <sheet name="Hoja1" sheetId="54" r:id="rId3"/>
    <sheet name="Hoja2" sheetId="53" r:id="rId4"/>
    <sheet name="TABLA_BAJADAS" sheetId="3" r:id="rId5"/>
    <sheet name="Trofeos" sheetId="35" r:id="rId6"/>
  </sheets>
  <calcPr calcId="191029"/>
  <webPublishing allowPng="1" targetScreenSize="1024x768" codePage="65001"/>
</workbook>
</file>

<file path=xl/calcChain.xml><?xml version="1.0" encoding="utf-8"?>
<calcChain xmlns="http://schemas.openxmlformats.org/spreadsheetml/2006/main">
  <c r="X17" i="1" l="1"/>
  <c r="N17" i="1"/>
  <c r="B17" i="1"/>
  <c r="X13" i="1"/>
  <c r="N13" i="1"/>
  <c r="B13" i="1"/>
  <c r="X9" i="1"/>
  <c r="N9" i="1"/>
  <c r="C9" i="1"/>
  <c r="J8" i="1" s="1"/>
  <c r="J10" i="1" s="1"/>
  <c r="B9" i="1"/>
  <c r="Y13" i="1" l="1"/>
  <c r="AB13" i="1" s="1"/>
  <c r="Y9" i="1"/>
  <c r="AB9" i="1" s="1"/>
  <c r="Y17" i="1"/>
  <c r="AB17" i="1" s="1"/>
  <c r="M8" i="1"/>
  <c r="M10" i="1" s="1"/>
  <c r="C13" i="1"/>
  <c r="O8" i="1"/>
  <c r="C17" i="1"/>
  <c r="L8" i="1"/>
  <c r="L10" i="1" s="1"/>
  <c r="K8" i="1"/>
  <c r="K10" i="1" s="1"/>
  <c r="Q8" i="1"/>
  <c r="Q10" i="1" s="1"/>
  <c r="R8" i="1"/>
  <c r="R10" i="1" s="1"/>
  <c r="P8" i="1"/>
  <c r="P10" i="1" s="1"/>
  <c r="S8" i="1"/>
  <c r="S10" i="1" s="1"/>
  <c r="T8" i="1"/>
  <c r="T10" i="1" s="1"/>
  <c r="E8" i="1"/>
  <c r="U8" i="1"/>
  <c r="U10" i="1" s="1"/>
  <c r="G8" i="1"/>
  <c r="G10" i="1" s="1"/>
  <c r="W8" i="1"/>
  <c r="W10" i="1" s="1"/>
  <c r="F8" i="1"/>
  <c r="F10" i="1" s="1"/>
  <c r="H8" i="1"/>
  <c r="H10" i="1" s="1"/>
  <c r="I8" i="1"/>
  <c r="I10" i="1" s="1"/>
  <c r="V8" i="1"/>
  <c r="V10" i="1" s="1"/>
  <c r="N32" i="1"/>
  <c r="B28" i="1"/>
  <c r="X32" i="1"/>
  <c r="Y32" i="1" s="1"/>
  <c r="AB32" i="1" s="1"/>
  <c r="B32" i="1"/>
  <c r="X28" i="1"/>
  <c r="N28" i="1"/>
  <c r="C28" i="1"/>
  <c r="W27" i="1" s="1"/>
  <c r="W29" i="1" s="1"/>
  <c r="X24" i="1"/>
  <c r="N24" i="1"/>
  <c r="B24" i="1"/>
  <c r="V16" i="1" l="1"/>
  <c r="V18" i="1" s="1"/>
  <c r="F16" i="1"/>
  <c r="F18" i="1" s="1"/>
  <c r="W16" i="1"/>
  <c r="W18" i="1" s="1"/>
  <c r="U16" i="1"/>
  <c r="U18" i="1" s="1"/>
  <c r="E16" i="1"/>
  <c r="T16" i="1"/>
  <c r="T18" i="1" s="1"/>
  <c r="G16" i="1"/>
  <c r="G18" i="1" s="1"/>
  <c r="S16" i="1"/>
  <c r="S18" i="1" s="1"/>
  <c r="R16" i="1"/>
  <c r="R18" i="1" s="1"/>
  <c r="Q16" i="1"/>
  <c r="Q18" i="1" s="1"/>
  <c r="P16" i="1"/>
  <c r="P18" i="1" s="1"/>
  <c r="O16" i="1"/>
  <c r="J16" i="1"/>
  <c r="J18" i="1" s="1"/>
  <c r="M16" i="1"/>
  <c r="M18" i="1" s="1"/>
  <c r="L16" i="1"/>
  <c r="L18" i="1" s="1"/>
  <c r="K16" i="1"/>
  <c r="K18" i="1" s="1"/>
  <c r="I16" i="1"/>
  <c r="I18" i="1" s="1"/>
  <c r="H16" i="1"/>
  <c r="H18" i="1" s="1"/>
  <c r="H12" i="1"/>
  <c r="H14" i="1" s="1"/>
  <c r="W12" i="1"/>
  <c r="W14" i="1" s="1"/>
  <c r="G12" i="1"/>
  <c r="G14" i="1" s="1"/>
  <c r="V12" i="1"/>
  <c r="V14" i="1" s="1"/>
  <c r="F12" i="1"/>
  <c r="F14" i="1" s="1"/>
  <c r="U12" i="1"/>
  <c r="U14" i="1" s="1"/>
  <c r="E12" i="1"/>
  <c r="T12" i="1"/>
  <c r="T14" i="1" s="1"/>
  <c r="S12" i="1"/>
  <c r="S14" i="1" s="1"/>
  <c r="R12" i="1"/>
  <c r="R14" i="1" s="1"/>
  <c r="Q12" i="1"/>
  <c r="Q14" i="1" s="1"/>
  <c r="L12" i="1"/>
  <c r="L14" i="1" s="1"/>
  <c r="J12" i="1"/>
  <c r="J14" i="1" s="1"/>
  <c r="P12" i="1"/>
  <c r="P14" i="1" s="1"/>
  <c r="O12" i="1"/>
  <c r="I12" i="1"/>
  <c r="I14" i="1" s="1"/>
  <c r="M12" i="1"/>
  <c r="M14" i="1" s="1"/>
  <c r="K12" i="1"/>
  <c r="K14" i="1" s="1"/>
  <c r="E10" i="1"/>
  <c r="N10" i="1" s="1"/>
  <c r="N8" i="1"/>
  <c r="X8" i="1"/>
  <c r="O10" i="1"/>
  <c r="X10" i="1" s="1"/>
  <c r="Y24" i="1"/>
  <c r="AB24" i="1" s="1"/>
  <c r="Y28" i="1"/>
  <c r="AB28" i="1" s="1"/>
  <c r="C24" i="1"/>
  <c r="O27" i="1"/>
  <c r="L27" i="1"/>
  <c r="L29" i="1" s="1"/>
  <c r="P27" i="1"/>
  <c r="P29" i="1" s="1"/>
  <c r="C32" i="1"/>
  <c r="M27" i="1"/>
  <c r="M29" i="1" s="1"/>
  <c r="Q27" i="1"/>
  <c r="Q29" i="1" s="1"/>
  <c r="J27" i="1"/>
  <c r="J29" i="1" s="1"/>
  <c r="K27" i="1"/>
  <c r="K29" i="1" s="1"/>
  <c r="R27" i="1"/>
  <c r="R29" i="1" s="1"/>
  <c r="T27" i="1"/>
  <c r="T29" i="1" s="1"/>
  <c r="S27" i="1"/>
  <c r="S29" i="1" s="1"/>
  <c r="E27" i="1"/>
  <c r="U27" i="1"/>
  <c r="U29" i="1" s="1"/>
  <c r="H27" i="1"/>
  <c r="H29" i="1" s="1"/>
  <c r="F27" i="1"/>
  <c r="F29" i="1" s="1"/>
  <c r="V27" i="1"/>
  <c r="V29" i="1" s="1"/>
  <c r="I27" i="1"/>
  <c r="I29" i="1" s="1"/>
  <c r="G27" i="1"/>
  <c r="G29" i="1" s="1"/>
  <c r="X47" i="1"/>
  <c r="N47" i="1"/>
  <c r="B47" i="1"/>
  <c r="X43" i="1"/>
  <c r="N43" i="1"/>
  <c r="B43" i="1"/>
  <c r="X39" i="1"/>
  <c r="N39" i="1"/>
  <c r="C39" i="1"/>
  <c r="J38" i="1" s="1"/>
  <c r="J40" i="1" s="1"/>
  <c r="B39" i="1"/>
  <c r="O18" i="1" l="1"/>
  <c r="X18" i="1" s="1"/>
  <c r="X16" i="1"/>
  <c r="E14" i="1"/>
  <c r="N14" i="1" s="1"/>
  <c r="N12" i="1"/>
  <c r="E18" i="1"/>
  <c r="N18" i="1" s="1"/>
  <c r="N16" i="1"/>
  <c r="Y16" i="1" s="1"/>
  <c r="Y10" i="1"/>
  <c r="Z9" i="1" s="1"/>
  <c r="AA9" i="1" s="1"/>
  <c r="Y8" i="1"/>
  <c r="X12" i="1"/>
  <c r="O14" i="1"/>
  <c r="X14" i="1" s="1"/>
  <c r="V31" i="1"/>
  <c r="V33" i="1" s="1"/>
  <c r="F31" i="1"/>
  <c r="F33" i="1" s="1"/>
  <c r="W31" i="1"/>
  <c r="W33" i="1" s="1"/>
  <c r="U31" i="1"/>
  <c r="U33" i="1" s="1"/>
  <c r="E31" i="1"/>
  <c r="T31" i="1"/>
  <c r="T33" i="1" s="1"/>
  <c r="S31" i="1"/>
  <c r="S33" i="1" s="1"/>
  <c r="R31" i="1"/>
  <c r="R33" i="1" s="1"/>
  <c r="I31" i="1"/>
  <c r="I33" i="1" s="1"/>
  <c r="Q31" i="1"/>
  <c r="Q33" i="1" s="1"/>
  <c r="P31" i="1"/>
  <c r="P33" i="1" s="1"/>
  <c r="L31" i="1"/>
  <c r="L33" i="1" s="1"/>
  <c r="O31" i="1"/>
  <c r="K31" i="1"/>
  <c r="K33" i="1" s="1"/>
  <c r="J31" i="1"/>
  <c r="J33" i="1" s="1"/>
  <c r="G31" i="1"/>
  <c r="G33" i="1" s="1"/>
  <c r="M31" i="1"/>
  <c r="M33" i="1" s="1"/>
  <c r="H31" i="1"/>
  <c r="H33" i="1" s="1"/>
  <c r="X27" i="1"/>
  <c r="O29" i="1"/>
  <c r="X29" i="1" s="1"/>
  <c r="I23" i="1"/>
  <c r="I25" i="1" s="1"/>
  <c r="U23" i="1"/>
  <c r="U25" i="1" s="1"/>
  <c r="H23" i="1"/>
  <c r="H25" i="1" s="1"/>
  <c r="L23" i="1"/>
  <c r="L25" i="1" s="1"/>
  <c r="W23" i="1"/>
  <c r="W25" i="1" s="1"/>
  <c r="G23" i="1"/>
  <c r="G25" i="1" s="1"/>
  <c r="F23" i="1"/>
  <c r="F25" i="1" s="1"/>
  <c r="V23" i="1"/>
  <c r="V25" i="1" s="1"/>
  <c r="E23" i="1"/>
  <c r="J23" i="1"/>
  <c r="J25" i="1" s="1"/>
  <c r="T23" i="1"/>
  <c r="T25" i="1" s="1"/>
  <c r="P23" i="1"/>
  <c r="P25" i="1" s="1"/>
  <c r="S23" i="1"/>
  <c r="S25" i="1" s="1"/>
  <c r="R23" i="1"/>
  <c r="R25" i="1" s="1"/>
  <c r="O23" i="1"/>
  <c r="M23" i="1"/>
  <c r="M25" i="1" s="1"/>
  <c r="K23" i="1"/>
  <c r="K25" i="1" s="1"/>
  <c r="Q23" i="1"/>
  <c r="Q25" i="1" s="1"/>
  <c r="E29" i="1"/>
  <c r="N29" i="1" s="1"/>
  <c r="N27" i="1"/>
  <c r="Y27" i="1" s="1"/>
  <c r="Y47" i="1"/>
  <c r="AB47" i="1" s="1"/>
  <c r="Y43" i="1"/>
  <c r="AB43" i="1" s="1"/>
  <c r="Y39" i="1"/>
  <c r="AB39" i="1" s="1"/>
  <c r="M38" i="1"/>
  <c r="M40" i="1" s="1"/>
  <c r="C47" i="1"/>
  <c r="C43" i="1"/>
  <c r="K38" i="1"/>
  <c r="K40" i="1" s="1"/>
  <c r="O38" i="1"/>
  <c r="P38" i="1"/>
  <c r="P40" i="1" s="1"/>
  <c r="L38" i="1"/>
  <c r="L40" i="1" s="1"/>
  <c r="S38" i="1"/>
  <c r="S40" i="1" s="1"/>
  <c r="Q38" i="1"/>
  <c r="Q40" i="1" s="1"/>
  <c r="R38" i="1"/>
  <c r="R40" i="1" s="1"/>
  <c r="T38" i="1"/>
  <c r="T40" i="1" s="1"/>
  <c r="U38" i="1"/>
  <c r="U40" i="1" s="1"/>
  <c r="F38" i="1"/>
  <c r="F40" i="1" s="1"/>
  <c r="E38" i="1"/>
  <c r="W38" i="1"/>
  <c r="W40" i="1" s="1"/>
  <c r="G38" i="1"/>
  <c r="G40" i="1" s="1"/>
  <c r="H38" i="1"/>
  <c r="H40" i="1" s="1"/>
  <c r="V38" i="1"/>
  <c r="V40" i="1" s="1"/>
  <c r="I38" i="1"/>
  <c r="I40" i="1" s="1"/>
  <c r="X62" i="1"/>
  <c r="N62" i="1"/>
  <c r="B62" i="1"/>
  <c r="C62" i="1" s="1"/>
  <c r="W59" i="1"/>
  <c r="V59" i="1"/>
  <c r="U59" i="1"/>
  <c r="T59" i="1"/>
  <c r="S59" i="1"/>
  <c r="R59" i="1"/>
  <c r="Q59" i="1"/>
  <c r="P59" i="1"/>
  <c r="O59" i="1"/>
  <c r="M59" i="1"/>
  <c r="L59" i="1"/>
  <c r="K59" i="1"/>
  <c r="J59" i="1"/>
  <c r="I59" i="1"/>
  <c r="H59" i="1"/>
  <c r="G59" i="1"/>
  <c r="F59" i="1"/>
  <c r="E59" i="1"/>
  <c r="X58" i="1"/>
  <c r="N58" i="1"/>
  <c r="B58" i="1"/>
  <c r="X54" i="1"/>
  <c r="N54" i="1"/>
  <c r="B54" i="1"/>
  <c r="C54" i="1" s="1"/>
  <c r="Y18" i="1" l="1"/>
  <c r="Z17" i="1" s="1"/>
  <c r="AA17" i="1" s="1"/>
  <c r="Y14" i="1"/>
  <c r="Z13" i="1" s="1"/>
  <c r="AA13" i="1" s="1"/>
  <c r="Y12" i="1"/>
  <c r="Y29" i="1"/>
  <c r="Z28" i="1" s="1"/>
  <c r="AA28" i="1" s="1"/>
  <c r="X31" i="1"/>
  <c r="O33" i="1"/>
  <c r="X33" i="1" s="1"/>
  <c r="E25" i="1"/>
  <c r="N25" i="1" s="1"/>
  <c r="N23" i="1"/>
  <c r="E33" i="1"/>
  <c r="N33" i="1" s="1"/>
  <c r="N31" i="1"/>
  <c r="Y31" i="1" s="1"/>
  <c r="X23" i="1"/>
  <c r="O25" i="1"/>
  <c r="X25" i="1" s="1"/>
  <c r="X38" i="1"/>
  <c r="O40" i="1"/>
  <c r="X40" i="1" s="1"/>
  <c r="H42" i="1"/>
  <c r="H44" i="1" s="1"/>
  <c r="W42" i="1"/>
  <c r="W44" i="1" s="1"/>
  <c r="G42" i="1"/>
  <c r="G44" i="1" s="1"/>
  <c r="T42" i="1"/>
  <c r="T44" i="1" s="1"/>
  <c r="J42" i="1"/>
  <c r="J44" i="1" s="1"/>
  <c r="V42" i="1"/>
  <c r="V44" i="1" s="1"/>
  <c r="F42" i="1"/>
  <c r="F44" i="1" s="1"/>
  <c r="E42" i="1"/>
  <c r="S42" i="1"/>
  <c r="S44" i="1" s="1"/>
  <c r="U42" i="1"/>
  <c r="U44" i="1" s="1"/>
  <c r="R42" i="1"/>
  <c r="R44" i="1" s="1"/>
  <c r="I42" i="1"/>
  <c r="I44" i="1" s="1"/>
  <c r="Q42" i="1"/>
  <c r="Q44" i="1" s="1"/>
  <c r="P42" i="1"/>
  <c r="P44" i="1" s="1"/>
  <c r="M42" i="1"/>
  <c r="M44" i="1" s="1"/>
  <c r="O42" i="1"/>
  <c r="L42" i="1"/>
  <c r="L44" i="1" s="1"/>
  <c r="K42" i="1"/>
  <c r="K44" i="1" s="1"/>
  <c r="V46" i="1"/>
  <c r="V48" i="1" s="1"/>
  <c r="F46" i="1"/>
  <c r="F48" i="1" s="1"/>
  <c r="R46" i="1"/>
  <c r="R48" i="1" s="1"/>
  <c r="U46" i="1"/>
  <c r="U48" i="1" s="1"/>
  <c r="E46" i="1"/>
  <c r="T46" i="1"/>
  <c r="T48" i="1" s="1"/>
  <c r="W46" i="1"/>
  <c r="W48" i="1" s="1"/>
  <c r="S46" i="1"/>
  <c r="S48" i="1" s="1"/>
  <c r="Q46" i="1"/>
  <c r="Q48" i="1" s="1"/>
  <c r="G46" i="1"/>
  <c r="G48" i="1" s="1"/>
  <c r="P46" i="1"/>
  <c r="P48" i="1" s="1"/>
  <c r="J46" i="1"/>
  <c r="J48" i="1" s="1"/>
  <c r="O46" i="1"/>
  <c r="H46" i="1"/>
  <c r="H48" i="1" s="1"/>
  <c r="M46" i="1"/>
  <c r="M48" i="1" s="1"/>
  <c r="I46" i="1"/>
  <c r="I48" i="1" s="1"/>
  <c r="L46" i="1"/>
  <c r="L48" i="1" s="1"/>
  <c r="K46" i="1"/>
  <c r="K48" i="1" s="1"/>
  <c r="E40" i="1"/>
  <c r="N40" i="1" s="1"/>
  <c r="N38" i="1"/>
  <c r="Y38" i="1" s="1"/>
  <c r="Y62" i="1"/>
  <c r="AB62" i="1" s="1"/>
  <c r="X59" i="1"/>
  <c r="Y58" i="1"/>
  <c r="AB58" i="1" s="1"/>
  <c r="N59" i="1"/>
  <c r="Y54" i="1"/>
  <c r="AB54" i="1" s="1"/>
  <c r="V61" i="1"/>
  <c r="V63" i="1" s="1"/>
  <c r="F61" i="1"/>
  <c r="F63" i="1" s="1"/>
  <c r="U61" i="1"/>
  <c r="U63" i="1" s="1"/>
  <c r="E61" i="1"/>
  <c r="T61" i="1"/>
  <c r="T63" i="1" s="1"/>
  <c r="R61" i="1"/>
  <c r="R63" i="1" s="1"/>
  <c r="O61" i="1"/>
  <c r="S61" i="1"/>
  <c r="S63" i="1" s="1"/>
  <c r="Q61" i="1"/>
  <c r="Q63" i="1" s="1"/>
  <c r="P61" i="1"/>
  <c r="P63" i="1" s="1"/>
  <c r="J61" i="1"/>
  <c r="J63" i="1" s="1"/>
  <c r="H61" i="1"/>
  <c r="H63" i="1" s="1"/>
  <c r="M61" i="1"/>
  <c r="M63" i="1" s="1"/>
  <c r="K61" i="1"/>
  <c r="K63" i="1" s="1"/>
  <c r="L61" i="1"/>
  <c r="L63" i="1" s="1"/>
  <c r="I61" i="1"/>
  <c r="I63" i="1" s="1"/>
  <c r="W61" i="1"/>
  <c r="W63" i="1" s="1"/>
  <c r="G61" i="1"/>
  <c r="G63" i="1" s="1"/>
  <c r="J53" i="1"/>
  <c r="J55" i="1" s="1"/>
  <c r="I53" i="1"/>
  <c r="I55" i="1" s="1"/>
  <c r="U53" i="1"/>
  <c r="U55" i="1" s="1"/>
  <c r="L53" i="1"/>
  <c r="L55" i="1" s="1"/>
  <c r="H53" i="1"/>
  <c r="H55" i="1" s="1"/>
  <c r="T53" i="1"/>
  <c r="T55" i="1" s="1"/>
  <c r="W53" i="1"/>
  <c r="W55" i="1" s="1"/>
  <c r="G53" i="1"/>
  <c r="G55" i="1" s="1"/>
  <c r="V53" i="1"/>
  <c r="V55" i="1" s="1"/>
  <c r="E53" i="1"/>
  <c r="S53" i="1"/>
  <c r="S55" i="1" s="1"/>
  <c r="R53" i="1"/>
  <c r="R55" i="1" s="1"/>
  <c r="O53" i="1"/>
  <c r="Q53" i="1"/>
  <c r="Q55" i="1" s="1"/>
  <c r="P53" i="1"/>
  <c r="P55" i="1" s="1"/>
  <c r="M53" i="1"/>
  <c r="M55" i="1" s="1"/>
  <c r="K53" i="1"/>
  <c r="K55" i="1" s="1"/>
  <c r="F53" i="1"/>
  <c r="F55" i="1" s="1"/>
  <c r="C58" i="1"/>
  <c r="X77" i="1"/>
  <c r="N77" i="1"/>
  <c r="B77" i="1"/>
  <c r="X73" i="1"/>
  <c r="N73" i="1"/>
  <c r="B73" i="1"/>
  <c r="C73" i="1" s="1"/>
  <c r="X69" i="1"/>
  <c r="N69" i="1"/>
  <c r="B69" i="1"/>
  <c r="C69" i="1" s="1"/>
  <c r="Y33" i="1" l="1"/>
  <c r="Z32" i="1" s="1"/>
  <c r="AA32" i="1" s="1"/>
  <c r="Y23" i="1"/>
  <c r="Y25" i="1"/>
  <c r="Z24" i="1" s="1"/>
  <c r="AA24" i="1" s="1"/>
  <c r="Y40" i="1"/>
  <c r="Z39" i="1" s="1"/>
  <c r="AA39" i="1" s="1"/>
  <c r="E44" i="1"/>
  <c r="N44" i="1" s="1"/>
  <c r="N42" i="1"/>
  <c r="E48" i="1"/>
  <c r="N48" i="1" s="1"/>
  <c r="N46" i="1"/>
  <c r="X42" i="1"/>
  <c r="O44" i="1"/>
  <c r="X44" i="1" s="1"/>
  <c r="X46" i="1"/>
  <c r="O48" i="1"/>
  <c r="X48" i="1" s="1"/>
  <c r="Y59" i="1"/>
  <c r="Z58" i="1" s="1"/>
  <c r="AA58" i="1" s="1"/>
  <c r="E55" i="1"/>
  <c r="N55" i="1" s="1"/>
  <c r="N53" i="1"/>
  <c r="X61" i="1"/>
  <c r="O63" i="1"/>
  <c r="X63" i="1" s="1"/>
  <c r="H57" i="1"/>
  <c r="G57" i="1"/>
  <c r="Q57" i="1"/>
  <c r="V57" i="1"/>
  <c r="F57" i="1"/>
  <c r="U57" i="1"/>
  <c r="E57" i="1"/>
  <c r="T57" i="1"/>
  <c r="R57" i="1"/>
  <c r="P57" i="1"/>
  <c r="L57" i="1"/>
  <c r="J57" i="1"/>
  <c r="O57" i="1"/>
  <c r="M57" i="1"/>
  <c r="K57" i="1"/>
  <c r="I57" i="1"/>
  <c r="W57" i="1"/>
  <c r="S57" i="1"/>
  <c r="E63" i="1"/>
  <c r="N63" i="1" s="1"/>
  <c r="N61" i="1"/>
  <c r="Y61" i="1" s="1"/>
  <c r="X53" i="1"/>
  <c r="O55" i="1"/>
  <c r="X55" i="1" s="1"/>
  <c r="Y77" i="1"/>
  <c r="AB77" i="1" s="1"/>
  <c r="Y73" i="1"/>
  <c r="AB73" i="1" s="1"/>
  <c r="Y69" i="1"/>
  <c r="AB69" i="1" s="1"/>
  <c r="H72" i="1"/>
  <c r="H74" i="1" s="1"/>
  <c r="W72" i="1"/>
  <c r="W74" i="1" s="1"/>
  <c r="G72" i="1"/>
  <c r="G74" i="1" s="1"/>
  <c r="U72" i="1"/>
  <c r="U74" i="1" s="1"/>
  <c r="S72" i="1"/>
  <c r="S74" i="1" s="1"/>
  <c r="M72" i="1"/>
  <c r="M74" i="1" s="1"/>
  <c r="V72" i="1"/>
  <c r="V74" i="1" s="1"/>
  <c r="F72" i="1"/>
  <c r="F74" i="1" s="1"/>
  <c r="Q72" i="1"/>
  <c r="Q74" i="1" s="1"/>
  <c r="P72" i="1"/>
  <c r="P74" i="1" s="1"/>
  <c r="K72" i="1"/>
  <c r="K74" i="1" s="1"/>
  <c r="O72" i="1"/>
  <c r="L72" i="1"/>
  <c r="L74" i="1" s="1"/>
  <c r="J72" i="1"/>
  <c r="J74" i="1" s="1"/>
  <c r="E72" i="1"/>
  <c r="T72" i="1"/>
  <c r="T74" i="1" s="1"/>
  <c r="I72" i="1"/>
  <c r="I74" i="1" s="1"/>
  <c r="R72" i="1"/>
  <c r="R74" i="1" s="1"/>
  <c r="T68" i="1"/>
  <c r="T70" i="1" s="1"/>
  <c r="S68" i="1"/>
  <c r="S70" i="1" s="1"/>
  <c r="Q68" i="1"/>
  <c r="Q70" i="1" s="1"/>
  <c r="P68" i="1"/>
  <c r="P70" i="1" s="1"/>
  <c r="I68" i="1"/>
  <c r="I70" i="1" s="1"/>
  <c r="H68" i="1"/>
  <c r="H70" i="1" s="1"/>
  <c r="W68" i="1"/>
  <c r="W70" i="1" s="1"/>
  <c r="F68" i="1"/>
  <c r="F70" i="1" s="1"/>
  <c r="G68" i="1"/>
  <c r="G70" i="1" s="1"/>
  <c r="R68" i="1"/>
  <c r="R70" i="1" s="1"/>
  <c r="O68" i="1"/>
  <c r="M68" i="1"/>
  <c r="M70" i="1" s="1"/>
  <c r="L68" i="1"/>
  <c r="L70" i="1" s="1"/>
  <c r="U68" i="1"/>
  <c r="U70" i="1" s="1"/>
  <c r="E68" i="1"/>
  <c r="K68" i="1"/>
  <c r="K70" i="1" s="1"/>
  <c r="J68" i="1"/>
  <c r="J70" i="1" s="1"/>
  <c r="V68" i="1"/>
  <c r="V70" i="1" s="1"/>
  <c r="C77" i="1"/>
  <c r="F93" i="1"/>
  <c r="E93" i="1"/>
  <c r="M91" i="1"/>
  <c r="M93" i="1" s="1"/>
  <c r="L91" i="1"/>
  <c r="L93" i="1" s="1"/>
  <c r="K91" i="1"/>
  <c r="K93" i="1" s="1"/>
  <c r="J91" i="1"/>
  <c r="J93" i="1" s="1"/>
  <c r="I91" i="1"/>
  <c r="I93" i="1" s="1"/>
  <c r="H91" i="1"/>
  <c r="H93" i="1" s="1"/>
  <c r="G91" i="1"/>
  <c r="G93" i="1" s="1"/>
  <c r="F91" i="1"/>
  <c r="E91" i="1"/>
  <c r="H89" i="1"/>
  <c r="G89" i="1"/>
  <c r="F89" i="1"/>
  <c r="E89" i="1"/>
  <c r="M87" i="1"/>
  <c r="M89" i="1" s="1"/>
  <c r="L87" i="1"/>
  <c r="L89" i="1" s="1"/>
  <c r="K87" i="1"/>
  <c r="K89" i="1" s="1"/>
  <c r="J87" i="1"/>
  <c r="J89" i="1" s="1"/>
  <c r="I87" i="1"/>
  <c r="I89" i="1" s="1"/>
  <c r="H87" i="1"/>
  <c r="G87" i="1"/>
  <c r="F87" i="1"/>
  <c r="E87" i="1"/>
  <c r="J85" i="1"/>
  <c r="I85" i="1"/>
  <c r="H85" i="1"/>
  <c r="G85" i="1"/>
  <c r="F85" i="1"/>
  <c r="E85" i="1"/>
  <c r="M83" i="1"/>
  <c r="M85" i="1" s="1"/>
  <c r="L83" i="1"/>
  <c r="L85" i="1" s="1"/>
  <c r="K83" i="1"/>
  <c r="K85" i="1" s="1"/>
  <c r="J83" i="1"/>
  <c r="I83" i="1"/>
  <c r="H83" i="1"/>
  <c r="G83" i="1"/>
  <c r="F83" i="1"/>
  <c r="E83" i="1"/>
  <c r="X92" i="1"/>
  <c r="N92" i="1"/>
  <c r="B92" i="1"/>
  <c r="C92" i="1" s="1"/>
  <c r="X88" i="1"/>
  <c r="N88" i="1"/>
  <c r="C88" i="1"/>
  <c r="W87" i="1" s="1"/>
  <c r="W89" i="1" s="1"/>
  <c r="X84" i="1"/>
  <c r="N84" i="1"/>
  <c r="B84" i="1"/>
  <c r="C84" i="1" s="1"/>
  <c r="X107" i="1"/>
  <c r="N107" i="1"/>
  <c r="B107" i="1"/>
  <c r="X103" i="1"/>
  <c r="N103" i="1"/>
  <c r="B103" i="1"/>
  <c r="X99" i="1"/>
  <c r="N99" i="1"/>
  <c r="C99" i="1"/>
  <c r="J98" i="1" s="1"/>
  <c r="J100" i="1" s="1"/>
  <c r="B99" i="1"/>
  <c r="Y46" i="1" l="1"/>
  <c r="Y48" i="1"/>
  <c r="Z47" i="1" s="1"/>
  <c r="AA47" i="1" s="1"/>
  <c r="Y42" i="1"/>
  <c r="Y44" i="1"/>
  <c r="Z43" i="1" s="1"/>
  <c r="AA43" i="1" s="1"/>
  <c r="Y63" i="1"/>
  <c r="Z62" i="1" s="1"/>
  <c r="AA62" i="1" s="1"/>
  <c r="Y53" i="1"/>
  <c r="N57" i="1"/>
  <c r="X57" i="1"/>
  <c r="Y55" i="1"/>
  <c r="Z54" i="1" s="1"/>
  <c r="AA54" i="1" s="1"/>
  <c r="X72" i="1"/>
  <c r="O74" i="1"/>
  <c r="X74" i="1" s="1"/>
  <c r="N72" i="1"/>
  <c r="Y72" i="1" s="1"/>
  <c r="E74" i="1"/>
  <c r="N74" i="1" s="1"/>
  <c r="V76" i="1"/>
  <c r="V78" i="1" s="1"/>
  <c r="F76" i="1"/>
  <c r="F78" i="1" s="1"/>
  <c r="O76" i="1"/>
  <c r="L76" i="1"/>
  <c r="L78" i="1" s="1"/>
  <c r="U76" i="1"/>
  <c r="U78" i="1" s="1"/>
  <c r="E76" i="1"/>
  <c r="S76" i="1"/>
  <c r="S78" i="1" s="1"/>
  <c r="P76" i="1"/>
  <c r="P78" i="1" s="1"/>
  <c r="T76" i="1"/>
  <c r="T78" i="1" s="1"/>
  <c r="R76" i="1"/>
  <c r="R78" i="1" s="1"/>
  <c r="J76" i="1"/>
  <c r="J78" i="1" s="1"/>
  <c r="K76" i="1"/>
  <c r="K78" i="1" s="1"/>
  <c r="I76" i="1"/>
  <c r="I78" i="1" s="1"/>
  <c r="Q76" i="1"/>
  <c r="Q78" i="1" s="1"/>
  <c r="M76" i="1"/>
  <c r="M78" i="1" s="1"/>
  <c r="H76" i="1"/>
  <c r="H78" i="1" s="1"/>
  <c r="W76" i="1"/>
  <c r="W78" i="1" s="1"/>
  <c r="G76" i="1"/>
  <c r="G78" i="1" s="1"/>
  <c r="X68" i="1"/>
  <c r="O70" i="1"/>
  <c r="X70" i="1" s="1"/>
  <c r="E70" i="1"/>
  <c r="N70" i="1" s="1"/>
  <c r="N68" i="1"/>
  <c r="Y68" i="1" s="1"/>
  <c r="Y92" i="1"/>
  <c r="AB92" i="1" s="1"/>
  <c r="Y88" i="1"/>
  <c r="AB88" i="1" s="1"/>
  <c r="Y84" i="1"/>
  <c r="AB84" i="1" s="1"/>
  <c r="U83" i="1"/>
  <c r="U85" i="1" s="1"/>
  <c r="W83" i="1"/>
  <c r="W85" i="1" s="1"/>
  <c r="T83" i="1"/>
  <c r="T85" i="1" s="1"/>
  <c r="S83" i="1"/>
  <c r="S85" i="1" s="1"/>
  <c r="V83" i="1"/>
  <c r="V85" i="1" s="1"/>
  <c r="R83" i="1"/>
  <c r="R85" i="1" s="1"/>
  <c r="Q83" i="1"/>
  <c r="Q85" i="1" s="1"/>
  <c r="P83" i="1"/>
  <c r="P85" i="1" s="1"/>
  <c r="O83" i="1"/>
  <c r="V91" i="1"/>
  <c r="V93" i="1" s="1"/>
  <c r="U91" i="1"/>
  <c r="U93" i="1" s="1"/>
  <c r="Q91" i="1"/>
  <c r="Q93" i="1" s="1"/>
  <c r="T91" i="1"/>
  <c r="T93" i="1" s="1"/>
  <c r="R91" i="1"/>
  <c r="R93" i="1" s="1"/>
  <c r="S91" i="1"/>
  <c r="S93" i="1" s="1"/>
  <c r="W91" i="1"/>
  <c r="W93" i="1" s="1"/>
  <c r="P91" i="1"/>
  <c r="P93" i="1" s="1"/>
  <c r="O91" i="1"/>
  <c r="O87" i="1"/>
  <c r="P87" i="1"/>
  <c r="P89" i="1" s="1"/>
  <c r="Q87" i="1"/>
  <c r="Q89" i="1" s="1"/>
  <c r="U87" i="1"/>
  <c r="U89" i="1" s="1"/>
  <c r="V87" i="1"/>
  <c r="V89" i="1" s="1"/>
  <c r="R87" i="1"/>
  <c r="R89" i="1" s="1"/>
  <c r="S87" i="1"/>
  <c r="S89" i="1" s="1"/>
  <c r="T87" i="1"/>
  <c r="T89" i="1" s="1"/>
  <c r="Y107" i="1"/>
  <c r="AB107" i="1" s="1"/>
  <c r="Y99" i="1"/>
  <c r="AB99" i="1" s="1"/>
  <c r="Y103" i="1"/>
  <c r="AB103" i="1" s="1"/>
  <c r="C103" i="1"/>
  <c r="O98" i="1"/>
  <c r="C107" i="1"/>
  <c r="P98" i="1"/>
  <c r="P100" i="1" s="1"/>
  <c r="Q98" i="1"/>
  <c r="Q100" i="1" s="1"/>
  <c r="R98" i="1"/>
  <c r="R100" i="1" s="1"/>
  <c r="S98" i="1"/>
  <c r="S100" i="1" s="1"/>
  <c r="K98" i="1"/>
  <c r="K100" i="1" s="1"/>
  <c r="M98" i="1"/>
  <c r="M100" i="1" s="1"/>
  <c r="E98" i="1"/>
  <c r="F98" i="1"/>
  <c r="F100" i="1" s="1"/>
  <c r="V98" i="1"/>
  <c r="V100" i="1" s="1"/>
  <c r="G98" i="1"/>
  <c r="G100" i="1" s="1"/>
  <c r="H98" i="1"/>
  <c r="H100" i="1" s="1"/>
  <c r="I98" i="1"/>
  <c r="I100" i="1" s="1"/>
  <c r="L98" i="1"/>
  <c r="L100" i="1" s="1"/>
  <c r="T98" i="1"/>
  <c r="T100" i="1" s="1"/>
  <c r="U98" i="1"/>
  <c r="U100" i="1" s="1"/>
  <c r="W98" i="1"/>
  <c r="W100" i="1" s="1"/>
  <c r="X122" i="1"/>
  <c r="N122" i="1"/>
  <c r="W119" i="1"/>
  <c r="V119" i="1"/>
  <c r="U119" i="1"/>
  <c r="T119" i="1"/>
  <c r="S119" i="1"/>
  <c r="R119" i="1"/>
  <c r="Q119" i="1"/>
  <c r="P119" i="1"/>
  <c r="O119" i="1"/>
  <c r="M119" i="1"/>
  <c r="L119" i="1"/>
  <c r="K119" i="1"/>
  <c r="J119" i="1"/>
  <c r="I119" i="1"/>
  <c r="H119" i="1"/>
  <c r="G119" i="1"/>
  <c r="F119" i="1"/>
  <c r="E119" i="1"/>
  <c r="X118" i="1"/>
  <c r="N118" i="1"/>
  <c r="C118" i="1"/>
  <c r="W117" i="1" s="1"/>
  <c r="X114" i="1"/>
  <c r="N114" i="1"/>
  <c r="X137" i="1"/>
  <c r="N137" i="1"/>
  <c r="X133" i="1"/>
  <c r="N133" i="1"/>
  <c r="C133" i="1"/>
  <c r="O132" i="1" s="1"/>
  <c r="O134" i="1" s="1"/>
  <c r="X129" i="1"/>
  <c r="N129" i="1"/>
  <c r="N144" i="1"/>
  <c r="X152" i="1"/>
  <c r="N152" i="1"/>
  <c r="X148" i="1"/>
  <c r="N148" i="1"/>
  <c r="X144" i="1"/>
  <c r="X167" i="1"/>
  <c r="N167" i="1"/>
  <c r="X163" i="1"/>
  <c r="N163" i="1"/>
  <c r="X159" i="1"/>
  <c r="N159" i="1"/>
  <c r="X174" i="1"/>
  <c r="X182" i="1"/>
  <c r="N182" i="1"/>
  <c r="X178" i="1"/>
  <c r="N178" i="1"/>
  <c r="N174" i="1"/>
  <c r="X197" i="1"/>
  <c r="N197" i="1"/>
  <c r="X193" i="1"/>
  <c r="N193" i="1"/>
  <c r="X189" i="1"/>
  <c r="N189" i="1"/>
  <c r="Y57" i="1" l="1"/>
  <c r="Y74" i="1"/>
  <c r="Z73" i="1" s="1"/>
  <c r="AA73" i="1" s="1"/>
  <c r="Y70" i="1"/>
  <c r="Z69" i="1" s="1"/>
  <c r="AA69" i="1" s="1"/>
  <c r="N76" i="1"/>
  <c r="E78" i="1"/>
  <c r="N78" i="1" s="1"/>
  <c r="O78" i="1"/>
  <c r="X78" i="1" s="1"/>
  <c r="X76" i="1"/>
  <c r="X91" i="1"/>
  <c r="O93" i="1"/>
  <c r="X93" i="1" s="1"/>
  <c r="X87" i="1"/>
  <c r="O89" i="1"/>
  <c r="X89" i="1" s="1"/>
  <c r="N93" i="1"/>
  <c r="N91" i="1"/>
  <c r="Y91" i="1" s="1"/>
  <c r="N85" i="1"/>
  <c r="N83" i="1"/>
  <c r="N87" i="1"/>
  <c r="Y87" i="1" s="1"/>
  <c r="N89" i="1"/>
  <c r="Y89" i="1" s="1"/>
  <c r="Z88" i="1" s="1"/>
  <c r="AA88" i="1" s="1"/>
  <c r="X83" i="1"/>
  <c r="O85" i="1"/>
  <c r="X85" i="1" s="1"/>
  <c r="V106" i="1"/>
  <c r="V108" i="1" s="1"/>
  <c r="F106" i="1"/>
  <c r="F108" i="1" s="1"/>
  <c r="S106" i="1"/>
  <c r="S108" i="1" s="1"/>
  <c r="O106" i="1"/>
  <c r="H106" i="1"/>
  <c r="H108" i="1" s="1"/>
  <c r="U106" i="1"/>
  <c r="U108" i="1" s="1"/>
  <c r="E106" i="1"/>
  <c r="T106" i="1"/>
  <c r="T108" i="1" s="1"/>
  <c r="P106" i="1"/>
  <c r="P108" i="1" s="1"/>
  <c r="R106" i="1"/>
  <c r="R108" i="1" s="1"/>
  <c r="Q106" i="1"/>
  <c r="Q108" i="1" s="1"/>
  <c r="G106" i="1"/>
  <c r="G108" i="1" s="1"/>
  <c r="M106" i="1"/>
  <c r="M108" i="1" s="1"/>
  <c r="L106" i="1"/>
  <c r="L108" i="1" s="1"/>
  <c r="K106" i="1"/>
  <c r="K108" i="1" s="1"/>
  <c r="W106" i="1"/>
  <c r="W108" i="1" s="1"/>
  <c r="J106" i="1"/>
  <c r="J108" i="1" s="1"/>
  <c r="I106" i="1"/>
  <c r="I108" i="1" s="1"/>
  <c r="X98" i="1"/>
  <c r="O100" i="1"/>
  <c r="X100" i="1" s="1"/>
  <c r="H102" i="1"/>
  <c r="H104" i="1" s="1"/>
  <c r="S102" i="1"/>
  <c r="S104" i="1" s="1"/>
  <c r="W102" i="1"/>
  <c r="W104" i="1" s="1"/>
  <c r="G102" i="1"/>
  <c r="G104" i="1" s="1"/>
  <c r="V102" i="1"/>
  <c r="V104" i="1" s="1"/>
  <c r="F102" i="1"/>
  <c r="F104" i="1" s="1"/>
  <c r="U102" i="1"/>
  <c r="U104" i="1" s="1"/>
  <c r="E102" i="1"/>
  <c r="J102" i="1"/>
  <c r="J104" i="1" s="1"/>
  <c r="L102" i="1"/>
  <c r="L104" i="1" s="1"/>
  <c r="T102" i="1"/>
  <c r="T104" i="1" s="1"/>
  <c r="R102" i="1"/>
  <c r="R104" i="1" s="1"/>
  <c r="Q102" i="1"/>
  <c r="Q104" i="1" s="1"/>
  <c r="P102" i="1"/>
  <c r="P104" i="1" s="1"/>
  <c r="O102" i="1"/>
  <c r="M102" i="1"/>
  <c r="M104" i="1" s="1"/>
  <c r="K102" i="1"/>
  <c r="K104" i="1" s="1"/>
  <c r="I102" i="1"/>
  <c r="I104" i="1" s="1"/>
  <c r="N98" i="1"/>
  <c r="Y98" i="1" s="1"/>
  <c r="E100" i="1"/>
  <c r="N100" i="1" s="1"/>
  <c r="Y122" i="1"/>
  <c r="X119" i="1"/>
  <c r="N119" i="1"/>
  <c r="Y118" i="1"/>
  <c r="Y114" i="1"/>
  <c r="L117" i="1"/>
  <c r="H117" i="1"/>
  <c r="P117" i="1"/>
  <c r="I117" i="1"/>
  <c r="Q117" i="1"/>
  <c r="J117" i="1"/>
  <c r="R117" i="1"/>
  <c r="K117" i="1"/>
  <c r="S117" i="1"/>
  <c r="E117" i="1"/>
  <c r="N117" i="1" s="1"/>
  <c r="M117" i="1"/>
  <c r="U117" i="1"/>
  <c r="T117" i="1"/>
  <c r="F117" i="1"/>
  <c r="V117" i="1"/>
  <c r="G117" i="1"/>
  <c r="O117" i="1"/>
  <c r="Y137" i="1"/>
  <c r="Y133" i="1"/>
  <c r="Y129" i="1"/>
  <c r="H132" i="1"/>
  <c r="H134" i="1" s="1"/>
  <c r="P132" i="1"/>
  <c r="J132" i="1"/>
  <c r="J134" i="1" s="1"/>
  <c r="K132" i="1"/>
  <c r="K134" i="1" s="1"/>
  <c r="L132" i="1"/>
  <c r="L134" i="1" s="1"/>
  <c r="G132" i="1"/>
  <c r="G134" i="1" s="1"/>
  <c r="W132" i="1"/>
  <c r="W134" i="1" s="1"/>
  <c r="Y167" i="1"/>
  <c r="I132" i="1"/>
  <c r="I134" i="1" s="1"/>
  <c r="Q132" i="1"/>
  <c r="Q134" i="1" s="1"/>
  <c r="R132" i="1"/>
  <c r="R134" i="1" s="1"/>
  <c r="T132" i="1"/>
  <c r="T134" i="1" s="1"/>
  <c r="E132" i="1"/>
  <c r="M132" i="1"/>
  <c r="M134" i="1" s="1"/>
  <c r="U132" i="1"/>
  <c r="U134" i="1" s="1"/>
  <c r="F132" i="1"/>
  <c r="F134" i="1" s="1"/>
  <c r="V132" i="1"/>
  <c r="V134" i="1" s="1"/>
  <c r="S132" i="1"/>
  <c r="S134" i="1" s="1"/>
  <c r="Y152" i="1"/>
  <c r="Y148" i="1"/>
  <c r="Y144" i="1"/>
  <c r="Y178" i="1"/>
  <c r="Y163" i="1"/>
  <c r="Y159" i="1"/>
  <c r="Y182" i="1"/>
  <c r="Y174" i="1"/>
  <c r="Y197" i="1"/>
  <c r="Y193" i="1"/>
  <c r="Y189" i="1"/>
  <c r="X212" i="1"/>
  <c r="N212" i="1"/>
  <c r="X208" i="1"/>
  <c r="N208" i="1"/>
  <c r="X204" i="1"/>
  <c r="N204" i="1"/>
  <c r="Y78" i="1" l="1"/>
  <c r="Z77" i="1" s="1"/>
  <c r="AA77" i="1" s="1"/>
  <c r="Y76" i="1"/>
  <c r="Y93" i="1"/>
  <c r="Z92" i="1" s="1"/>
  <c r="AA92" i="1" s="1"/>
  <c r="Y85" i="1"/>
  <c r="Z84" i="1" s="1"/>
  <c r="AA84" i="1" s="1"/>
  <c r="Y83" i="1"/>
  <c r="Y100" i="1"/>
  <c r="Z99" i="1" s="1"/>
  <c r="AA99" i="1" s="1"/>
  <c r="E108" i="1"/>
  <c r="N108" i="1" s="1"/>
  <c r="N106" i="1"/>
  <c r="E104" i="1"/>
  <c r="N104" i="1" s="1"/>
  <c r="N102" i="1"/>
  <c r="O108" i="1"/>
  <c r="X108" i="1" s="1"/>
  <c r="X106" i="1"/>
  <c r="X102" i="1"/>
  <c r="O104" i="1"/>
  <c r="X104" i="1" s="1"/>
  <c r="Y119" i="1"/>
  <c r="Z118" i="1" s="1"/>
  <c r="AA118" i="1" s="1"/>
  <c r="N132" i="1"/>
  <c r="E134" i="1"/>
  <c r="N134" i="1" s="1"/>
  <c r="X132" i="1"/>
  <c r="P134" i="1"/>
  <c r="X134" i="1" s="1"/>
  <c r="Y134" i="1" s="1"/>
  <c r="Z133" i="1" s="1"/>
  <c r="AA133" i="1" s="1"/>
  <c r="X117" i="1"/>
  <c r="Y117" i="1" s="1"/>
  <c r="Y132" i="1"/>
  <c r="Y212" i="1"/>
  <c r="Y208" i="1"/>
  <c r="Y204" i="1"/>
  <c r="N223" i="1"/>
  <c r="X227" i="1"/>
  <c r="N227" i="1"/>
  <c r="X223" i="1"/>
  <c r="C223" i="1"/>
  <c r="W222" i="1" s="1"/>
  <c r="W224" i="1" s="1"/>
  <c r="X219" i="1"/>
  <c r="N219" i="1"/>
  <c r="Y104" i="1" l="1"/>
  <c r="Z103" i="1" s="1"/>
  <c r="AA103" i="1" s="1"/>
  <c r="Y106" i="1"/>
  <c r="Y102" i="1"/>
  <c r="Y108" i="1"/>
  <c r="Z107" i="1" s="1"/>
  <c r="AA107" i="1" s="1"/>
  <c r="Y223" i="1"/>
  <c r="Y227" i="1"/>
  <c r="Y219" i="1"/>
  <c r="H222" i="1"/>
  <c r="H224" i="1" s="1"/>
  <c r="P222" i="1"/>
  <c r="P224" i="1" s="1"/>
  <c r="I222" i="1"/>
  <c r="I224" i="1" s="1"/>
  <c r="Q222" i="1"/>
  <c r="Q224" i="1" s="1"/>
  <c r="K222" i="1"/>
  <c r="K224" i="1" s="1"/>
  <c r="S222" i="1"/>
  <c r="S224" i="1" s="1"/>
  <c r="L222" i="1"/>
  <c r="L224" i="1" s="1"/>
  <c r="T222" i="1"/>
  <c r="T224" i="1" s="1"/>
  <c r="R222" i="1"/>
  <c r="R224" i="1" s="1"/>
  <c r="E222" i="1"/>
  <c r="M222" i="1"/>
  <c r="M224" i="1" s="1"/>
  <c r="U222" i="1"/>
  <c r="U224" i="1" s="1"/>
  <c r="F222" i="1"/>
  <c r="F224" i="1" s="1"/>
  <c r="V222" i="1"/>
  <c r="V224" i="1" s="1"/>
  <c r="J222" i="1"/>
  <c r="J224" i="1" s="1"/>
  <c r="G222" i="1"/>
  <c r="G224" i="1" s="1"/>
  <c r="O222" i="1"/>
  <c r="X242" i="1"/>
  <c r="N242" i="1"/>
  <c r="X238" i="1"/>
  <c r="N238" i="1"/>
  <c r="X234" i="1"/>
  <c r="N234" i="1"/>
  <c r="O224" i="1" l="1"/>
  <c r="X224" i="1" s="1"/>
  <c r="X222" i="1"/>
  <c r="N222" i="1"/>
  <c r="E224" i="1"/>
  <c r="N224" i="1" s="1"/>
  <c r="Y234" i="1"/>
  <c r="Y238" i="1"/>
  <c r="Y242" i="1"/>
  <c r="X257" i="1"/>
  <c r="N257" i="1"/>
  <c r="X253" i="1"/>
  <c r="N253" i="1"/>
  <c r="C253" i="1"/>
  <c r="P252" i="1" s="1"/>
  <c r="P254" i="1" s="1"/>
  <c r="X249" i="1"/>
  <c r="N249" i="1"/>
  <c r="Y222" i="1" l="1"/>
  <c r="Y224" i="1"/>
  <c r="Z223" i="1" s="1"/>
  <c r="AA223" i="1" s="1"/>
  <c r="B208" i="1" s="1"/>
  <c r="C208" i="1" s="1"/>
  <c r="Y249" i="1"/>
  <c r="Y253" i="1"/>
  <c r="Y257" i="1"/>
  <c r="E252" i="1"/>
  <c r="I252" i="1"/>
  <c r="I254" i="1" s="1"/>
  <c r="Q252" i="1"/>
  <c r="Q254" i="1" s="1"/>
  <c r="W252" i="1"/>
  <c r="W254" i="1" s="1"/>
  <c r="J252" i="1"/>
  <c r="J254" i="1" s="1"/>
  <c r="R252" i="1"/>
  <c r="R254" i="1" s="1"/>
  <c r="U252" i="1"/>
  <c r="U254" i="1" s="1"/>
  <c r="K252" i="1"/>
  <c r="K254" i="1" s="1"/>
  <c r="S252" i="1"/>
  <c r="S254" i="1" s="1"/>
  <c r="L252" i="1"/>
  <c r="L254" i="1" s="1"/>
  <c r="T252" i="1"/>
  <c r="T254" i="1" s="1"/>
  <c r="M252" i="1"/>
  <c r="M254" i="1" s="1"/>
  <c r="F252" i="1"/>
  <c r="F254" i="1" s="1"/>
  <c r="V252" i="1"/>
  <c r="V254" i="1" s="1"/>
  <c r="O252" i="1"/>
  <c r="G252" i="1"/>
  <c r="G254" i="1" s="1"/>
  <c r="H252" i="1"/>
  <c r="H254" i="1" s="1"/>
  <c r="X272" i="1"/>
  <c r="N272" i="1"/>
  <c r="W269" i="1"/>
  <c r="V269" i="1"/>
  <c r="U269" i="1"/>
  <c r="T269" i="1"/>
  <c r="S269" i="1"/>
  <c r="R269" i="1"/>
  <c r="Q269" i="1"/>
  <c r="P269" i="1"/>
  <c r="O269" i="1"/>
  <c r="M269" i="1"/>
  <c r="L269" i="1"/>
  <c r="K269" i="1"/>
  <c r="J269" i="1"/>
  <c r="I269" i="1"/>
  <c r="H269" i="1"/>
  <c r="G269" i="1"/>
  <c r="F269" i="1"/>
  <c r="E269" i="1"/>
  <c r="X268" i="1"/>
  <c r="N268" i="1"/>
  <c r="C268" i="1"/>
  <c r="W267" i="1" s="1"/>
  <c r="X264" i="1"/>
  <c r="N264" i="1"/>
  <c r="Y268" i="1" l="1"/>
  <c r="W207" i="1"/>
  <c r="W209" i="1" s="1"/>
  <c r="S207" i="1"/>
  <c r="S209" i="1" s="1"/>
  <c r="U207" i="1"/>
  <c r="U209" i="1" s="1"/>
  <c r="F207" i="1"/>
  <c r="F209" i="1" s="1"/>
  <c r="J207" i="1"/>
  <c r="J209" i="1" s="1"/>
  <c r="L207" i="1"/>
  <c r="L209" i="1" s="1"/>
  <c r="Q207" i="1"/>
  <c r="Q209" i="1" s="1"/>
  <c r="I207" i="1"/>
  <c r="I209" i="1" s="1"/>
  <c r="O207" i="1"/>
  <c r="E207" i="1"/>
  <c r="V207" i="1"/>
  <c r="V209" i="1" s="1"/>
  <c r="R207" i="1"/>
  <c r="R209" i="1" s="1"/>
  <c r="T207" i="1"/>
  <c r="T209" i="1" s="1"/>
  <c r="H207" i="1"/>
  <c r="H209" i="1" s="1"/>
  <c r="M207" i="1"/>
  <c r="M209" i="1" s="1"/>
  <c r="K207" i="1"/>
  <c r="K209" i="1" s="1"/>
  <c r="G207" i="1"/>
  <c r="G209" i="1" s="1"/>
  <c r="P207" i="1"/>
  <c r="P209" i="1" s="1"/>
  <c r="X252" i="1"/>
  <c r="O254" i="1"/>
  <c r="X254" i="1" s="1"/>
  <c r="N252" i="1"/>
  <c r="E254" i="1"/>
  <c r="N254" i="1" s="1"/>
  <c r="Y264" i="1"/>
  <c r="Y272" i="1"/>
  <c r="X269" i="1"/>
  <c r="N269" i="1"/>
  <c r="H267" i="1"/>
  <c r="P267" i="1"/>
  <c r="I267" i="1"/>
  <c r="Q267" i="1"/>
  <c r="R267" i="1"/>
  <c r="K267" i="1"/>
  <c r="S267" i="1"/>
  <c r="J267" i="1"/>
  <c r="L267" i="1"/>
  <c r="T267" i="1"/>
  <c r="E267" i="1"/>
  <c r="M267" i="1"/>
  <c r="U267" i="1"/>
  <c r="F267" i="1"/>
  <c r="V267" i="1"/>
  <c r="G267" i="1"/>
  <c r="O267" i="1"/>
  <c r="X287" i="1"/>
  <c r="N287" i="1"/>
  <c r="X283" i="1"/>
  <c r="N283" i="1"/>
  <c r="C283" i="1"/>
  <c r="W282" i="1" s="1"/>
  <c r="W284" i="1" s="1"/>
  <c r="X279" i="1"/>
  <c r="N279" i="1"/>
  <c r="N207" i="1" l="1"/>
  <c r="E209" i="1"/>
  <c r="N209" i="1" s="1"/>
  <c r="X207" i="1"/>
  <c r="O209" i="1"/>
  <c r="X209" i="1" s="1"/>
  <c r="Y252" i="1"/>
  <c r="Y254" i="1"/>
  <c r="Y269" i="1"/>
  <c r="Z268" i="1" s="1"/>
  <c r="AA268" i="1" s="1"/>
  <c r="X267" i="1"/>
  <c r="N267" i="1"/>
  <c r="Y283" i="1"/>
  <c r="Y279" i="1"/>
  <c r="Y287" i="1"/>
  <c r="P282" i="1"/>
  <c r="P284" i="1" s="1"/>
  <c r="I282" i="1"/>
  <c r="I284" i="1" s="1"/>
  <c r="Q282" i="1"/>
  <c r="Q284" i="1" s="1"/>
  <c r="R282" i="1"/>
  <c r="R284" i="1" s="1"/>
  <c r="L282" i="1"/>
  <c r="L284" i="1" s="1"/>
  <c r="T282" i="1"/>
  <c r="T284" i="1" s="1"/>
  <c r="E282" i="1"/>
  <c r="M282" i="1"/>
  <c r="M284" i="1" s="1"/>
  <c r="U282" i="1"/>
  <c r="U284" i="1" s="1"/>
  <c r="J282" i="1"/>
  <c r="J284" i="1" s="1"/>
  <c r="K282" i="1"/>
  <c r="K284" i="1" s="1"/>
  <c r="F282" i="1"/>
  <c r="F284" i="1" s="1"/>
  <c r="V282" i="1"/>
  <c r="V284" i="1" s="1"/>
  <c r="H282" i="1"/>
  <c r="H284" i="1" s="1"/>
  <c r="S282" i="1"/>
  <c r="S284" i="1" s="1"/>
  <c r="G282" i="1"/>
  <c r="G284" i="1" s="1"/>
  <c r="O282" i="1"/>
  <c r="X302" i="1"/>
  <c r="N302" i="1"/>
  <c r="X298" i="1"/>
  <c r="N298" i="1"/>
  <c r="X294" i="1"/>
  <c r="N294" i="1"/>
  <c r="Y209" i="1" l="1"/>
  <c r="Y207" i="1"/>
  <c r="Y267" i="1"/>
  <c r="X282" i="1"/>
  <c r="O284" i="1"/>
  <c r="X284" i="1" s="1"/>
  <c r="N282" i="1"/>
  <c r="E284" i="1"/>
  <c r="N284" i="1" s="1"/>
  <c r="Y294" i="1"/>
  <c r="Y298" i="1"/>
  <c r="Y302" i="1"/>
  <c r="X317" i="1"/>
  <c r="N317" i="1"/>
  <c r="X313" i="1"/>
  <c r="N313" i="1"/>
  <c r="X309" i="1"/>
  <c r="N309" i="1"/>
  <c r="Y282" i="1" l="1"/>
  <c r="Y284" i="1"/>
  <c r="Z283" i="1" s="1"/>
  <c r="AA283" i="1" s="1"/>
  <c r="Y313" i="1"/>
  <c r="Y309" i="1"/>
  <c r="Y317" i="1"/>
  <c r="X332" i="1"/>
  <c r="N332" i="1"/>
  <c r="X328" i="1"/>
  <c r="N328" i="1"/>
  <c r="X324" i="1"/>
  <c r="N324" i="1"/>
  <c r="Y332" i="1" l="1"/>
  <c r="Y328" i="1"/>
  <c r="Y324" i="1"/>
  <c r="X347" i="1"/>
  <c r="N347" i="1"/>
  <c r="X343" i="1"/>
  <c r="N343" i="1"/>
  <c r="X339" i="1"/>
  <c r="N339" i="1"/>
  <c r="O325" i="1" l="1"/>
  <c r="E325" i="1"/>
  <c r="Y339" i="1"/>
  <c r="Y343" i="1"/>
  <c r="Y347" i="1"/>
  <c r="X362" i="1"/>
  <c r="N362" i="1"/>
  <c r="X358" i="1"/>
  <c r="N358" i="1"/>
  <c r="X354" i="1"/>
  <c r="N354" i="1"/>
  <c r="Y362" i="1" l="1"/>
  <c r="Y358" i="1"/>
  <c r="Y354" i="1"/>
  <c r="X377" i="1"/>
  <c r="N377" i="1"/>
  <c r="W374" i="1"/>
  <c r="V374" i="1"/>
  <c r="U374" i="1"/>
  <c r="T374" i="1"/>
  <c r="S374" i="1"/>
  <c r="R374" i="1"/>
  <c r="Q374" i="1"/>
  <c r="P374" i="1"/>
  <c r="O374" i="1"/>
  <c r="M374" i="1"/>
  <c r="L374" i="1"/>
  <c r="K374" i="1"/>
  <c r="J374" i="1"/>
  <c r="I374" i="1"/>
  <c r="H374" i="1"/>
  <c r="G374" i="1"/>
  <c r="F374" i="1"/>
  <c r="E374" i="1"/>
  <c r="X373" i="1"/>
  <c r="N373" i="1"/>
  <c r="X369" i="1"/>
  <c r="N369" i="1"/>
  <c r="N374" i="1" l="1"/>
  <c r="Y373" i="1"/>
  <c r="X374" i="1"/>
  <c r="Y377" i="1"/>
  <c r="Y369" i="1"/>
  <c r="X392" i="1"/>
  <c r="N392" i="1"/>
  <c r="X388" i="1"/>
  <c r="N388" i="1"/>
  <c r="Y388" i="1" s="1"/>
  <c r="X384" i="1"/>
  <c r="N384" i="1"/>
  <c r="Y374" i="1" l="1"/>
  <c r="Y392" i="1"/>
  <c r="Y384" i="1"/>
  <c r="X407" i="1"/>
  <c r="N407" i="1"/>
  <c r="X403" i="1"/>
  <c r="N403" i="1"/>
  <c r="X399" i="1"/>
  <c r="N399" i="1"/>
  <c r="Y399" i="1" l="1"/>
  <c r="Y403" i="1"/>
  <c r="Y407" i="1"/>
  <c r="E389" i="1" l="1"/>
  <c r="O389" i="1"/>
  <c r="X422" i="1"/>
  <c r="N422" i="1"/>
  <c r="X418" i="1"/>
  <c r="N418" i="1"/>
  <c r="X414" i="1"/>
  <c r="N414" i="1"/>
  <c r="Y422" i="1" l="1"/>
  <c r="Y418" i="1"/>
  <c r="Y414" i="1"/>
  <c r="X437" i="1"/>
  <c r="N437" i="1"/>
  <c r="X433" i="1"/>
  <c r="N433" i="1"/>
  <c r="C433" i="1"/>
  <c r="W432" i="1" s="1"/>
  <c r="W434" i="1" s="1"/>
  <c r="X429" i="1"/>
  <c r="N429" i="1"/>
  <c r="O415" i="1" l="1"/>
  <c r="E415" i="1"/>
  <c r="Y437" i="1"/>
  <c r="Y433" i="1"/>
  <c r="Y429" i="1"/>
  <c r="H432" i="1"/>
  <c r="H434" i="1" s="1"/>
  <c r="P432" i="1"/>
  <c r="P434" i="1" s="1"/>
  <c r="I432" i="1"/>
  <c r="I434" i="1" s="1"/>
  <c r="Q432" i="1"/>
  <c r="Q434" i="1" s="1"/>
  <c r="J432" i="1"/>
  <c r="J434" i="1" s="1"/>
  <c r="R432" i="1"/>
  <c r="R434" i="1" s="1"/>
  <c r="K432" i="1"/>
  <c r="K434" i="1" s="1"/>
  <c r="S432" i="1"/>
  <c r="S434" i="1" s="1"/>
  <c r="E432" i="1"/>
  <c r="M432" i="1"/>
  <c r="M434" i="1" s="1"/>
  <c r="U432" i="1"/>
  <c r="U434" i="1" s="1"/>
  <c r="F432" i="1"/>
  <c r="F434" i="1" s="1"/>
  <c r="V432" i="1"/>
  <c r="V434" i="1" s="1"/>
  <c r="L432" i="1"/>
  <c r="L434" i="1" s="1"/>
  <c r="T432" i="1"/>
  <c r="T434" i="1" s="1"/>
  <c r="G432" i="1"/>
  <c r="G434" i="1" s="1"/>
  <c r="O432" i="1"/>
  <c r="X452" i="1"/>
  <c r="N452" i="1"/>
  <c r="X448" i="1"/>
  <c r="N448" i="1"/>
  <c r="X444" i="1"/>
  <c r="N444" i="1"/>
  <c r="O434" i="1" l="1"/>
  <c r="X434" i="1" s="1"/>
  <c r="X432" i="1"/>
  <c r="N432" i="1"/>
  <c r="E434" i="1"/>
  <c r="N434" i="1" s="1"/>
  <c r="Y452" i="1"/>
  <c r="Y448" i="1"/>
  <c r="Y444" i="1"/>
  <c r="X467" i="1"/>
  <c r="N467" i="1"/>
  <c r="X463" i="1"/>
  <c r="N463" i="1"/>
  <c r="X459" i="1"/>
  <c r="N459" i="1"/>
  <c r="Y432" i="1" l="1"/>
  <c r="Y434" i="1"/>
  <c r="Y459" i="1"/>
  <c r="Y463" i="1"/>
  <c r="Y467" i="1"/>
  <c r="X482" i="1"/>
  <c r="N482" i="1"/>
  <c r="X478" i="1"/>
  <c r="N478" i="1"/>
  <c r="X474" i="1"/>
  <c r="N474" i="1"/>
  <c r="Y482" i="1" l="1"/>
  <c r="Y478" i="1"/>
  <c r="Y474" i="1"/>
  <c r="X497" i="1"/>
  <c r="N497" i="1"/>
  <c r="X493" i="1"/>
  <c r="N493" i="1"/>
  <c r="X489" i="1"/>
  <c r="N489" i="1"/>
  <c r="Y493" i="1" l="1"/>
  <c r="Y489" i="1"/>
  <c r="Y497" i="1"/>
  <c r="X512" i="1"/>
  <c r="N512" i="1"/>
  <c r="X508" i="1"/>
  <c r="N508" i="1"/>
  <c r="X504" i="1"/>
  <c r="N504" i="1"/>
  <c r="Y512" i="1" l="1"/>
  <c r="Y508" i="1"/>
  <c r="Y504" i="1"/>
  <c r="X527" i="1"/>
  <c r="N527" i="1"/>
  <c r="X523" i="1"/>
  <c r="N523" i="1"/>
  <c r="X519" i="1"/>
  <c r="N519" i="1"/>
  <c r="X542" i="1"/>
  <c r="N542" i="1"/>
  <c r="X538" i="1"/>
  <c r="N538" i="1"/>
  <c r="X534" i="1"/>
  <c r="N534" i="1"/>
  <c r="Y527" i="1" l="1"/>
  <c r="Y523" i="1"/>
  <c r="Y519" i="1"/>
  <c r="Y542" i="1"/>
  <c r="Y538" i="1"/>
  <c r="Y534" i="1"/>
  <c r="X557" i="1"/>
  <c r="N557" i="1"/>
  <c r="X553" i="1"/>
  <c r="N553" i="1"/>
  <c r="X549" i="1"/>
  <c r="N549" i="1"/>
  <c r="Y557" i="1" l="1"/>
  <c r="Y553" i="1"/>
  <c r="Y549" i="1"/>
  <c r="X572" i="1"/>
  <c r="N572" i="1"/>
  <c r="X568" i="1"/>
  <c r="N568" i="1"/>
  <c r="X564" i="1"/>
  <c r="N564" i="1"/>
  <c r="Y568" i="1" l="1"/>
  <c r="Y564" i="1"/>
  <c r="Y572" i="1"/>
  <c r="N579" i="1" l="1"/>
  <c r="X587" i="1"/>
  <c r="N587" i="1"/>
  <c r="X583" i="1"/>
  <c r="N583" i="1"/>
  <c r="C583" i="1"/>
  <c r="W582" i="1" s="1"/>
  <c r="W584" i="1" s="1"/>
  <c r="X579" i="1"/>
  <c r="Y587" i="1" l="1"/>
  <c r="Y583" i="1"/>
  <c r="Y579" i="1"/>
  <c r="H582" i="1"/>
  <c r="H584" i="1" s="1"/>
  <c r="P582" i="1"/>
  <c r="P584" i="1" s="1"/>
  <c r="I582" i="1"/>
  <c r="I584" i="1" s="1"/>
  <c r="Q582" i="1"/>
  <c r="Q584" i="1" s="1"/>
  <c r="J582" i="1"/>
  <c r="J584" i="1" s="1"/>
  <c r="S582" i="1"/>
  <c r="S584" i="1" s="1"/>
  <c r="R582" i="1"/>
  <c r="R584" i="1" s="1"/>
  <c r="K582" i="1"/>
  <c r="K584" i="1" s="1"/>
  <c r="L582" i="1"/>
  <c r="L584" i="1" s="1"/>
  <c r="T582" i="1"/>
  <c r="T584" i="1" s="1"/>
  <c r="E582" i="1"/>
  <c r="E584" i="1" s="1"/>
  <c r="F582" i="1"/>
  <c r="F584" i="1" s="1"/>
  <c r="V582" i="1"/>
  <c r="V584" i="1" s="1"/>
  <c r="M582" i="1"/>
  <c r="M584" i="1" s="1"/>
  <c r="U582" i="1"/>
  <c r="U584" i="1" s="1"/>
  <c r="G582" i="1"/>
  <c r="G584" i="1" s="1"/>
  <c r="O582" i="1"/>
  <c r="O584" i="1" s="1"/>
  <c r="X602" i="1"/>
  <c r="N602" i="1"/>
  <c r="X598" i="1"/>
  <c r="N598" i="1"/>
  <c r="X594" i="1"/>
  <c r="N594" i="1"/>
  <c r="N584" i="1" l="1"/>
  <c r="X584" i="1"/>
  <c r="X582" i="1"/>
  <c r="N582" i="1"/>
  <c r="Y602" i="1"/>
  <c r="Y598" i="1"/>
  <c r="Y594" i="1"/>
  <c r="Y584" i="1" l="1"/>
  <c r="Y582" i="1"/>
  <c r="X617" i="1" l="1"/>
  <c r="N617" i="1"/>
  <c r="W614" i="1"/>
  <c r="V614" i="1"/>
  <c r="U614" i="1"/>
  <c r="T614" i="1"/>
  <c r="S614" i="1"/>
  <c r="R614" i="1"/>
  <c r="Q614" i="1"/>
  <c r="P614" i="1"/>
  <c r="O614" i="1"/>
  <c r="M614" i="1"/>
  <c r="L614" i="1"/>
  <c r="K614" i="1"/>
  <c r="J614" i="1"/>
  <c r="I614" i="1"/>
  <c r="H614" i="1"/>
  <c r="G614" i="1"/>
  <c r="F614" i="1"/>
  <c r="E614" i="1"/>
  <c r="X613" i="1"/>
  <c r="N613" i="1"/>
  <c r="C613" i="1"/>
  <c r="W612" i="1" s="1"/>
  <c r="X609" i="1"/>
  <c r="N609" i="1"/>
  <c r="N614" i="1" l="1"/>
  <c r="L612" i="1"/>
  <c r="T612" i="1"/>
  <c r="X614" i="1"/>
  <c r="Y613" i="1"/>
  <c r="Y617" i="1"/>
  <c r="Y609" i="1"/>
  <c r="H612" i="1"/>
  <c r="P612" i="1"/>
  <c r="I612" i="1"/>
  <c r="Q612" i="1"/>
  <c r="J612" i="1"/>
  <c r="R612" i="1"/>
  <c r="K612" i="1"/>
  <c r="S612" i="1"/>
  <c r="E612" i="1"/>
  <c r="M612" i="1"/>
  <c r="U612" i="1"/>
  <c r="V612" i="1"/>
  <c r="F612" i="1"/>
  <c r="G612" i="1"/>
  <c r="O612" i="1"/>
  <c r="Y614" i="1" l="1"/>
  <c r="Z613" i="1" s="1"/>
  <c r="AA613" i="1" s="1"/>
  <c r="B598" i="1" s="1"/>
  <c r="C598" i="1" s="1"/>
  <c r="N612" i="1"/>
  <c r="X612" i="1"/>
  <c r="AA598" i="1" l="1"/>
  <c r="U597" i="1"/>
  <c r="U599" i="1" s="1"/>
  <c r="G597" i="1"/>
  <c r="G599" i="1" s="1"/>
  <c r="T597" i="1"/>
  <c r="T599" i="1" s="1"/>
  <c r="V597" i="1"/>
  <c r="V599" i="1" s="1"/>
  <c r="L597" i="1"/>
  <c r="L599" i="1" s="1"/>
  <c r="O597" i="1"/>
  <c r="F597" i="1"/>
  <c r="F599" i="1" s="1"/>
  <c r="E597" i="1"/>
  <c r="M597" i="1"/>
  <c r="M599" i="1" s="1"/>
  <c r="Q597" i="1"/>
  <c r="Q599" i="1" s="1"/>
  <c r="K597" i="1"/>
  <c r="K599" i="1" s="1"/>
  <c r="W597" i="1"/>
  <c r="W599" i="1" s="1"/>
  <c r="J597" i="1"/>
  <c r="J599" i="1" s="1"/>
  <c r="R597" i="1"/>
  <c r="R599" i="1" s="1"/>
  <c r="S597" i="1"/>
  <c r="S599" i="1" s="1"/>
  <c r="I597" i="1"/>
  <c r="I599" i="1" s="1"/>
  <c r="H597" i="1"/>
  <c r="H599" i="1" s="1"/>
  <c r="P597" i="1"/>
  <c r="P599" i="1" s="1"/>
  <c r="Y612" i="1"/>
  <c r="O599" i="1" l="1"/>
  <c r="X599" i="1" s="1"/>
  <c r="X597" i="1"/>
  <c r="E599" i="1"/>
  <c r="N599" i="1" s="1"/>
  <c r="N597" i="1"/>
  <c r="X632" i="1"/>
  <c r="N632" i="1"/>
  <c r="X628" i="1"/>
  <c r="N628" i="1"/>
  <c r="X624" i="1"/>
  <c r="N624" i="1"/>
  <c r="Y597" i="1" l="1"/>
  <c r="Y599" i="1"/>
  <c r="Y632" i="1"/>
  <c r="Y624" i="1"/>
  <c r="Y628" i="1"/>
  <c r="X647" i="1" l="1"/>
  <c r="N647" i="1"/>
  <c r="W644" i="1"/>
  <c r="V644" i="1"/>
  <c r="U644" i="1"/>
  <c r="T644" i="1"/>
  <c r="S644" i="1"/>
  <c r="R644" i="1"/>
  <c r="Q644" i="1"/>
  <c r="P644" i="1"/>
  <c r="O644" i="1"/>
  <c r="X643" i="1"/>
  <c r="N643" i="1"/>
  <c r="X639" i="1"/>
  <c r="N639" i="1"/>
  <c r="Y643" i="1" l="1"/>
  <c r="X644" i="1"/>
  <c r="Y647" i="1"/>
  <c r="Y639" i="1"/>
  <c r="X662" i="1"/>
  <c r="N662" i="1"/>
  <c r="X658" i="1"/>
  <c r="N658" i="1"/>
  <c r="X654" i="1"/>
  <c r="N654" i="1"/>
  <c r="Y654" i="1" l="1"/>
  <c r="Y658" i="1"/>
  <c r="Y662" i="1"/>
  <c r="X677" i="1"/>
  <c r="N677" i="1"/>
  <c r="X673" i="1"/>
  <c r="N673" i="1"/>
  <c r="X669" i="1"/>
  <c r="N669" i="1"/>
  <c r="E629" i="1" l="1"/>
  <c r="O629" i="1"/>
  <c r="Y673" i="1"/>
  <c r="Y677" i="1"/>
  <c r="Y669" i="1"/>
  <c r="X692" i="1" l="1"/>
  <c r="N692" i="1"/>
  <c r="X688" i="1"/>
  <c r="N688" i="1"/>
  <c r="X684" i="1"/>
  <c r="N684" i="1"/>
  <c r="Y684" i="1" l="1"/>
  <c r="E674" i="1"/>
  <c r="O674" i="1"/>
  <c r="Y692" i="1"/>
  <c r="Y688" i="1"/>
  <c r="C688" i="1"/>
  <c r="X707" i="1"/>
  <c r="N707" i="1"/>
  <c r="X703" i="1"/>
  <c r="N703" i="1"/>
  <c r="X699" i="1"/>
  <c r="N699" i="1"/>
  <c r="P687" i="1" l="1"/>
  <c r="P689" i="1" s="1"/>
  <c r="H687" i="1"/>
  <c r="H689" i="1" s="1"/>
  <c r="M687" i="1"/>
  <c r="M689" i="1" s="1"/>
  <c r="W687" i="1"/>
  <c r="W689" i="1" s="1"/>
  <c r="O687" i="1"/>
  <c r="G687" i="1"/>
  <c r="G689" i="1" s="1"/>
  <c r="V687" i="1"/>
  <c r="V689" i="1" s="1"/>
  <c r="F687" i="1"/>
  <c r="F689" i="1" s="1"/>
  <c r="U687" i="1"/>
  <c r="U689" i="1" s="1"/>
  <c r="E687" i="1"/>
  <c r="T687" i="1"/>
  <c r="T689" i="1" s="1"/>
  <c r="L687" i="1"/>
  <c r="L689" i="1" s="1"/>
  <c r="S687" i="1"/>
  <c r="S689" i="1" s="1"/>
  <c r="K687" i="1"/>
  <c r="K689" i="1" s="1"/>
  <c r="R687" i="1"/>
  <c r="R689" i="1" s="1"/>
  <c r="J687" i="1"/>
  <c r="J689" i="1" s="1"/>
  <c r="I687" i="1"/>
  <c r="I689" i="1" s="1"/>
  <c r="Q687" i="1"/>
  <c r="Q689" i="1" s="1"/>
  <c r="Y699" i="1"/>
  <c r="Y703" i="1"/>
  <c r="Y707" i="1"/>
  <c r="X722" i="1"/>
  <c r="N722" i="1"/>
  <c r="X718" i="1"/>
  <c r="N718" i="1"/>
  <c r="X714" i="1"/>
  <c r="N714" i="1"/>
  <c r="X687" i="1" l="1"/>
  <c r="O689" i="1"/>
  <c r="X689" i="1" s="1"/>
  <c r="N687" i="1"/>
  <c r="E689" i="1"/>
  <c r="N689" i="1" s="1"/>
  <c r="Y714" i="1"/>
  <c r="Y718" i="1"/>
  <c r="Y722" i="1"/>
  <c r="X737" i="1"/>
  <c r="N737" i="1"/>
  <c r="X733" i="1"/>
  <c r="N733" i="1"/>
  <c r="X729" i="1"/>
  <c r="N729" i="1"/>
  <c r="Y689" i="1" l="1"/>
  <c r="Z688" i="1" s="1"/>
  <c r="AA688" i="1" s="1"/>
  <c r="B673" i="1" s="1"/>
  <c r="C673" i="1" s="1"/>
  <c r="Y687" i="1"/>
  <c r="Y733" i="1"/>
  <c r="Y729" i="1"/>
  <c r="Y737" i="1"/>
  <c r="X752" i="1"/>
  <c r="N752" i="1"/>
  <c r="X748" i="1"/>
  <c r="N748" i="1"/>
  <c r="X744" i="1"/>
  <c r="N744" i="1"/>
  <c r="H672" i="1" l="1"/>
  <c r="H674" i="1" s="1"/>
  <c r="E672" i="1"/>
  <c r="I672" i="1"/>
  <c r="I674" i="1" s="1"/>
  <c r="W672" i="1"/>
  <c r="W674" i="1" s="1"/>
  <c r="L672" i="1"/>
  <c r="L674" i="1" s="1"/>
  <c r="G672" i="1"/>
  <c r="G674" i="1" s="1"/>
  <c r="S672" i="1"/>
  <c r="S674" i="1" s="1"/>
  <c r="V672" i="1"/>
  <c r="V674" i="1" s="1"/>
  <c r="F672" i="1"/>
  <c r="F674" i="1" s="1"/>
  <c r="R672" i="1"/>
  <c r="R674" i="1" s="1"/>
  <c r="T672" i="1"/>
  <c r="T674" i="1" s="1"/>
  <c r="O672" i="1"/>
  <c r="P672" i="1"/>
  <c r="P674" i="1" s="1"/>
  <c r="Q672" i="1"/>
  <c r="Q674" i="1" s="1"/>
  <c r="K672" i="1"/>
  <c r="K674" i="1" s="1"/>
  <c r="U672" i="1"/>
  <c r="U674" i="1" s="1"/>
  <c r="J672" i="1"/>
  <c r="J674" i="1" s="1"/>
  <c r="M672" i="1"/>
  <c r="M674" i="1" s="1"/>
  <c r="Y744" i="1"/>
  <c r="Y748" i="1"/>
  <c r="Y752" i="1"/>
  <c r="X767" i="1"/>
  <c r="N767" i="1"/>
  <c r="X763" i="1"/>
  <c r="N763" i="1"/>
  <c r="X759" i="1"/>
  <c r="N759" i="1"/>
  <c r="X674" i="1" l="1"/>
  <c r="X672" i="1"/>
  <c r="N672" i="1"/>
  <c r="N674" i="1"/>
  <c r="Y763" i="1"/>
  <c r="Y767" i="1"/>
  <c r="Y759" i="1"/>
  <c r="Y672" i="1" l="1"/>
  <c r="Y674" i="1"/>
  <c r="Z673" i="1" s="1"/>
  <c r="AA673" i="1" s="1"/>
  <c r="B658" i="1" s="1"/>
  <c r="C658" i="1" s="1"/>
  <c r="S657" i="1" s="1"/>
  <c r="S659" i="1" s="1"/>
  <c r="N778" i="1"/>
  <c r="X782" i="1"/>
  <c r="N782" i="1"/>
  <c r="X778" i="1"/>
  <c r="X774" i="1"/>
  <c r="N774" i="1"/>
  <c r="I657" i="1" l="1"/>
  <c r="I659" i="1" s="1"/>
  <c r="P657" i="1"/>
  <c r="P659" i="1" s="1"/>
  <c r="E657" i="1"/>
  <c r="E659" i="1" s="1"/>
  <c r="M657" i="1"/>
  <c r="M659" i="1" s="1"/>
  <c r="W657" i="1"/>
  <c r="W659" i="1" s="1"/>
  <c r="L657" i="1"/>
  <c r="L659" i="1" s="1"/>
  <c r="H657" i="1"/>
  <c r="H659" i="1" s="1"/>
  <c r="T657" i="1"/>
  <c r="T659" i="1" s="1"/>
  <c r="Q657" i="1"/>
  <c r="Q659" i="1" s="1"/>
  <c r="J657" i="1"/>
  <c r="J659" i="1" s="1"/>
  <c r="F657" i="1"/>
  <c r="F659" i="1" s="1"/>
  <c r="G657" i="1"/>
  <c r="G659" i="1" s="1"/>
  <c r="U657" i="1"/>
  <c r="U659" i="1" s="1"/>
  <c r="K657" i="1"/>
  <c r="K659" i="1" s="1"/>
  <c r="O657" i="1"/>
  <c r="R657" i="1"/>
  <c r="R659" i="1" s="1"/>
  <c r="V657" i="1"/>
  <c r="V659" i="1" s="1"/>
  <c r="Y782" i="1"/>
  <c r="Y778" i="1"/>
  <c r="Y774" i="1"/>
  <c r="X797" i="1"/>
  <c r="N797" i="1"/>
  <c r="X793" i="1"/>
  <c r="N793" i="1"/>
  <c r="X789" i="1"/>
  <c r="N789" i="1"/>
  <c r="X657" i="1" l="1"/>
  <c r="N657" i="1"/>
  <c r="N659" i="1"/>
  <c r="O659" i="1"/>
  <c r="X659" i="1" s="1"/>
  <c r="Y797" i="1"/>
  <c r="Y793" i="1"/>
  <c r="Y789" i="1"/>
  <c r="X812" i="1"/>
  <c r="N812" i="1"/>
  <c r="X808" i="1"/>
  <c r="N808" i="1"/>
  <c r="X804" i="1"/>
  <c r="N804" i="1"/>
  <c r="Y657" i="1" l="1"/>
  <c r="Y659" i="1"/>
  <c r="Y812" i="1"/>
  <c r="Y808" i="1"/>
  <c r="Y804" i="1"/>
  <c r="X827" i="1"/>
  <c r="N827" i="1"/>
  <c r="X823" i="1"/>
  <c r="N823" i="1"/>
  <c r="X819" i="1"/>
  <c r="N819" i="1"/>
  <c r="Y827" i="1" l="1"/>
  <c r="Y823" i="1"/>
  <c r="Y819" i="1"/>
  <c r="X842" i="1"/>
  <c r="N842" i="1"/>
  <c r="X838" i="1"/>
  <c r="N838" i="1"/>
  <c r="X834" i="1"/>
  <c r="N834" i="1"/>
  <c r="Y834" i="1" l="1"/>
  <c r="Y838" i="1"/>
  <c r="Y842" i="1"/>
  <c r="X857" i="1"/>
  <c r="N857" i="1"/>
  <c r="X853" i="1"/>
  <c r="N853" i="1"/>
  <c r="X849" i="1"/>
  <c r="N849" i="1"/>
  <c r="Y857" i="1" l="1"/>
  <c r="Y853" i="1"/>
  <c r="Y849" i="1"/>
  <c r="X872" i="1"/>
  <c r="N872" i="1"/>
  <c r="X868" i="1"/>
  <c r="N868" i="1"/>
  <c r="X864" i="1"/>
  <c r="N864" i="1"/>
  <c r="Y872" i="1" l="1"/>
  <c r="Y868" i="1"/>
  <c r="Y864" i="1"/>
  <c r="O865" i="1"/>
  <c r="X887" i="1"/>
  <c r="N887" i="1"/>
  <c r="X883" i="1"/>
  <c r="N883" i="1"/>
  <c r="X879" i="1"/>
  <c r="N879" i="1"/>
  <c r="E865" i="1" l="1"/>
  <c r="Y887" i="1"/>
  <c r="Y883" i="1"/>
  <c r="Y879" i="1"/>
  <c r="N898" i="1"/>
  <c r="X902" i="1"/>
  <c r="N902" i="1"/>
  <c r="X898" i="1"/>
  <c r="X894" i="1"/>
  <c r="N894" i="1"/>
  <c r="Y894" i="1" l="1"/>
  <c r="E880" i="1"/>
  <c r="Y902" i="1"/>
  <c r="Y898" i="1"/>
  <c r="N917" i="1"/>
  <c r="X917" i="1"/>
  <c r="X913" i="1"/>
  <c r="N913" i="1"/>
  <c r="X909" i="1"/>
  <c r="N909" i="1"/>
  <c r="X932" i="1"/>
  <c r="N932" i="1"/>
  <c r="X928" i="1"/>
  <c r="N928" i="1"/>
  <c r="W925" i="1"/>
  <c r="V925" i="1"/>
  <c r="U925" i="1"/>
  <c r="T925" i="1"/>
  <c r="S925" i="1"/>
  <c r="R925" i="1"/>
  <c r="Q925" i="1"/>
  <c r="P925" i="1"/>
  <c r="O925" i="1"/>
  <c r="M925" i="1"/>
  <c r="L925" i="1"/>
  <c r="K925" i="1"/>
  <c r="J925" i="1"/>
  <c r="I925" i="1"/>
  <c r="H925" i="1"/>
  <c r="G925" i="1"/>
  <c r="F925" i="1"/>
  <c r="E925" i="1"/>
  <c r="X924" i="1"/>
  <c r="N924" i="1"/>
  <c r="X947" i="1"/>
  <c r="N947" i="1"/>
  <c r="X943" i="1"/>
  <c r="N943" i="1"/>
  <c r="X939" i="1"/>
  <c r="N939" i="1"/>
  <c r="X962" i="1"/>
  <c r="N962" i="1"/>
  <c r="X958" i="1"/>
  <c r="N958" i="1"/>
  <c r="X954" i="1"/>
  <c r="N954" i="1"/>
  <c r="X977" i="1"/>
  <c r="N977" i="1"/>
  <c r="X973" i="1"/>
  <c r="N973" i="1"/>
  <c r="X969" i="1"/>
  <c r="N969" i="1"/>
  <c r="X992" i="1"/>
  <c r="N992" i="1"/>
  <c r="X988" i="1"/>
  <c r="N988" i="1"/>
  <c r="X984" i="1"/>
  <c r="N984" i="1"/>
  <c r="N1003" i="1"/>
  <c r="X1007" i="1"/>
  <c r="N1007" i="1"/>
  <c r="X1003" i="1"/>
  <c r="X999" i="1"/>
  <c r="N999" i="1"/>
  <c r="X1022" i="1"/>
  <c r="N1022" i="1"/>
  <c r="X1018" i="1"/>
  <c r="N1018" i="1"/>
  <c r="X1014" i="1"/>
  <c r="N1014" i="1"/>
  <c r="N925" i="1" l="1"/>
  <c r="Y924" i="1"/>
  <c r="Y917" i="1"/>
  <c r="Y913" i="1"/>
  <c r="Y909" i="1"/>
  <c r="X925" i="1"/>
  <c r="Y928" i="1"/>
  <c r="Y932" i="1"/>
  <c r="Y999" i="1"/>
  <c r="Y939" i="1"/>
  <c r="Y943" i="1"/>
  <c r="Y947" i="1"/>
  <c r="Y954" i="1"/>
  <c r="Y958" i="1"/>
  <c r="Y962" i="1"/>
  <c r="Y1007" i="1"/>
  <c r="Y969" i="1"/>
  <c r="Y973" i="1"/>
  <c r="Y977" i="1"/>
  <c r="Y1003" i="1"/>
  <c r="Y992" i="1"/>
  <c r="Y988" i="1"/>
  <c r="Y984" i="1"/>
  <c r="Y1022" i="1"/>
  <c r="Y1014" i="1"/>
  <c r="Y1018" i="1"/>
  <c r="X1037" i="1"/>
  <c r="N1037" i="1"/>
  <c r="X1033" i="1"/>
  <c r="N1033" i="1"/>
  <c r="X1029" i="1"/>
  <c r="N1029" i="1"/>
  <c r="Y925" i="1" l="1"/>
  <c r="Y1037" i="1"/>
  <c r="Y1033" i="1"/>
  <c r="Y1029" i="1"/>
  <c r="X1052" i="1"/>
  <c r="N1052" i="1"/>
  <c r="X1048" i="1"/>
  <c r="N1048" i="1"/>
  <c r="X1044" i="1"/>
  <c r="N1044" i="1"/>
  <c r="O1019" i="1" l="1"/>
  <c r="E1019" i="1"/>
  <c r="Y1048" i="1"/>
  <c r="Y1052" i="1"/>
  <c r="Y1044" i="1"/>
  <c r="O1049" i="1" l="1"/>
  <c r="E1049" i="1"/>
  <c r="AB1037" i="1" l="1"/>
  <c r="AB1022" i="1" s="1"/>
  <c r="AB1007" i="1" s="1"/>
  <c r="AB992" i="1" s="1"/>
  <c r="AB977" i="1" s="1"/>
  <c r="AB962" i="1" s="1"/>
  <c r="AB947" i="1" s="1"/>
  <c r="AB932" i="1" s="1"/>
  <c r="AB917" i="1" s="1"/>
  <c r="AB902" i="1" s="1"/>
  <c r="AB887" i="1" s="1"/>
  <c r="AB872" i="1" s="1"/>
  <c r="AB857" i="1" s="1"/>
  <c r="AB842" i="1" s="1"/>
  <c r="AB827" i="1" s="1"/>
  <c r="AB812" i="1" s="1"/>
  <c r="AB797" i="1" s="1"/>
  <c r="AB782" i="1" s="1"/>
  <c r="AB767" i="1" s="1"/>
  <c r="AB752" i="1" s="1"/>
  <c r="AB737" i="1" s="1"/>
  <c r="AB722" i="1" s="1"/>
  <c r="AB707" i="1" s="1"/>
  <c r="AB692" i="1" s="1"/>
  <c r="AB677" i="1" s="1"/>
  <c r="AB662" i="1" s="1"/>
  <c r="AB647" i="1" s="1"/>
  <c r="AB632" i="1" s="1"/>
  <c r="AB617" i="1" s="1"/>
  <c r="AB602" i="1" s="1"/>
  <c r="AB587" i="1" s="1"/>
  <c r="AB572" i="1" s="1"/>
  <c r="AB557" i="1" s="1"/>
  <c r="AB542" i="1" s="1"/>
  <c r="AB527" i="1" s="1"/>
  <c r="AB512" i="1" s="1"/>
  <c r="AB497" i="1" s="1"/>
  <c r="AB482" i="1" s="1"/>
  <c r="AB467" i="1" s="1"/>
  <c r="AB452" i="1" s="1"/>
  <c r="AB437" i="1" s="1"/>
  <c r="AB422" i="1" s="1"/>
  <c r="AB407" i="1" s="1"/>
  <c r="AB392" i="1" s="1"/>
  <c r="AB377" i="1" s="1"/>
  <c r="AB362" i="1" s="1"/>
  <c r="AB347" i="1" s="1"/>
  <c r="AB332" i="1" s="1"/>
  <c r="AB317" i="1" s="1"/>
  <c r="AB302" i="1" s="1"/>
  <c r="AB287" i="1" s="1"/>
  <c r="AB272" i="1" s="1"/>
  <c r="AB257" i="1" s="1"/>
  <c r="AB242" i="1" s="1"/>
  <c r="AB227" i="1" s="1"/>
  <c r="AB212" i="1" s="1"/>
  <c r="AB197" i="1" s="1"/>
  <c r="AB182" i="1" s="1"/>
  <c r="AB167" i="1" s="1"/>
  <c r="AB152" i="1" s="1"/>
  <c r="AB137" i="1" s="1"/>
  <c r="AB122" i="1" s="1"/>
  <c r="AB1029" i="1"/>
  <c r="AB1014" i="1" s="1"/>
  <c r="AB999" i="1" s="1"/>
  <c r="AB984" i="1" s="1"/>
  <c r="AB969" i="1" s="1"/>
  <c r="AB954" i="1" s="1"/>
  <c r="AB939" i="1" s="1"/>
  <c r="AB924" i="1" s="1"/>
  <c r="AB909" i="1" s="1"/>
  <c r="AB894" i="1" s="1"/>
  <c r="AB879" i="1" s="1"/>
  <c r="AB864" i="1" s="1"/>
  <c r="AB849" i="1" s="1"/>
  <c r="AB834" i="1" s="1"/>
  <c r="AB819" i="1" s="1"/>
  <c r="AB804" i="1" s="1"/>
  <c r="AB789" i="1" s="1"/>
  <c r="AB774" i="1" s="1"/>
  <c r="AB759" i="1" s="1"/>
  <c r="AB744" i="1" s="1"/>
  <c r="AB729" i="1" s="1"/>
  <c r="AB714" i="1" s="1"/>
  <c r="AB699" i="1" s="1"/>
  <c r="AB684" i="1" s="1"/>
  <c r="AB669" i="1" s="1"/>
  <c r="AB654" i="1" s="1"/>
  <c r="AB639" i="1" s="1"/>
  <c r="AB624" i="1" s="1"/>
  <c r="AB609" i="1" s="1"/>
  <c r="AB594" i="1" s="1"/>
  <c r="AB579" i="1" s="1"/>
  <c r="AB564" i="1" s="1"/>
  <c r="AB549" i="1" s="1"/>
  <c r="AB534" i="1" s="1"/>
  <c r="AB519" i="1" s="1"/>
  <c r="AB504" i="1" s="1"/>
  <c r="AB489" i="1" s="1"/>
  <c r="AB474" i="1" s="1"/>
  <c r="AB459" i="1" s="1"/>
  <c r="AB444" i="1" s="1"/>
  <c r="AB429" i="1" s="1"/>
  <c r="AB414" i="1" s="1"/>
  <c r="AB399" i="1" s="1"/>
  <c r="AB384" i="1" s="1"/>
  <c r="AB369" i="1" s="1"/>
  <c r="AB354" i="1" s="1"/>
  <c r="AB339" i="1" s="1"/>
  <c r="AB324" i="1" s="1"/>
  <c r="AB309" i="1" s="1"/>
  <c r="AB294" i="1" s="1"/>
  <c r="AB279" i="1" s="1"/>
  <c r="AB264" i="1" s="1"/>
  <c r="AB249" i="1" s="1"/>
  <c r="AB234" i="1" s="1"/>
  <c r="AB219" i="1" s="1"/>
  <c r="AB204" i="1" s="1"/>
  <c r="AB189" i="1" s="1"/>
  <c r="AB174" i="1" s="1"/>
  <c r="AB159" i="1" s="1"/>
  <c r="AB144" i="1" s="1"/>
  <c r="AB129" i="1" s="1"/>
  <c r="AB114" i="1" s="1"/>
  <c r="AB1033" i="1"/>
  <c r="AB1018" i="1" s="1"/>
  <c r="AB1003" i="1" s="1"/>
  <c r="AB988" i="1" s="1"/>
  <c r="AB973" i="1" s="1"/>
  <c r="AB958" i="1" s="1"/>
  <c r="AB943" i="1" s="1"/>
  <c r="AB928" i="1" s="1"/>
  <c r="AB913" i="1" s="1"/>
  <c r="AB898" i="1" s="1"/>
  <c r="AB883" i="1" s="1"/>
  <c r="AB868" i="1" s="1"/>
  <c r="AB853" i="1" s="1"/>
  <c r="AB838" i="1" s="1"/>
  <c r="AB823" i="1" s="1"/>
  <c r="AB808" i="1" s="1"/>
  <c r="AB793" i="1" s="1"/>
  <c r="AB778" i="1" s="1"/>
  <c r="AB763" i="1" s="1"/>
  <c r="AB748" i="1" s="1"/>
  <c r="AB733" i="1" s="1"/>
  <c r="AB718" i="1" s="1"/>
  <c r="AB703" i="1" s="1"/>
  <c r="AB688" i="1" s="1"/>
  <c r="AB673" i="1" s="1"/>
  <c r="AB658" i="1" s="1"/>
  <c r="AB643" i="1" s="1"/>
  <c r="AB628" i="1" s="1"/>
  <c r="AB613" i="1" s="1"/>
  <c r="AB598" i="1" s="1"/>
  <c r="AB583" i="1" s="1"/>
  <c r="AB568" i="1" s="1"/>
  <c r="AB553" i="1" s="1"/>
  <c r="AB538" i="1" s="1"/>
  <c r="AB523" i="1" s="1"/>
  <c r="AB508" i="1" s="1"/>
  <c r="AB493" i="1" s="1"/>
  <c r="AB478" i="1" s="1"/>
  <c r="AB463" i="1" s="1"/>
  <c r="AB448" i="1" s="1"/>
  <c r="AB433" i="1" s="1"/>
  <c r="AB418" i="1" s="1"/>
  <c r="AB403" i="1" s="1"/>
  <c r="AB388" i="1" s="1"/>
  <c r="AB373" i="1" s="1"/>
  <c r="AB358" i="1" s="1"/>
  <c r="AB343" i="1" s="1"/>
  <c r="AB328" i="1" s="1"/>
  <c r="AB313" i="1" s="1"/>
  <c r="AB298" i="1" s="1"/>
  <c r="AB283" i="1" s="1"/>
  <c r="AB268" i="1" s="1"/>
  <c r="AB253" i="1" s="1"/>
  <c r="AB238" i="1" s="1"/>
  <c r="AB223" i="1" s="1"/>
  <c r="AB208" i="1" s="1"/>
  <c r="AB193" i="1" s="1"/>
  <c r="AB178" i="1" s="1"/>
  <c r="AB163" i="1" s="1"/>
  <c r="AB148" i="1" s="1"/>
  <c r="AB133" i="1" s="1"/>
  <c r="AB118" i="1" s="1"/>
  <c r="F44" i="3"/>
  <c r="G29" i="3" l="1"/>
  <c r="G30" i="3" s="1"/>
  <c r="G65" i="3"/>
  <c r="G64" i="3" s="1"/>
  <c r="G63" i="3" s="1"/>
  <c r="G62" i="3" s="1"/>
  <c r="G61" i="3" s="1"/>
  <c r="G60" i="3" s="1"/>
  <c r="G59" i="3" s="1"/>
  <c r="G58" i="3" s="1"/>
  <c r="G57" i="3" s="1"/>
  <c r="G56" i="3" s="1"/>
  <c r="G55" i="3" s="1"/>
  <c r="G54" i="3" s="1"/>
  <c r="G53" i="3" s="1"/>
  <c r="G52" i="3" s="1"/>
  <c r="G51" i="3" s="1"/>
  <c r="G50" i="3" s="1"/>
  <c r="G49" i="3" s="1"/>
  <c r="G48" i="3" s="1"/>
  <c r="G47" i="3" s="1"/>
  <c r="G46" i="3" s="1"/>
  <c r="G45" i="3" s="1"/>
  <c r="G44" i="3" s="1"/>
  <c r="G66" i="3"/>
  <c r="G67" i="3"/>
  <c r="G68" i="3"/>
  <c r="G69" i="3"/>
  <c r="G70" i="3"/>
  <c r="G43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G23" i="3"/>
  <c r="G22" i="3" s="1"/>
  <c r="G21" i="3" s="1"/>
  <c r="G20" i="3" s="1"/>
  <c r="G19" i="3" s="1"/>
  <c r="G18" i="3" s="1"/>
  <c r="G17" i="3" s="1"/>
  <c r="G16" i="3" s="1"/>
  <c r="G15" i="3" s="1"/>
  <c r="G14" i="3" s="1"/>
  <c r="G13" i="3" s="1"/>
  <c r="G12" i="3" s="1"/>
  <c r="G11" i="3" s="1"/>
  <c r="G10" i="3" s="1"/>
  <c r="G9" i="3" s="1"/>
  <c r="G8" i="3" s="1"/>
  <c r="G7" i="3" s="1"/>
  <c r="G6" i="3" s="1"/>
  <c r="G5" i="3" s="1"/>
  <c r="G4" i="3" s="1"/>
  <c r="G3" i="3" s="1"/>
  <c r="G2" i="3" s="1"/>
  <c r="F4" i="3"/>
  <c r="F5" i="3"/>
  <c r="F6" i="3"/>
  <c r="F7" i="3"/>
  <c r="F8" i="3"/>
  <c r="F9" i="3"/>
  <c r="F3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 l="1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2" i="3"/>
  <c r="Z253" i="1" l="1"/>
  <c r="AA253" i="1" s="1"/>
  <c r="B238" i="1" s="1"/>
  <c r="C238" i="1" s="1"/>
  <c r="Z208" i="1"/>
  <c r="AA208" i="1" s="1"/>
  <c r="B193" i="1" s="1"/>
  <c r="C193" i="1" s="1"/>
  <c r="Z433" i="1"/>
  <c r="AA433" i="1" s="1"/>
  <c r="B418" i="1" s="1"/>
  <c r="C418" i="1" s="1"/>
  <c r="Z583" i="1"/>
  <c r="AA583" i="1" s="1"/>
  <c r="B568" i="1" s="1"/>
  <c r="Z658" i="1"/>
  <c r="AA658" i="1" s="1"/>
  <c r="B643" i="1" s="1"/>
  <c r="C643" i="1" s="1"/>
  <c r="G71" i="3"/>
  <c r="G72" i="3" s="1"/>
  <c r="G73" i="3" s="1"/>
  <c r="G74" i="3" s="1"/>
  <c r="G75" i="3" s="1"/>
  <c r="G76" i="3" s="1"/>
  <c r="G77" i="3" s="1"/>
  <c r="G78" i="3" s="1"/>
  <c r="G79" i="3" s="1"/>
  <c r="G80" i="3" s="1"/>
  <c r="G81" i="3" s="1"/>
  <c r="G82" i="3" s="1"/>
  <c r="G83" i="3" s="1"/>
  <c r="G84" i="3" s="1"/>
  <c r="G31" i="3"/>
  <c r="G32" i="3" s="1"/>
  <c r="G33" i="3" s="1"/>
  <c r="G34" i="3" s="1"/>
  <c r="G35" i="3" s="1"/>
  <c r="G36" i="3" s="1"/>
  <c r="G37" i="3" s="1"/>
  <c r="G38" i="3" s="1"/>
  <c r="G39" i="3" s="1"/>
  <c r="G40" i="3" s="1"/>
  <c r="G41" i="3" s="1"/>
  <c r="G42" i="3" s="1"/>
  <c r="G642" i="1" l="1"/>
  <c r="G644" i="1" s="1"/>
  <c r="O642" i="1"/>
  <c r="I642" i="1"/>
  <c r="I644" i="1" s="1"/>
  <c r="P642" i="1"/>
  <c r="K642" i="1"/>
  <c r="K644" i="1" s="1"/>
  <c r="U642" i="1"/>
  <c r="V642" i="1"/>
  <c r="F642" i="1"/>
  <c r="F644" i="1" s="1"/>
  <c r="W642" i="1"/>
  <c r="T642" i="1"/>
  <c r="Q642" i="1"/>
  <c r="R642" i="1"/>
  <c r="M642" i="1"/>
  <c r="M644" i="1" s="1"/>
  <c r="J642" i="1"/>
  <c r="J644" i="1" s="1"/>
  <c r="E642" i="1"/>
  <c r="H642" i="1"/>
  <c r="H644" i="1" s="1"/>
  <c r="S642" i="1"/>
  <c r="L642" i="1"/>
  <c r="L644" i="1" s="1"/>
  <c r="AA568" i="1"/>
  <c r="B553" i="1" s="1"/>
  <c r="C553" i="1" s="1"/>
  <c r="C568" i="1"/>
  <c r="E417" i="1"/>
  <c r="Q417" i="1"/>
  <c r="Q419" i="1" s="1"/>
  <c r="R417" i="1"/>
  <c r="R419" i="1" s="1"/>
  <c r="T417" i="1"/>
  <c r="T419" i="1" s="1"/>
  <c r="I417" i="1"/>
  <c r="I419" i="1" s="1"/>
  <c r="K417" i="1"/>
  <c r="K419" i="1" s="1"/>
  <c r="P417" i="1"/>
  <c r="P419" i="1" s="1"/>
  <c r="L417" i="1"/>
  <c r="L419" i="1" s="1"/>
  <c r="O417" i="1"/>
  <c r="H417" i="1"/>
  <c r="H419" i="1" s="1"/>
  <c r="J417" i="1"/>
  <c r="J419" i="1" s="1"/>
  <c r="F417" i="1"/>
  <c r="F419" i="1" s="1"/>
  <c r="G417" i="1"/>
  <c r="G419" i="1" s="1"/>
  <c r="U417" i="1"/>
  <c r="U419" i="1" s="1"/>
  <c r="M417" i="1"/>
  <c r="M419" i="1" s="1"/>
  <c r="W417" i="1"/>
  <c r="W419" i="1" s="1"/>
  <c r="S417" i="1"/>
  <c r="S419" i="1" s="1"/>
  <c r="V417" i="1"/>
  <c r="V419" i="1" s="1"/>
  <c r="O192" i="1"/>
  <c r="S192" i="1"/>
  <c r="S194" i="1" s="1"/>
  <c r="G192" i="1"/>
  <c r="G194" i="1" s="1"/>
  <c r="K192" i="1"/>
  <c r="K194" i="1" s="1"/>
  <c r="V192" i="1"/>
  <c r="V194" i="1" s="1"/>
  <c r="R192" i="1"/>
  <c r="R194" i="1" s="1"/>
  <c r="U192" i="1"/>
  <c r="U194" i="1" s="1"/>
  <c r="J192" i="1"/>
  <c r="J194" i="1" s="1"/>
  <c r="H192" i="1"/>
  <c r="H194" i="1" s="1"/>
  <c r="L192" i="1"/>
  <c r="L194" i="1" s="1"/>
  <c r="M192" i="1"/>
  <c r="M194" i="1" s="1"/>
  <c r="F192" i="1"/>
  <c r="F194" i="1" s="1"/>
  <c r="Q192" i="1"/>
  <c r="Q194" i="1" s="1"/>
  <c r="P192" i="1"/>
  <c r="P194" i="1" s="1"/>
  <c r="T192" i="1"/>
  <c r="T194" i="1" s="1"/>
  <c r="I192" i="1"/>
  <c r="I194" i="1" s="1"/>
  <c r="W192" i="1"/>
  <c r="W194" i="1" s="1"/>
  <c r="E192" i="1"/>
  <c r="H237" i="1"/>
  <c r="H239" i="1" s="1"/>
  <c r="T237" i="1"/>
  <c r="T239" i="1" s="1"/>
  <c r="I237" i="1"/>
  <c r="I239" i="1" s="1"/>
  <c r="U237" i="1"/>
  <c r="U239" i="1" s="1"/>
  <c r="W237" i="1"/>
  <c r="W239" i="1" s="1"/>
  <c r="L237" i="1"/>
  <c r="L239" i="1" s="1"/>
  <c r="G237" i="1"/>
  <c r="G239" i="1" s="1"/>
  <c r="P237" i="1"/>
  <c r="P239" i="1" s="1"/>
  <c r="O237" i="1"/>
  <c r="M237" i="1"/>
  <c r="M239" i="1" s="1"/>
  <c r="S237" i="1"/>
  <c r="S239" i="1" s="1"/>
  <c r="Q237" i="1"/>
  <c r="Q239" i="1" s="1"/>
  <c r="E237" i="1"/>
  <c r="K237" i="1"/>
  <c r="K239" i="1" s="1"/>
  <c r="J237" i="1"/>
  <c r="J239" i="1" s="1"/>
  <c r="V237" i="1"/>
  <c r="V239" i="1" s="1"/>
  <c r="R237" i="1"/>
  <c r="R239" i="1" s="1"/>
  <c r="F237" i="1"/>
  <c r="F239" i="1" s="1"/>
  <c r="C1048" i="1"/>
  <c r="X192" i="1" l="1"/>
  <c r="O194" i="1"/>
  <c r="X194" i="1" s="1"/>
  <c r="N642" i="1"/>
  <c r="E644" i="1"/>
  <c r="N644" i="1" s="1"/>
  <c r="Y644" i="1" s="1"/>
  <c r="AA643" i="1" s="1"/>
  <c r="B628" i="1" s="1"/>
  <c r="C628" i="1" s="1"/>
  <c r="N237" i="1"/>
  <c r="E239" i="1"/>
  <c r="N239" i="1" s="1"/>
  <c r="O419" i="1"/>
  <c r="X419" i="1" s="1"/>
  <c r="X417" i="1"/>
  <c r="E419" i="1"/>
  <c r="N419" i="1" s="1"/>
  <c r="N417" i="1"/>
  <c r="E194" i="1"/>
  <c r="N194" i="1" s="1"/>
  <c r="N192" i="1"/>
  <c r="I567" i="1"/>
  <c r="I569" i="1" s="1"/>
  <c r="K567" i="1"/>
  <c r="K569" i="1" s="1"/>
  <c r="U567" i="1"/>
  <c r="U569" i="1" s="1"/>
  <c r="R567" i="1"/>
  <c r="R569" i="1" s="1"/>
  <c r="E567" i="1"/>
  <c r="G567" i="1"/>
  <c r="G569" i="1" s="1"/>
  <c r="H567" i="1"/>
  <c r="H569" i="1" s="1"/>
  <c r="V567" i="1"/>
  <c r="V569" i="1" s="1"/>
  <c r="F567" i="1"/>
  <c r="F569" i="1" s="1"/>
  <c r="Q567" i="1"/>
  <c r="Q569" i="1" s="1"/>
  <c r="O567" i="1"/>
  <c r="J567" i="1"/>
  <c r="J569" i="1" s="1"/>
  <c r="P567" i="1"/>
  <c r="P569" i="1" s="1"/>
  <c r="L567" i="1"/>
  <c r="L569" i="1" s="1"/>
  <c r="S567" i="1"/>
  <c r="S569" i="1" s="1"/>
  <c r="W567" i="1"/>
  <c r="W569" i="1" s="1"/>
  <c r="M567" i="1"/>
  <c r="M569" i="1" s="1"/>
  <c r="T567" i="1"/>
  <c r="T569" i="1" s="1"/>
  <c r="P552" i="1"/>
  <c r="P554" i="1" s="1"/>
  <c r="E552" i="1"/>
  <c r="I552" i="1"/>
  <c r="I554" i="1" s="1"/>
  <c r="H552" i="1"/>
  <c r="H554" i="1" s="1"/>
  <c r="K552" i="1"/>
  <c r="K554" i="1" s="1"/>
  <c r="O552" i="1"/>
  <c r="V552" i="1"/>
  <c r="V554" i="1" s="1"/>
  <c r="G552" i="1"/>
  <c r="G554" i="1" s="1"/>
  <c r="T552" i="1"/>
  <c r="T554" i="1" s="1"/>
  <c r="L552" i="1"/>
  <c r="L554" i="1" s="1"/>
  <c r="U552" i="1"/>
  <c r="U554" i="1" s="1"/>
  <c r="W552" i="1"/>
  <c r="W554" i="1" s="1"/>
  <c r="S552" i="1"/>
  <c r="S554" i="1" s="1"/>
  <c r="F552" i="1"/>
  <c r="F554" i="1" s="1"/>
  <c r="R552" i="1"/>
  <c r="R554" i="1" s="1"/>
  <c r="J552" i="1"/>
  <c r="J554" i="1" s="1"/>
  <c r="M552" i="1"/>
  <c r="M554" i="1" s="1"/>
  <c r="Q552" i="1"/>
  <c r="Q554" i="1" s="1"/>
  <c r="X642" i="1"/>
  <c r="X237" i="1"/>
  <c r="O239" i="1"/>
  <c r="X239" i="1" s="1"/>
  <c r="C1044" i="1"/>
  <c r="U1043" i="1" s="1"/>
  <c r="U1045" i="1" s="1"/>
  <c r="W1047" i="1"/>
  <c r="W1049" i="1" s="1"/>
  <c r="T1047" i="1"/>
  <c r="T1049" i="1" s="1"/>
  <c r="H1047" i="1"/>
  <c r="H1049" i="1" s="1"/>
  <c r="Q1047" i="1"/>
  <c r="Q1049" i="1" s="1"/>
  <c r="O1047" i="1"/>
  <c r="L1047" i="1"/>
  <c r="L1049" i="1" s="1"/>
  <c r="U1047" i="1"/>
  <c r="U1049" i="1" s="1"/>
  <c r="G1047" i="1"/>
  <c r="G1049" i="1" s="1"/>
  <c r="I1047" i="1"/>
  <c r="I1049" i="1" s="1"/>
  <c r="S1047" i="1"/>
  <c r="S1049" i="1" s="1"/>
  <c r="E1047" i="1"/>
  <c r="K1047" i="1"/>
  <c r="K1049" i="1" s="1"/>
  <c r="P1047" i="1"/>
  <c r="P1049" i="1" s="1"/>
  <c r="J1047" i="1"/>
  <c r="J1049" i="1" s="1"/>
  <c r="V1047" i="1"/>
  <c r="V1049" i="1" s="1"/>
  <c r="R1047" i="1"/>
  <c r="R1049" i="1" s="1"/>
  <c r="F1047" i="1"/>
  <c r="F1049" i="1" s="1"/>
  <c r="M1047" i="1"/>
  <c r="M1049" i="1" s="1"/>
  <c r="Y192" i="1" l="1"/>
  <c r="Y194" i="1"/>
  <c r="Z193" i="1" s="1"/>
  <c r="AA193" i="1" s="1"/>
  <c r="B178" i="1" s="1"/>
  <c r="C178" i="1" s="1"/>
  <c r="O569" i="1"/>
  <c r="X569" i="1" s="1"/>
  <c r="X567" i="1"/>
  <c r="Y239" i="1"/>
  <c r="Z238" i="1" s="1"/>
  <c r="AA238" i="1" s="1"/>
  <c r="Y237" i="1"/>
  <c r="X552" i="1"/>
  <c r="O554" i="1"/>
  <c r="X554" i="1" s="1"/>
  <c r="U627" i="1"/>
  <c r="U629" i="1" s="1"/>
  <c r="P627" i="1"/>
  <c r="P629" i="1" s="1"/>
  <c r="W627" i="1"/>
  <c r="W629" i="1" s="1"/>
  <c r="T627" i="1"/>
  <c r="T629" i="1" s="1"/>
  <c r="S627" i="1"/>
  <c r="S629" i="1" s="1"/>
  <c r="E627" i="1"/>
  <c r="F627" i="1"/>
  <c r="F629" i="1" s="1"/>
  <c r="O627" i="1"/>
  <c r="I627" i="1"/>
  <c r="I629" i="1" s="1"/>
  <c r="J627" i="1"/>
  <c r="J629" i="1" s="1"/>
  <c r="R627" i="1"/>
  <c r="R629" i="1" s="1"/>
  <c r="M627" i="1"/>
  <c r="M629" i="1" s="1"/>
  <c r="H627" i="1"/>
  <c r="H629" i="1" s="1"/>
  <c r="L627" i="1"/>
  <c r="L629" i="1" s="1"/>
  <c r="V627" i="1"/>
  <c r="V629" i="1" s="1"/>
  <c r="Q627" i="1"/>
  <c r="Q629" i="1" s="1"/>
  <c r="K627" i="1"/>
  <c r="K629" i="1" s="1"/>
  <c r="G627" i="1"/>
  <c r="G629" i="1" s="1"/>
  <c r="Y642" i="1"/>
  <c r="Y417" i="1"/>
  <c r="E554" i="1"/>
  <c r="N554" i="1" s="1"/>
  <c r="N552" i="1"/>
  <c r="E569" i="1"/>
  <c r="N569" i="1" s="1"/>
  <c r="Y569" i="1" s="1"/>
  <c r="N567" i="1"/>
  <c r="Y567" i="1" s="1"/>
  <c r="Y419" i="1"/>
  <c r="Z418" i="1" s="1"/>
  <c r="AA418" i="1" s="1"/>
  <c r="B403" i="1" s="1"/>
  <c r="C403" i="1" s="1"/>
  <c r="F1043" i="1"/>
  <c r="F1045" i="1" s="1"/>
  <c r="G1043" i="1"/>
  <c r="G1045" i="1" s="1"/>
  <c r="I1043" i="1"/>
  <c r="I1045" i="1" s="1"/>
  <c r="Q1043" i="1"/>
  <c r="Q1045" i="1" s="1"/>
  <c r="T1043" i="1"/>
  <c r="T1045" i="1" s="1"/>
  <c r="M1043" i="1"/>
  <c r="M1045" i="1" s="1"/>
  <c r="H1043" i="1"/>
  <c r="H1045" i="1" s="1"/>
  <c r="R1043" i="1"/>
  <c r="R1045" i="1" s="1"/>
  <c r="V1043" i="1"/>
  <c r="V1045" i="1" s="1"/>
  <c r="W1043" i="1"/>
  <c r="W1045" i="1" s="1"/>
  <c r="E1043" i="1"/>
  <c r="E1045" i="1" s="1"/>
  <c r="P1043" i="1"/>
  <c r="P1045" i="1" s="1"/>
  <c r="L1043" i="1"/>
  <c r="L1045" i="1" s="1"/>
  <c r="J1043" i="1"/>
  <c r="J1045" i="1" s="1"/>
  <c r="O1043" i="1"/>
  <c r="S1043" i="1"/>
  <c r="S1045" i="1" s="1"/>
  <c r="K1043" i="1"/>
  <c r="K1045" i="1" s="1"/>
  <c r="X1049" i="1"/>
  <c r="X1047" i="1"/>
  <c r="N1047" i="1"/>
  <c r="N1049" i="1"/>
  <c r="Y554" i="1" l="1"/>
  <c r="Z553" i="1" s="1"/>
  <c r="AA553" i="1" s="1"/>
  <c r="B538" i="1" s="1"/>
  <c r="AA538" i="1" s="1"/>
  <c r="B523" i="1" s="1"/>
  <c r="C523" i="1" s="1"/>
  <c r="Y552" i="1"/>
  <c r="X629" i="1"/>
  <c r="P177" i="1"/>
  <c r="P179" i="1" s="1"/>
  <c r="H177" i="1"/>
  <c r="H179" i="1" s="1"/>
  <c r="W177" i="1"/>
  <c r="W179" i="1" s="1"/>
  <c r="O177" i="1"/>
  <c r="G177" i="1"/>
  <c r="G179" i="1" s="1"/>
  <c r="V177" i="1"/>
  <c r="V179" i="1" s="1"/>
  <c r="F177" i="1"/>
  <c r="F179" i="1" s="1"/>
  <c r="I177" i="1"/>
  <c r="I179" i="1" s="1"/>
  <c r="U177" i="1"/>
  <c r="U179" i="1" s="1"/>
  <c r="M177" i="1"/>
  <c r="M179" i="1" s="1"/>
  <c r="E177" i="1"/>
  <c r="T177" i="1"/>
  <c r="T179" i="1" s="1"/>
  <c r="L177" i="1"/>
  <c r="L179" i="1" s="1"/>
  <c r="S177" i="1"/>
  <c r="S179" i="1" s="1"/>
  <c r="K177" i="1"/>
  <c r="K179" i="1" s="1"/>
  <c r="Q177" i="1"/>
  <c r="Q179" i="1" s="1"/>
  <c r="R177" i="1"/>
  <c r="R179" i="1" s="1"/>
  <c r="J177" i="1"/>
  <c r="J179" i="1" s="1"/>
  <c r="G402" i="1"/>
  <c r="G404" i="1" s="1"/>
  <c r="S402" i="1"/>
  <c r="S404" i="1" s="1"/>
  <c r="T402" i="1"/>
  <c r="T404" i="1" s="1"/>
  <c r="O402" i="1"/>
  <c r="V402" i="1"/>
  <c r="V404" i="1" s="1"/>
  <c r="K402" i="1"/>
  <c r="K404" i="1" s="1"/>
  <c r="J402" i="1"/>
  <c r="J404" i="1" s="1"/>
  <c r="W402" i="1"/>
  <c r="W404" i="1" s="1"/>
  <c r="F402" i="1"/>
  <c r="F404" i="1" s="1"/>
  <c r="R402" i="1"/>
  <c r="R404" i="1" s="1"/>
  <c r="U402" i="1"/>
  <c r="U404" i="1" s="1"/>
  <c r="E402" i="1"/>
  <c r="H402" i="1"/>
  <c r="H404" i="1" s="1"/>
  <c r="I402" i="1"/>
  <c r="I404" i="1" s="1"/>
  <c r="P402" i="1"/>
  <c r="P404" i="1" s="1"/>
  <c r="M402" i="1"/>
  <c r="M404" i="1" s="1"/>
  <c r="Q402" i="1"/>
  <c r="Q404" i="1" s="1"/>
  <c r="L402" i="1"/>
  <c r="L404" i="1" s="1"/>
  <c r="X627" i="1"/>
  <c r="N629" i="1"/>
  <c r="Y629" i="1" s="1"/>
  <c r="Z628" i="1" s="1"/>
  <c r="AA628" i="1" s="1"/>
  <c r="N627" i="1"/>
  <c r="X1043" i="1"/>
  <c r="O1045" i="1"/>
  <c r="X1045" i="1" s="1"/>
  <c r="N1045" i="1"/>
  <c r="N1043" i="1"/>
  <c r="Y1049" i="1"/>
  <c r="Z1048" i="1" s="1"/>
  <c r="AA1048" i="1" s="1"/>
  <c r="B1033" i="1" s="1"/>
  <c r="C1033" i="1" s="1"/>
  <c r="O1032" i="1" s="1"/>
  <c r="Y1047" i="1"/>
  <c r="Y1043" i="1" l="1"/>
  <c r="C538" i="1"/>
  <c r="U537" i="1" s="1"/>
  <c r="U539" i="1" s="1"/>
  <c r="Y1045" i="1"/>
  <c r="Z1044" i="1" s="1"/>
  <c r="AA1044" i="1" s="1"/>
  <c r="B1029" i="1" s="1"/>
  <c r="C1029" i="1" s="1"/>
  <c r="O1028" i="1" s="1"/>
  <c r="Y627" i="1"/>
  <c r="X177" i="1"/>
  <c r="O179" i="1"/>
  <c r="X179" i="1" s="1"/>
  <c r="N177" i="1"/>
  <c r="E179" i="1"/>
  <c r="N179" i="1" s="1"/>
  <c r="G537" i="1"/>
  <c r="G539" i="1" s="1"/>
  <c r="E537" i="1"/>
  <c r="L537" i="1"/>
  <c r="L539" i="1" s="1"/>
  <c r="J537" i="1"/>
  <c r="J539" i="1" s="1"/>
  <c r="O537" i="1"/>
  <c r="F522" i="1"/>
  <c r="F524" i="1" s="1"/>
  <c r="L522" i="1"/>
  <c r="L524" i="1" s="1"/>
  <c r="R522" i="1"/>
  <c r="R524" i="1" s="1"/>
  <c r="O522" i="1"/>
  <c r="S522" i="1"/>
  <c r="S524" i="1" s="1"/>
  <c r="U522" i="1"/>
  <c r="U524" i="1" s="1"/>
  <c r="V522" i="1"/>
  <c r="V524" i="1" s="1"/>
  <c r="G522" i="1"/>
  <c r="G524" i="1" s="1"/>
  <c r="K522" i="1"/>
  <c r="K524" i="1" s="1"/>
  <c r="J522" i="1"/>
  <c r="J524" i="1" s="1"/>
  <c r="P522" i="1"/>
  <c r="P524" i="1" s="1"/>
  <c r="M522" i="1"/>
  <c r="M524" i="1" s="1"/>
  <c r="Q522" i="1"/>
  <c r="Q524" i="1" s="1"/>
  <c r="W522" i="1"/>
  <c r="W524" i="1" s="1"/>
  <c r="H522" i="1"/>
  <c r="H524" i="1" s="1"/>
  <c r="E522" i="1"/>
  <c r="I522" i="1"/>
  <c r="I524" i="1" s="1"/>
  <c r="T522" i="1"/>
  <c r="T524" i="1" s="1"/>
  <c r="N402" i="1"/>
  <c r="E404" i="1"/>
  <c r="N404" i="1" s="1"/>
  <c r="O404" i="1"/>
  <c r="X404" i="1" s="1"/>
  <c r="X402" i="1"/>
  <c r="T1032" i="1"/>
  <c r="T1034" i="1" s="1"/>
  <c r="H1032" i="1"/>
  <c r="H1034" i="1" s="1"/>
  <c r="K1032" i="1"/>
  <c r="K1034" i="1" s="1"/>
  <c r="P1032" i="1"/>
  <c r="P1034" i="1" s="1"/>
  <c r="G1032" i="1"/>
  <c r="G1034" i="1" s="1"/>
  <c r="L1032" i="1"/>
  <c r="L1034" i="1" s="1"/>
  <c r="W1032" i="1"/>
  <c r="W1034" i="1" s="1"/>
  <c r="U1032" i="1"/>
  <c r="U1034" i="1" s="1"/>
  <c r="M1032" i="1"/>
  <c r="M1034" i="1" s="1"/>
  <c r="F1032" i="1"/>
  <c r="F1034" i="1" s="1"/>
  <c r="J1032" i="1"/>
  <c r="J1034" i="1" s="1"/>
  <c r="E1032" i="1"/>
  <c r="E1034" i="1" s="1"/>
  <c r="I1032" i="1"/>
  <c r="I1034" i="1" s="1"/>
  <c r="R1032" i="1"/>
  <c r="R1034" i="1" s="1"/>
  <c r="S1032" i="1"/>
  <c r="S1034" i="1" s="1"/>
  <c r="Q1032" i="1"/>
  <c r="Q1034" i="1" s="1"/>
  <c r="V1032" i="1"/>
  <c r="V1034" i="1" s="1"/>
  <c r="O1034" i="1"/>
  <c r="W537" i="1" l="1"/>
  <c r="W539" i="1" s="1"/>
  <c r="H537" i="1"/>
  <c r="H539" i="1" s="1"/>
  <c r="V537" i="1"/>
  <c r="V539" i="1" s="1"/>
  <c r="Q537" i="1"/>
  <c r="Q539" i="1" s="1"/>
  <c r="F537" i="1"/>
  <c r="F539" i="1" s="1"/>
  <c r="T537" i="1"/>
  <c r="T539" i="1" s="1"/>
  <c r="S537" i="1"/>
  <c r="S539" i="1" s="1"/>
  <c r="Y404" i="1"/>
  <c r="Z403" i="1" s="1"/>
  <c r="AA403" i="1" s="1"/>
  <c r="B388" i="1" s="1"/>
  <c r="C388" i="1" s="1"/>
  <c r="S387" i="1" s="1"/>
  <c r="S389" i="1" s="1"/>
  <c r="I537" i="1"/>
  <c r="I539" i="1" s="1"/>
  <c r="P537" i="1"/>
  <c r="P539" i="1" s="1"/>
  <c r="K537" i="1"/>
  <c r="K539" i="1" s="1"/>
  <c r="M537" i="1"/>
  <c r="M539" i="1" s="1"/>
  <c r="R537" i="1"/>
  <c r="R539" i="1" s="1"/>
  <c r="F1028" i="1"/>
  <c r="F1030" i="1" s="1"/>
  <c r="L1028" i="1"/>
  <c r="L1030" i="1" s="1"/>
  <c r="T1028" i="1"/>
  <c r="T1030" i="1" s="1"/>
  <c r="E1028" i="1"/>
  <c r="G1028" i="1"/>
  <c r="G1030" i="1" s="1"/>
  <c r="U1028" i="1"/>
  <c r="U1030" i="1" s="1"/>
  <c r="V1028" i="1"/>
  <c r="V1030" i="1" s="1"/>
  <c r="K1028" i="1"/>
  <c r="K1030" i="1" s="1"/>
  <c r="I1028" i="1"/>
  <c r="I1030" i="1" s="1"/>
  <c r="R1028" i="1"/>
  <c r="R1030" i="1" s="1"/>
  <c r="H1028" i="1"/>
  <c r="H1030" i="1" s="1"/>
  <c r="J1028" i="1"/>
  <c r="J1030" i="1" s="1"/>
  <c r="W1028" i="1"/>
  <c r="W1030" i="1" s="1"/>
  <c r="P1028" i="1"/>
  <c r="P1030" i="1" s="1"/>
  <c r="Q1028" i="1"/>
  <c r="Q1030" i="1" s="1"/>
  <c r="S1028" i="1"/>
  <c r="S1030" i="1" s="1"/>
  <c r="M1028" i="1"/>
  <c r="M1030" i="1" s="1"/>
  <c r="Y179" i="1"/>
  <c r="Z178" i="1" s="1"/>
  <c r="AA178" i="1" s="1"/>
  <c r="B163" i="1" s="1"/>
  <c r="Y177" i="1"/>
  <c r="Y402" i="1"/>
  <c r="X522" i="1"/>
  <c r="O524" i="1"/>
  <c r="X524" i="1" s="1"/>
  <c r="E539" i="1"/>
  <c r="N539" i="1" s="1"/>
  <c r="Y539" i="1" s="1"/>
  <c r="N537" i="1"/>
  <c r="N522" i="1"/>
  <c r="E524" i="1"/>
  <c r="N524" i="1" s="1"/>
  <c r="X537" i="1"/>
  <c r="O539" i="1"/>
  <c r="X539" i="1" s="1"/>
  <c r="X1034" i="1"/>
  <c r="X1032" i="1"/>
  <c r="N1032" i="1"/>
  <c r="N1034" i="1"/>
  <c r="E1030" i="1"/>
  <c r="O1030" i="1"/>
  <c r="X1028" i="1"/>
  <c r="Q387" i="1" l="1"/>
  <c r="Q389" i="1" s="1"/>
  <c r="E387" i="1"/>
  <c r="O387" i="1"/>
  <c r="T387" i="1"/>
  <c r="T389" i="1" s="1"/>
  <c r="U387" i="1"/>
  <c r="U389" i="1" s="1"/>
  <c r="H387" i="1"/>
  <c r="H389" i="1" s="1"/>
  <c r="I387" i="1"/>
  <c r="I389" i="1" s="1"/>
  <c r="W387" i="1"/>
  <c r="W389" i="1" s="1"/>
  <c r="M387" i="1"/>
  <c r="M389" i="1" s="1"/>
  <c r="J387" i="1"/>
  <c r="J389" i="1" s="1"/>
  <c r="R387" i="1"/>
  <c r="R389" i="1" s="1"/>
  <c r="Y537" i="1"/>
  <c r="P387" i="1"/>
  <c r="P389" i="1" s="1"/>
  <c r="V387" i="1"/>
  <c r="V389" i="1" s="1"/>
  <c r="X389" i="1" s="1"/>
  <c r="L387" i="1"/>
  <c r="L389" i="1" s="1"/>
  <c r="F387" i="1"/>
  <c r="F389" i="1" s="1"/>
  <c r="N389" i="1" s="1"/>
  <c r="Y389" i="1" s="1"/>
  <c r="Z388" i="1" s="1"/>
  <c r="AA388" i="1" s="1"/>
  <c r="B373" i="1" s="1"/>
  <c r="G387" i="1"/>
  <c r="G389" i="1" s="1"/>
  <c r="K387" i="1"/>
  <c r="K389" i="1" s="1"/>
  <c r="X1030" i="1"/>
  <c r="N1028" i="1"/>
  <c r="Y1028" i="1" s="1"/>
  <c r="N1030" i="1"/>
  <c r="Y1030" i="1" s="1"/>
  <c r="Z1029" i="1" s="1"/>
  <c r="AA1029" i="1" s="1"/>
  <c r="B1014" i="1" s="1"/>
  <c r="C1014" i="1" s="1"/>
  <c r="Y522" i="1"/>
  <c r="C163" i="1"/>
  <c r="Y524" i="1"/>
  <c r="Z523" i="1" s="1"/>
  <c r="AA523" i="1" s="1"/>
  <c r="B508" i="1" s="1"/>
  <c r="C508" i="1" s="1"/>
  <c r="X387" i="1"/>
  <c r="Y1034" i="1"/>
  <c r="Z1033" i="1" s="1"/>
  <c r="AA1033" i="1" s="1"/>
  <c r="B1018" i="1" s="1"/>
  <c r="C1018" i="1" s="1"/>
  <c r="L1017" i="1" s="1"/>
  <c r="L1019" i="1" s="1"/>
  <c r="Y1032" i="1"/>
  <c r="N387" i="1" l="1"/>
  <c r="P162" i="1"/>
  <c r="P164" i="1" s="1"/>
  <c r="H162" i="1"/>
  <c r="H164" i="1" s="1"/>
  <c r="W162" i="1"/>
  <c r="W164" i="1" s="1"/>
  <c r="O162" i="1"/>
  <c r="G162" i="1"/>
  <c r="G164" i="1" s="1"/>
  <c r="V162" i="1"/>
  <c r="V164" i="1" s="1"/>
  <c r="F162" i="1"/>
  <c r="F164" i="1" s="1"/>
  <c r="T162" i="1"/>
  <c r="T164" i="1" s="1"/>
  <c r="L162" i="1"/>
  <c r="L164" i="1" s="1"/>
  <c r="U162" i="1"/>
  <c r="U164" i="1" s="1"/>
  <c r="S162" i="1"/>
  <c r="S164" i="1" s="1"/>
  <c r="K162" i="1"/>
  <c r="K164" i="1" s="1"/>
  <c r="R162" i="1"/>
  <c r="R164" i="1" s="1"/>
  <c r="J162" i="1"/>
  <c r="J164" i="1" s="1"/>
  <c r="M162" i="1"/>
  <c r="M164" i="1" s="1"/>
  <c r="Q162" i="1"/>
  <c r="Q164" i="1" s="1"/>
  <c r="I162" i="1"/>
  <c r="I164" i="1" s="1"/>
  <c r="E162" i="1"/>
  <c r="Y387" i="1"/>
  <c r="F507" i="1"/>
  <c r="F509" i="1" s="1"/>
  <c r="K507" i="1"/>
  <c r="K509" i="1" s="1"/>
  <c r="M507" i="1"/>
  <c r="M509" i="1" s="1"/>
  <c r="U507" i="1"/>
  <c r="U509" i="1" s="1"/>
  <c r="R507" i="1"/>
  <c r="R509" i="1" s="1"/>
  <c r="H507" i="1"/>
  <c r="H509" i="1" s="1"/>
  <c r="O507" i="1"/>
  <c r="E507" i="1"/>
  <c r="J507" i="1"/>
  <c r="J509" i="1" s="1"/>
  <c r="T507" i="1"/>
  <c r="T509" i="1" s="1"/>
  <c r="W507" i="1"/>
  <c r="W509" i="1" s="1"/>
  <c r="L507" i="1"/>
  <c r="L509" i="1" s="1"/>
  <c r="Q507" i="1"/>
  <c r="Q509" i="1" s="1"/>
  <c r="V507" i="1"/>
  <c r="V509" i="1" s="1"/>
  <c r="P507" i="1"/>
  <c r="P509" i="1" s="1"/>
  <c r="G507" i="1"/>
  <c r="G509" i="1" s="1"/>
  <c r="I507" i="1"/>
  <c r="I509" i="1" s="1"/>
  <c r="S507" i="1"/>
  <c r="S509" i="1" s="1"/>
  <c r="C373" i="1"/>
  <c r="Z373" i="1"/>
  <c r="AA373" i="1" s="1"/>
  <c r="B358" i="1" s="1"/>
  <c r="C358" i="1" s="1"/>
  <c r="K1017" i="1"/>
  <c r="K1019" i="1" s="1"/>
  <c r="H1017" i="1"/>
  <c r="H1019" i="1" s="1"/>
  <c r="J1017" i="1"/>
  <c r="J1019" i="1" s="1"/>
  <c r="O1017" i="1"/>
  <c r="G1017" i="1"/>
  <c r="G1019" i="1" s="1"/>
  <c r="I1017" i="1"/>
  <c r="I1019" i="1" s="1"/>
  <c r="U1017" i="1"/>
  <c r="U1019" i="1" s="1"/>
  <c r="S1017" i="1"/>
  <c r="S1019" i="1" s="1"/>
  <c r="P1017" i="1"/>
  <c r="P1019" i="1" s="1"/>
  <c r="V1017" i="1"/>
  <c r="V1019" i="1" s="1"/>
  <c r="M1017" i="1"/>
  <c r="M1019" i="1" s="1"/>
  <c r="Q1017" i="1"/>
  <c r="Q1019" i="1" s="1"/>
  <c r="T1017" i="1"/>
  <c r="T1019" i="1" s="1"/>
  <c r="F1017" i="1"/>
  <c r="F1019" i="1" s="1"/>
  <c r="R1017" i="1"/>
  <c r="R1019" i="1" s="1"/>
  <c r="W1017" i="1"/>
  <c r="W1019" i="1" s="1"/>
  <c r="E1017" i="1"/>
  <c r="R1013" i="1"/>
  <c r="R1015" i="1" s="1"/>
  <c r="G1013" i="1"/>
  <c r="G1015" i="1" s="1"/>
  <c r="W1013" i="1"/>
  <c r="W1015" i="1" s="1"/>
  <c r="O1013" i="1"/>
  <c r="O1015" i="1" s="1"/>
  <c r="L1013" i="1"/>
  <c r="L1015" i="1" s="1"/>
  <c r="I1013" i="1"/>
  <c r="I1015" i="1" s="1"/>
  <c r="P1013" i="1"/>
  <c r="T1013" i="1"/>
  <c r="T1015" i="1" s="1"/>
  <c r="J1013" i="1"/>
  <c r="J1015" i="1" s="1"/>
  <c r="S1013" i="1"/>
  <c r="S1015" i="1" s="1"/>
  <c r="E1013" i="1"/>
  <c r="Q1013" i="1"/>
  <c r="Q1015" i="1" s="1"/>
  <c r="F1013" i="1"/>
  <c r="F1015" i="1" s="1"/>
  <c r="U1013" i="1"/>
  <c r="U1015" i="1" s="1"/>
  <c r="M1013" i="1"/>
  <c r="M1015" i="1" s="1"/>
  <c r="H1013" i="1"/>
  <c r="H1015" i="1" s="1"/>
  <c r="K1013" i="1"/>
  <c r="K1015" i="1" s="1"/>
  <c r="V1013" i="1"/>
  <c r="V1015" i="1" s="1"/>
  <c r="X162" i="1" l="1"/>
  <c r="O164" i="1"/>
  <c r="X164" i="1" s="1"/>
  <c r="N162" i="1"/>
  <c r="E164" i="1"/>
  <c r="N164" i="1" s="1"/>
  <c r="X1019" i="1"/>
  <c r="X507" i="1"/>
  <c r="O509" i="1"/>
  <c r="X509" i="1" s="1"/>
  <c r="U357" i="1"/>
  <c r="U359" i="1" s="1"/>
  <c r="K357" i="1"/>
  <c r="K359" i="1" s="1"/>
  <c r="O357" i="1"/>
  <c r="S357" i="1"/>
  <c r="S359" i="1" s="1"/>
  <c r="W357" i="1"/>
  <c r="W359" i="1" s="1"/>
  <c r="R357" i="1"/>
  <c r="R359" i="1" s="1"/>
  <c r="E357" i="1"/>
  <c r="J357" i="1"/>
  <c r="J359" i="1" s="1"/>
  <c r="V357" i="1"/>
  <c r="V359" i="1" s="1"/>
  <c r="Q357" i="1"/>
  <c r="Q359" i="1" s="1"/>
  <c r="L357" i="1"/>
  <c r="L359" i="1" s="1"/>
  <c r="P357" i="1"/>
  <c r="P359" i="1" s="1"/>
  <c r="F357" i="1"/>
  <c r="F359" i="1" s="1"/>
  <c r="I357" i="1"/>
  <c r="I359" i="1" s="1"/>
  <c r="G357" i="1"/>
  <c r="G359" i="1" s="1"/>
  <c r="H357" i="1"/>
  <c r="H359" i="1" s="1"/>
  <c r="T357" i="1"/>
  <c r="T359" i="1" s="1"/>
  <c r="M357" i="1"/>
  <c r="M359" i="1" s="1"/>
  <c r="G372" i="1"/>
  <c r="T372" i="1"/>
  <c r="V372" i="1"/>
  <c r="S372" i="1"/>
  <c r="M372" i="1"/>
  <c r="F372" i="1"/>
  <c r="K372" i="1"/>
  <c r="H372" i="1"/>
  <c r="W372" i="1"/>
  <c r="P372" i="1"/>
  <c r="I372" i="1"/>
  <c r="R372" i="1"/>
  <c r="U372" i="1"/>
  <c r="E372" i="1"/>
  <c r="O372" i="1"/>
  <c r="L372" i="1"/>
  <c r="J372" i="1"/>
  <c r="Q372" i="1"/>
  <c r="N1017" i="1"/>
  <c r="N507" i="1"/>
  <c r="Y507" i="1" s="1"/>
  <c r="E509" i="1"/>
  <c r="N509" i="1" s="1"/>
  <c r="N1019" i="1"/>
  <c r="X1017" i="1"/>
  <c r="E1015" i="1"/>
  <c r="N1015" i="1" s="1"/>
  <c r="N1013" i="1"/>
  <c r="X1013" i="1"/>
  <c r="P1015" i="1"/>
  <c r="X1015" i="1" s="1"/>
  <c r="Y162" i="1" l="1"/>
  <c r="Y509" i="1"/>
  <c r="Z508" i="1" s="1"/>
  <c r="AA508" i="1" s="1"/>
  <c r="B493" i="1" s="1"/>
  <c r="C493" i="1" s="1"/>
  <c r="L492" i="1" s="1"/>
  <c r="L494" i="1" s="1"/>
  <c r="Y164" i="1"/>
  <c r="Z163" i="1" s="1"/>
  <c r="AA163" i="1" s="1"/>
  <c r="B148" i="1" s="1"/>
  <c r="Y1019" i="1"/>
  <c r="Z1018" i="1" s="1"/>
  <c r="AA1018" i="1" s="1"/>
  <c r="B1003" i="1" s="1"/>
  <c r="C1003" i="1" s="1"/>
  <c r="P1002" i="1" s="1"/>
  <c r="P1004" i="1" s="1"/>
  <c r="O359" i="1"/>
  <c r="X359" i="1" s="1"/>
  <c r="X357" i="1"/>
  <c r="Y1017" i="1"/>
  <c r="X372" i="1"/>
  <c r="N372" i="1"/>
  <c r="E359" i="1"/>
  <c r="N359" i="1" s="1"/>
  <c r="N357" i="1"/>
  <c r="Y357" i="1" s="1"/>
  <c r="V1002" i="1"/>
  <c r="V1004" i="1" s="1"/>
  <c r="F1002" i="1"/>
  <c r="F1004" i="1" s="1"/>
  <c r="Q1002" i="1"/>
  <c r="Q1004" i="1" s="1"/>
  <c r="M1002" i="1"/>
  <c r="M1004" i="1" s="1"/>
  <c r="S1002" i="1"/>
  <c r="S1004" i="1" s="1"/>
  <c r="K1002" i="1"/>
  <c r="K1004" i="1" s="1"/>
  <c r="R1002" i="1"/>
  <c r="R1004" i="1" s="1"/>
  <c r="J1002" i="1"/>
  <c r="J1004" i="1" s="1"/>
  <c r="Y1013" i="1"/>
  <c r="Y1015" i="1"/>
  <c r="Z1014" i="1" s="1"/>
  <c r="AA1014" i="1" s="1"/>
  <c r="B999" i="1" s="1"/>
  <c r="I1002" i="1" l="1"/>
  <c r="I1004" i="1" s="1"/>
  <c r="Y359" i="1"/>
  <c r="Z358" i="1" s="1"/>
  <c r="AA358" i="1" s="1"/>
  <c r="B343" i="1" s="1"/>
  <c r="C343" i="1" s="1"/>
  <c r="W342" i="1" s="1"/>
  <c r="W344" i="1" s="1"/>
  <c r="L1002" i="1"/>
  <c r="L1004" i="1" s="1"/>
  <c r="P492" i="1"/>
  <c r="P494" i="1" s="1"/>
  <c r="V492" i="1"/>
  <c r="V494" i="1" s="1"/>
  <c r="G492" i="1"/>
  <c r="G494" i="1" s="1"/>
  <c r="W492" i="1"/>
  <c r="W494" i="1" s="1"/>
  <c r="I492" i="1"/>
  <c r="I494" i="1" s="1"/>
  <c r="O492" i="1"/>
  <c r="T492" i="1"/>
  <c r="T494" i="1" s="1"/>
  <c r="E492" i="1"/>
  <c r="R492" i="1"/>
  <c r="R494" i="1" s="1"/>
  <c r="K492" i="1"/>
  <c r="K494" i="1" s="1"/>
  <c r="U492" i="1"/>
  <c r="U494" i="1" s="1"/>
  <c r="S492" i="1"/>
  <c r="S494" i="1" s="1"/>
  <c r="J492" i="1"/>
  <c r="J494" i="1" s="1"/>
  <c r="F492" i="1"/>
  <c r="F494" i="1" s="1"/>
  <c r="H492" i="1"/>
  <c r="H494" i="1" s="1"/>
  <c r="M492" i="1"/>
  <c r="M494" i="1" s="1"/>
  <c r="Q492" i="1"/>
  <c r="Q494" i="1" s="1"/>
  <c r="C148" i="1"/>
  <c r="Y372" i="1"/>
  <c r="G1002" i="1"/>
  <c r="G1004" i="1" s="1"/>
  <c r="T1002" i="1"/>
  <c r="T1004" i="1" s="1"/>
  <c r="O1002" i="1"/>
  <c r="E1002" i="1"/>
  <c r="N1002" i="1" s="1"/>
  <c r="W1002" i="1"/>
  <c r="W1004" i="1" s="1"/>
  <c r="U1002" i="1"/>
  <c r="U1004" i="1" s="1"/>
  <c r="H1002" i="1"/>
  <c r="H1004" i="1" s="1"/>
  <c r="E494" i="1"/>
  <c r="O494" i="1"/>
  <c r="C999" i="1"/>
  <c r="E1004" i="1"/>
  <c r="O1004" i="1"/>
  <c r="T342" i="1" l="1"/>
  <c r="T344" i="1" s="1"/>
  <c r="G342" i="1"/>
  <c r="G344" i="1" s="1"/>
  <c r="U342" i="1"/>
  <c r="U344" i="1" s="1"/>
  <c r="F342" i="1"/>
  <c r="F344" i="1" s="1"/>
  <c r="S342" i="1"/>
  <c r="S344" i="1" s="1"/>
  <c r="P342" i="1"/>
  <c r="P344" i="1" s="1"/>
  <c r="M342" i="1"/>
  <c r="M344" i="1" s="1"/>
  <c r="J342" i="1"/>
  <c r="J344" i="1" s="1"/>
  <c r="K342" i="1"/>
  <c r="K344" i="1" s="1"/>
  <c r="L342" i="1"/>
  <c r="L344" i="1" s="1"/>
  <c r="V342" i="1"/>
  <c r="V344" i="1" s="1"/>
  <c r="Q342" i="1"/>
  <c r="Q344" i="1" s="1"/>
  <c r="E342" i="1"/>
  <c r="I342" i="1"/>
  <c r="I344" i="1" s="1"/>
  <c r="O342" i="1"/>
  <c r="H342" i="1"/>
  <c r="H344" i="1" s="1"/>
  <c r="X492" i="1"/>
  <c r="X494" i="1"/>
  <c r="R342" i="1"/>
  <c r="R344" i="1" s="1"/>
  <c r="N492" i="1"/>
  <c r="N494" i="1"/>
  <c r="P147" i="1"/>
  <c r="P149" i="1" s="1"/>
  <c r="H147" i="1"/>
  <c r="H149" i="1" s="1"/>
  <c r="W147" i="1"/>
  <c r="W149" i="1" s="1"/>
  <c r="G147" i="1"/>
  <c r="G149" i="1" s="1"/>
  <c r="O147" i="1"/>
  <c r="V147" i="1"/>
  <c r="V149" i="1" s="1"/>
  <c r="F147" i="1"/>
  <c r="F149" i="1" s="1"/>
  <c r="R147" i="1"/>
  <c r="R149" i="1" s="1"/>
  <c r="U147" i="1"/>
  <c r="U149" i="1" s="1"/>
  <c r="M147" i="1"/>
  <c r="M149" i="1" s="1"/>
  <c r="E147" i="1"/>
  <c r="J147" i="1"/>
  <c r="J149" i="1" s="1"/>
  <c r="T147" i="1"/>
  <c r="T149" i="1" s="1"/>
  <c r="L147" i="1"/>
  <c r="L149" i="1" s="1"/>
  <c r="S147" i="1"/>
  <c r="S149" i="1" s="1"/>
  <c r="K147" i="1"/>
  <c r="K149" i="1" s="1"/>
  <c r="Q147" i="1"/>
  <c r="Q149" i="1" s="1"/>
  <c r="I147" i="1"/>
  <c r="I149" i="1" s="1"/>
  <c r="N1004" i="1"/>
  <c r="X1004" i="1"/>
  <c r="X1002" i="1"/>
  <c r="O344" i="1"/>
  <c r="X344" i="1" s="1"/>
  <c r="X342" i="1"/>
  <c r="Y492" i="1"/>
  <c r="E344" i="1"/>
  <c r="N344" i="1" s="1"/>
  <c r="N342" i="1"/>
  <c r="Y342" i="1" s="1"/>
  <c r="Y494" i="1"/>
  <c r="Z493" i="1" s="1"/>
  <c r="AA493" i="1" s="1"/>
  <c r="B478" i="1" s="1"/>
  <c r="C478" i="1" s="1"/>
  <c r="Y1004" i="1"/>
  <c r="Z1003" i="1" s="1"/>
  <c r="AA1003" i="1" s="1"/>
  <c r="B988" i="1" s="1"/>
  <c r="Y1002" i="1"/>
  <c r="R998" i="1"/>
  <c r="R1000" i="1" s="1"/>
  <c r="J998" i="1"/>
  <c r="J1000" i="1" s="1"/>
  <c r="Q998" i="1"/>
  <c r="Q1000" i="1" s="1"/>
  <c r="I998" i="1"/>
  <c r="I1000" i="1" s="1"/>
  <c r="P998" i="1"/>
  <c r="P1000" i="1" s="1"/>
  <c r="H998" i="1"/>
  <c r="H1000" i="1" s="1"/>
  <c r="W998" i="1"/>
  <c r="W1000" i="1" s="1"/>
  <c r="O998" i="1"/>
  <c r="G998" i="1"/>
  <c r="G1000" i="1" s="1"/>
  <c r="V998" i="1"/>
  <c r="V1000" i="1" s="1"/>
  <c r="F998" i="1"/>
  <c r="F1000" i="1" s="1"/>
  <c r="K998" i="1"/>
  <c r="K1000" i="1" s="1"/>
  <c r="U998" i="1"/>
  <c r="U1000" i="1" s="1"/>
  <c r="M998" i="1"/>
  <c r="M1000" i="1" s="1"/>
  <c r="E998" i="1"/>
  <c r="T998" i="1"/>
  <c r="T1000" i="1" s="1"/>
  <c r="L998" i="1"/>
  <c r="L1000" i="1" s="1"/>
  <c r="S998" i="1"/>
  <c r="S1000" i="1" s="1"/>
  <c r="X147" i="1" l="1"/>
  <c r="O149" i="1"/>
  <c r="X149" i="1" s="1"/>
  <c r="N147" i="1"/>
  <c r="E149" i="1"/>
  <c r="N149" i="1" s="1"/>
  <c r="Y344" i="1"/>
  <c r="Z343" i="1" s="1"/>
  <c r="AA343" i="1" s="1"/>
  <c r="B328" i="1" s="1"/>
  <c r="C328" i="1" s="1"/>
  <c r="G327" i="1" s="1"/>
  <c r="G329" i="1" s="1"/>
  <c r="P477" i="1"/>
  <c r="P479" i="1" s="1"/>
  <c r="S477" i="1"/>
  <c r="S479" i="1" s="1"/>
  <c r="H477" i="1"/>
  <c r="H479" i="1" s="1"/>
  <c r="I477" i="1"/>
  <c r="I479" i="1" s="1"/>
  <c r="E477" i="1"/>
  <c r="T477" i="1"/>
  <c r="T479" i="1" s="1"/>
  <c r="M477" i="1"/>
  <c r="M479" i="1" s="1"/>
  <c r="U477" i="1"/>
  <c r="U479" i="1" s="1"/>
  <c r="W477" i="1"/>
  <c r="W479" i="1" s="1"/>
  <c r="V477" i="1"/>
  <c r="V479" i="1" s="1"/>
  <c r="Q477" i="1"/>
  <c r="Q479" i="1" s="1"/>
  <c r="J477" i="1"/>
  <c r="J479" i="1" s="1"/>
  <c r="G477" i="1"/>
  <c r="G479" i="1" s="1"/>
  <c r="K477" i="1"/>
  <c r="K479" i="1" s="1"/>
  <c r="L477" i="1"/>
  <c r="L479" i="1" s="1"/>
  <c r="F477" i="1"/>
  <c r="F479" i="1" s="1"/>
  <c r="R477" i="1"/>
  <c r="R479" i="1" s="1"/>
  <c r="O477" i="1"/>
  <c r="C988" i="1"/>
  <c r="X998" i="1"/>
  <c r="O1000" i="1"/>
  <c r="X1000" i="1" s="1"/>
  <c r="E1000" i="1"/>
  <c r="N1000" i="1" s="1"/>
  <c r="N998" i="1"/>
  <c r="Y147" i="1" l="1"/>
  <c r="Y149" i="1"/>
  <c r="Z148" i="1" s="1"/>
  <c r="AA148" i="1" s="1"/>
  <c r="I327" i="1"/>
  <c r="I329" i="1" s="1"/>
  <c r="P327" i="1"/>
  <c r="P329" i="1" s="1"/>
  <c r="T327" i="1"/>
  <c r="T329" i="1" s="1"/>
  <c r="Q327" i="1"/>
  <c r="Q329" i="1" s="1"/>
  <c r="O327" i="1"/>
  <c r="W327" i="1"/>
  <c r="W329" i="1" s="1"/>
  <c r="M327" i="1"/>
  <c r="M329" i="1" s="1"/>
  <c r="V327" i="1"/>
  <c r="V329" i="1" s="1"/>
  <c r="S327" i="1"/>
  <c r="S329" i="1" s="1"/>
  <c r="R327" i="1"/>
  <c r="R329" i="1" s="1"/>
  <c r="F327" i="1"/>
  <c r="F329" i="1" s="1"/>
  <c r="U327" i="1"/>
  <c r="U329" i="1" s="1"/>
  <c r="H327" i="1"/>
  <c r="H329" i="1" s="1"/>
  <c r="L327" i="1"/>
  <c r="L329" i="1" s="1"/>
  <c r="J327" i="1"/>
  <c r="J329" i="1" s="1"/>
  <c r="K327" i="1"/>
  <c r="K329" i="1" s="1"/>
  <c r="E327" i="1"/>
  <c r="E479" i="1"/>
  <c r="N479" i="1" s="1"/>
  <c r="N477" i="1"/>
  <c r="E329" i="1"/>
  <c r="O329" i="1"/>
  <c r="X477" i="1"/>
  <c r="O479" i="1"/>
  <c r="X479" i="1" s="1"/>
  <c r="Y998" i="1"/>
  <c r="P987" i="1"/>
  <c r="P989" i="1" s="1"/>
  <c r="H987" i="1"/>
  <c r="H989" i="1" s="1"/>
  <c r="W987" i="1"/>
  <c r="W989" i="1" s="1"/>
  <c r="O987" i="1"/>
  <c r="O989" i="1" s="1"/>
  <c r="G987" i="1"/>
  <c r="G989" i="1" s="1"/>
  <c r="J987" i="1"/>
  <c r="J989" i="1" s="1"/>
  <c r="V987" i="1"/>
  <c r="V989" i="1" s="1"/>
  <c r="F987" i="1"/>
  <c r="F989" i="1" s="1"/>
  <c r="U987" i="1"/>
  <c r="U989" i="1" s="1"/>
  <c r="M987" i="1"/>
  <c r="M989" i="1" s="1"/>
  <c r="E987" i="1"/>
  <c r="E989" i="1" s="1"/>
  <c r="T987" i="1"/>
  <c r="T989" i="1" s="1"/>
  <c r="L987" i="1"/>
  <c r="L989" i="1" s="1"/>
  <c r="R987" i="1"/>
  <c r="R989" i="1" s="1"/>
  <c r="S987" i="1"/>
  <c r="S989" i="1" s="1"/>
  <c r="K987" i="1"/>
  <c r="K989" i="1" s="1"/>
  <c r="Q987" i="1"/>
  <c r="Q989" i="1" s="1"/>
  <c r="I987" i="1"/>
  <c r="I989" i="1" s="1"/>
  <c r="Y1000" i="1"/>
  <c r="Z999" i="1" s="1"/>
  <c r="AA999" i="1" s="1"/>
  <c r="B984" i="1" s="1"/>
  <c r="X327" i="1" l="1"/>
  <c r="Y327" i="1" s="1"/>
  <c r="X329" i="1"/>
  <c r="N329" i="1"/>
  <c r="Y329" i="1" s="1"/>
  <c r="Z328" i="1" s="1"/>
  <c r="AA328" i="1" s="1"/>
  <c r="B313" i="1" s="1"/>
  <c r="C313" i="1" s="1"/>
  <c r="U312" i="1" s="1"/>
  <c r="U314" i="1" s="1"/>
  <c r="N327" i="1"/>
  <c r="Y477" i="1"/>
  <c r="Y479" i="1"/>
  <c r="Z478" i="1" s="1"/>
  <c r="AA478" i="1" s="1"/>
  <c r="B463" i="1" s="1"/>
  <c r="X989" i="1"/>
  <c r="N989" i="1"/>
  <c r="X987" i="1"/>
  <c r="N987" i="1"/>
  <c r="C984" i="1"/>
  <c r="R312" i="1" l="1"/>
  <c r="R314" i="1" s="1"/>
  <c r="M312" i="1"/>
  <c r="M314" i="1" s="1"/>
  <c r="G312" i="1"/>
  <c r="G314" i="1" s="1"/>
  <c r="F312" i="1"/>
  <c r="F314" i="1" s="1"/>
  <c r="O312" i="1"/>
  <c r="O314" i="1" s="1"/>
  <c r="H312" i="1"/>
  <c r="H314" i="1" s="1"/>
  <c r="V312" i="1"/>
  <c r="V314" i="1" s="1"/>
  <c r="W312" i="1"/>
  <c r="W314" i="1" s="1"/>
  <c r="K312" i="1"/>
  <c r="K314" i="1" s="1"/>
  <c r="P312" i="1"/>
  <c r="P314" i="1" s="1"/>
  <c r="J312" i="1"/>
  <c r="J314" i="1" s="1"/>
  <c r="S312" i="1"/>
  <c r="S314" i="1" s="1"/>
  <c r="E312" i="1"/>
  <c r="E314" i="1" s="1"/>
  <c r="L312" i="1"/>
  <c r="L314" i="1" s="1"/>
  <c r="I312" i="1"/>
  <c r="I314" i="1" s="1"/>
  <c r="T312" i="1"/>
  <c r="T314" i="1" s="1"/>
  <c r="Q312" i="1"/>
  <c r="Q314" i="1" s="1"/>
  <c r="C463" i="1"/>
  <c r="Y987" i="1"/>
  <c r="Y989" i="1"/>
  <c r="Z988" i="1" s="1"/>
  <c r="AA988" i="1" s="1"/>
  <c r="B973" i="1" s="1"/>
  <c r="C973" i="1" s="1"/>
  <c r="R983" i="1"/>
  <c r="R985" i="1" s="1"/>
  <c r="J983" i="1"/>
  <c r="J985" i="1" s="1"/>
  <c r="Q983" i="1"/>
  <c r="Q985" i="1" s="1"/>
  <c r="I983" i="1"/>
  <c r="I985" i="1" s="1"/>
  <c r="P983" i="1"/>
  <c r="P985" i="1" s="1"/>
  <c r="H983" i="1"/>
  <c r="H985" i="1" s="1"/>
  <c r="W983" i="1"/>
  <c r="W985" i="1" s="1"/>
  <c r="O983" i="1"/>
  <c r="G983" i="1"/>
  <c r="G985" i="1" s="1"/>
  <c r="V983" i="1"/>
  <c r="V985" i="1" s="1"/>
  <c r="F983" i="1"/>
  <c r="F985" i="1" s="1"/>
  <c r="T983" i="1"/>
  <c r="T985" i="1" s="1"/>
  <c r="U983" i="1"/>
  <c r="U985" i="1" s="1"/>
  <c r="M983" i="1"/>
  <c r="M985" i="1" s="1"/>
  <c r="E983" i="1"/>
  <c r="S983" i="1"/>
  <c r="S985" i="1" s="1"/>
  <c r="K983" i="1"/>
  <c r="K985" i="1" s="1"/>
  <c r="L983" i="1"/>
  <c r="L985" i="1" s="1"/>
  <c r="N312" i="1" l="1"/>
  <c r="N314" i="1"/>
  <c r="X314" i="1"/>
  <c r="X312" i="1"/>
  <c r="O462" i="1"/>
  <c r="K462" i="1"/>
  <c r="K464" i="1" s="1"/>
  <c r="U462" i="1"/>
  <c r="U464" i="1" s="1"/>
  <c r="G462" i="1"/>
  <c r="G464" i="1" s="1"/>
  <c r="E462" i="1"/>
  <c r="P462" i="1"/>
  <c r="P464" i="1" s="1"/>
  <c r="H462" i="1"/>
  <c r="H464" i="1" s="1"/>
  <c r="V462" i="1"/>
  <c r="V464" i="1" s="1"/>
  <c r="R462" i="1"/>
  <c r="R464" i="1" s="1"/>
  <c r="F462" i="1"/>
  <c r="F464" i="1" s="1"/>
  <c r="J462" i="1"/>
  <c r="J464" i="1" s="1"/>
  <c r="W462" i="1"/>
  <c r="W464" i="1" s="1"/>
  <c r="T462" i="1"/>
  <c r="T464" i="1" s="1"/>
  <c r="I462" i="1"/>
  <c r="I464" i="1" s="1"/>
  <c r="M462" i="1"/>
  <c r="M464" i="1" s="1"/>
  <c r="S462" i="1"/>
  <c r="S464" i="1" s="1"/>
  <c r="L462" i="1"/>
  <c r="L464" i="1" s="1"/>
  <c r="Q462" i="1"/>
  <c r="Q464" i="1" s="1"/>
  <c r="P972" i="1"/>
  <c r="P974" i="1" s="1"/>
  <c r="H972" i="1"/>
  <c r="H974" i="1" s="1"/>
  <c r="W972" i="1"/>
  <c r="W974" i="1" s="1"/>
  <c r="O972" i="1"/>
  <c r="G972" i="1"/>
  <c r="G974" i="1" s="1"/>
  <c r="V972" i="1"/>
  <c r="V974" i="1" s="1"/>
  <c r="F972" i="1"/>
  <c r="F974" i="1" s="1"/>
  <c r="U972" i="1"/>
  <c r="U974" i="1" s="1"/>
  <c r="M972" i="1"/>
  <c r="M974" i="1" s="1"/>
  <c r="E972" i="1"/>
  <c r="T972" i="1"/>
  <c r="T974" i="1" s="1"/>
  <c r="L972" i="1"/>
  <c r="L974" i="1" s="1"/>
  <c r="S972" i="1"/>
  <c r="S974" i="1" s="1"/>
  <c r="K972" i="1"/>
  <c r="K974" i="1" s="1"/>
  <c r="R972" i="1"/>
  <c r="R974" i="1" s="1"/>
  <c r="J972" i="1"/>
  <c r="J974" i="1" s="1"/>
  <c r="Q972" i="1"/>
  <c r="Q974" i="1" s="1"/>
  <c r="I972" i="1"/>
  <c r="I974" i="1" s="1"/>
  <c r="E985" i="1"/>
  <c r="N985" i="1" s="1"/>
  <c r="N983" i="1"/>
  <c r="O985" i="1"/>
  <c r="X985" i="1" s="1"/>
  <c r="X983" i="1"/>
  <c r="Y312" i="1" l="1"/>
  <c r="Y314" i="1"/>
  <c r="Z313" i="1" s="1"/>
  <c r="AA313" i="1" s="1"/>
  <c r="B298" i="1" s="1"/>
  <c r="C298" i="1" s="1"/>
  <c r="E464" i="1"/>
  <c r="N464" i="1" s="1"/>
  <c r="N462" i="1"/>
  <c r="O464" i="1"/>
  <c r="X464" i="1" s="1"/>
  <c r="X462" i="1"/>
  <c r="X972" i="1"/>
  <c r="O974" i="1"/>
  <c r="X974" i="1" s="1"/>
  <c r="N972" i="1"/>
  <c r="E974" i="1"/>
  <c r="N974" i="1" s="1"/>
  <c r="Y983" i="1"/>
  <c r="Y985" i="1"/>
  <c r="Z984" i="1" s="1"/>
  <c r="AA984" i="1" s="1"/>
  <c r="B969" i="1" s="1"/>
  <c r="M297" i="1" l="1"/>
  <c r="M299" i="1" s="1"/>
  <c r="E297" i="1"/>
  <c r="J297" i="1"/>
  <c r="J299" i="1" s="1"/>
  <c r="W297" i="1"/>
  <c r="W299" i="1" s="1"/>
  <c r="V297" i="1"/>
  <c r="V299" i="1" s="1"/>
  <c r="H297" i="1"/>
  <c r="H299" i="1" s="1"/>
  <c r="O297" i="1"/>
  <c r="R297" i="1"/>
  <c r="R299" i="1" s="1"/>
  <c r="T297" i="1"/>
  <c r="T299" i="1" s="1"/>
  <c r="P297" i="1"/>
  <c r="P299" i="1" s="1"/>
  <c r="S297" i="1"/>
  <c r="S299" i="1" s="1"/>
  <c r="I297" i="1"/>
  <c r="I299" i="1" s="1"/>
  <c r="Q297" i="1"/>
  <c r="Q299" i="1" s="1"/>
  <c r="K297" i="1"/>
  <c r="K299" i="1" s="1"/>
  <c r="U297" i="1"/>
  <c r="U299" i="1" s="1"/>
  <c r="G297" i="1"/>
  <c r="G299" i="1" s="1"/>
  <c r="F297" i="1"/>
  <c r="F299" i="1" s="1"/>
  <c r="L297" i="1"/>
  <c r="L299" i="1" s="1"/>
  <c r="Y462" i="1"/>
  <c r="Y464" i="1"/>
  <c r="Z463" i="1" s="1"/>
  <c r="AA463" i="1" s="1"/>
  <c r="B448" i="1" s="1"/>
  <c r="C448" i="1" s="1"/>
  <c r="Y972" i="1"/>
  <c r="Y974" i="1"/>
  <c r="Z973" i="1" s="1"/>
  <c r="AA973" i="1" s="1"/>
  <c r="B958" i="1" s="1"/>
  <c r="C969" i="1"/>
  <c r="X297" i="1" l="1"/>
  <c r="O299" i="1"/>
  <c r="X299" i="1" s="1"/>
  <c r="N297" i="1"/>
  <c r="Y297" i="1" s="1"/>
  <c r="E299" i="1"/>
  <c r="N299" i="1" s="1"/>
  <c r="U447" i="1"/>
  <c r="U449" i="1" s="1"/>
  <c r="J447" i="1"/>
  <c r="J449" i="1" s="1"/>
  <c r="R447" i="1"/>
  <c r="R449" i="1" s="1"/>
  <c r="L447" i="1"/>
  <c r="L449" i="1" s="1"/>
  <c r="K447" i="1"/>
  <c r="K449" i="1" s="1"/>
  <c r="M447" i="1"/>
  <c r="M449" i="1" s="1"/>
  <c r="Q447" i="1"/>
  <c r="Q449" i="1" s="1"/>
  <c r="O447" i="1"/>
  <c r="E447" i="1"/>
  <c r="I447" i="1"/>
  <c r="I449" i="1" s="1"/>
  <c r="V447" i="1"/>
  <c r="V449" i="1" s="1"/>
  <c r="P447" i="1"/>
  <c r="P449" i="1" s="1"/>
  <c r="S447" i="1"/>
  <c r="S449" i="1" s="1"/>
  <c r="W447" i="1"/>
  <c r="W449" i="1" s="1"/>
  <c r="H447" i="1"/>
  <c r="H449" i="1" s="1"/>
  <c r="G447" i="1"/>
  <c r="G449" i="1" s="1"/>
  <c r="T447" i="1"/>
  <c r="T449" i="1" s="1"/>
  <c r="F447" i="1"/>
  <c r="F449" i="1" s="1"/>
  <c r="C958" i="1"/>
  <c r="R968" i="1"/>
  <c r="R970" i="1" s="1"/>
  <c r="J968" i="1"/>
  <c r="J970" i="1" s="1"/>
  <c r="Q968" i="1"/>
  <c r="Q970" i="1" s="1"/>
  <c r="I968" i="1"/>
  <c r="I970" i="1" s="1"/>
  <c r="F968" i="1"/>
  <c r="F970" i="1" s="1"/>
  <c r="P968" i="1"/>
  <c r="P970" i="1" s="1"/>
  <c r="H968" i="1"/>
  <c r="H970" i="1" s="1"/>
  <c r="V968" i="1"/>
  <c r="V970" i="1" s="1"/>
  <c r="W968" i="1"/>
  <c r="W970" i="1" s="1"/>
  <c r="O968" i="1"/>
  <c r="G968" i="1"/>
  <c r="G970" i="1" s="1"/>
  <c r="U968" i="1"/>
  <c r="U970" i="1" s="1"/>
  <c r="M968" i="1"/>
  <c r="M970" i="1" s="1"/>
  <c r="E968" i="1"/>
  <c r="T968" i="1"/>
  <c r="T970" i="1" s="1"/>
  <c r="L968" i="1"/>
  <c r="L970" i="1" s="1"/>
  <c r="S968" i="1"/>
  <c r="S970" i="1" s="1"/>
  <c r="K968" i="1"/>
  <c r="K970" i="1" s="1"/>
  <c r="Y299" i="1" l="1"/>
  <c r="Z298" i="1" s="1"/>
  <c r="AA298" i="1" s="1"/>
  <c r="X447" i="1"/>
  <c r="O449" i="1"/>
  <c r="X449" i="1" s="1"/>
  <c r="E449" i="1"/>
  <c r="N449" i="1" s="1"/>
  <c r="N447" i="1"/>
  <c r="W957" i="1"/>
  <c r="W959" i="1" s="1"/>
  <c r="O957" i="1"/>
  <c r="O959" i="1" s="1"/>
  <c r="G957" i="1"/>
  <c r="G959" i="1" s="1"/>
  <c r="F957" i="1"/>
  <c r="F959" i="1" s="1"/>
  <c r="E957" i="1"/>
  <c r="E959" i="1" s="1"/>
  <c r="V957" i="1"/>
  <c r="V959" i="1" s="1"/>
  <c r="U957" i="1"/>
  <c r="U959" i="1" s="1"/>
  <c r="M957" i="1"/>
  <c r="M959" i="1" s="1"/>
  <c r="S957" i="1"/>
  <c r="S959" i="1" s="1"/>
  <c r="K957" i="1"/>
  <c r="K959" i="1" s="1"/>
  <c r="L957" i="1"/>
  <c r="L959" i="1" s="1"/>
  <c r="R957" i="1"/>
  <c r="R959" i="1" s="1"/>
  <c r="J957" i="1"/>
  <c r="J959" i="1" s="1"/>
  <c r="I957" i="1"/>
  <c r="I959" i="1" s="1"/>
  <c r="P957" i="1"/>
  <c r="P959" i="1" s="1"/>
  <c r="H957" i="1"/>
  <c r="H959" i="1" s="1"/>
  <c r="T957" i="1"/>
  <c r="T959" i="1" s="1"/>
  <c r="Q957" i="1"/>
  <c r="Q959" i="1" s="1"/>
  <c r="E970" i="1"/>
  <c r="N970" i="1" s="1"/>
  <c r="N968" i="1"/>
  <c r="X968" i="1"/>
  <c r="O970" i="1"/>
  <c r="X970" i="1" s="1"/>
  <c r="Y447" i="1" l="1"/>
  <c r="Y449" i="1"/>
  <c r="Z448" i="1" s="1"/>
  <c r="AA448" i="1" s="1"/>
  <c r="N959" i="1"/>
  <c r="X959" i="1"/>
  <c r="N957" i="1"/>
  <c r="X957" i="1"/>
  <c r="Y968" i="1"/>
  <c r="Y970" i="1"/>
  <c r="Z969" i="1" s="1"/>
  <c r="AA969" i="1" s="1"/>
  <c r="B954" i="1" s="1"/>
  <c r="Y959" i="1" l="1"/>
  <c r="Z958" i="1" s="1"/>
  <c r="AA958" i="1" s="1"/>
  <c r="B943" i="1" s="1"/>
  <c r="C954" i="1"/>
  <c r="Y957" i="1"/>
  <c r="C943" i="1" l="1"/>
  <c r="V953" i="1"/>
  <c r="V955" i="1" s="1"/>
  <c r="Q953" i="1"/>
  <c r="Q955" i="1" s="1"/>
  <c r="I953" i="1"/>
  <c r="I955" i="1" s="1"/>
  <c r="H953" i="1"/>
  <c r="H955" i="1" s="1"/>
  <c r="W953" i="1"/>
  <c r="W955" i="1" s="1"/>
  <c r="G953" i="1"/>
  <c r="G955" i="1" s="1"/>
  <c r="P953" i="1"/>
  <c r="P955" i="1" s="1"/>
  <c r="O953" i="1"/>
  <c r="U953" i="1"/>
  <c r="U955" i="1" s="1"/>
  <c r="M953" i="1"/>
  <c r="M955" i="1" s="1"/>
  <c r="E953" i="1"/>
  <c r="T953" i="1"/>
  <c r="T955" i="1" s="1"/>
  <c r="L953" i="1"/>
  <c r="L955" i="1" s="1"/>
  <c r="S953" i="1"/>
  <c r="S955" i="1" s="1"/>
  <c r="J953" i="1"/>
  <c r="J955" i="1" s="1"/>
  <c r="K953" i="1"/>
  <c r="K955" i="1" s="1"/>
  <c r="R953" i="1"/>
  <c r="R955" i="1" s="1"/>
  <c r="F953" i="1"/>
  <c r="F955" i="1" s="1"/>
  <c r="P942" i="1" l="1"/>
  <c r="P944" i="1" s="1"/>
  <c r="H942" i="1"/>
  <c r="H944" i="1" s="1"/>
  <c r="W942" i="1"/>
  <c r="W944" i="1" s="1"/>
  <c r="O942" i="1"/>
  <c r="O944" i="1" s="1"/>
  <c r="G942" i="1"/>
  <c r="G944" i="1" s="1"/>
  <c r="V942" i="1"/>
  <c r="V944" i="1" s="1"/>
  <c r="F942" i="1"/>
  <c r="F944" i="1" s="1"/>
  <c r="I942" i="1"/>
  <c r="I944" i="1" s="1"/>
  <c r="U942" i="1"/>
  <c r="U944" i="1" s="1"/>
  <c r="M942" i="1"/>
  <c r="M944" i="1" s="1"/>
  <c r="E942" i="1"/>
  <c r="T942" i="1"/>
  <c r="T944" i="1" s="1"/>
  <c r="L942" i="1"/>
  <c r="L944" i="1" s="1"/>
  <c r="S942" i="1"/>
  <c r="S944" i="1" s="1"/>
  <c r="K942" i="1"/>
  <c r="K944" i="1" s="1"/>
  <c r="Q942" i="1"/>
  <c r="Q944" i="1" s="1"/>
  <c r="R942" i="1"/>
  <c r="R944" i="1" s="1"/>
  <c r="J942" i="1"/>
  <c r="J944" i="1" s="1"/>
  <c r="X953" i="1"/>
  <c r="O955" i="1"/>
  <c r="X955" i="1" s="1"/>
  <c r="N953" i="1"/>
  <c r="E955" i="1"/>
  <c r="N955" i="1" s="1"/>
  <c r="X944" i="1" l="1"/>
  <c r="N942" i="1"/>
  <c r="E944" i="1"/>
  <c r="N944" i="1" s="1"/>
  <c r="Y953" i="1"/>
  <c r="X942" i="1"/>
  <c r="Y955" i="1"/>
  <c r="Z954" i="1" s="1"/>
  <c r="AA954" i="1" s="1"/>
  <c r="B939" i="1" s="1"/>
  <c r="Y942" i="1" l="1"/>
  <c r="Y944" i="1"/>
  <c r="Z943" i="1" s="1"/>
  <c r="AA943" i="1" s="1"/>
  <c r="B928" i="1" s="1"/>
  <c r="C928" i="1" s="1"/>
  <c r="C939" i="1"/>
  <c r="P927" i="1" l="1"/>
  <c r="P929" i="1" s="1"/>
  <c r="H927" i="1"/>
  <c r="H929" i="1" s="1"/>
  <c r="W927" i="1"/>
  <c r="W929" i="1" s="1"/>
  <c r="O927" i="1"/>
  <c r="G927" i="1"/>
  <c r="G929" i="1" s="1"/>
  <c r="V927" i="1"/>
  <c r="V929" i="1" s="1"/>
  <c r="F927" i="1"/>
  <c r="F929" i="1" s="1"/>
  <c r="E927" i="1"/>
  <c r="T927" i="1"/>
  <c r="T929" i="1" s="1"/>
  <c r="U927" i="1"/>
  <c r="U929" i="1" s="1"/>
  <c r="M927" i="1"/>
  <c r="M929" i="1" s="1"/>
  <c r="S927" i="1"/>
  <c r="S929" i="1" s="1"/>
  <c r="K927" i="1"/>
  <c r="K929" i="1" s="1"/>
  <c r="R927" i="1"/>
  <c r="R929" i="1" s="1"/>
  <c r="J927" i="1"/>
  <c r="J929" i="1" s="1"/>
  <c r="Q927" i="1"/>
  <c r="Q929" i="1" s="1"/>
  <c r="I927" i="1"/>
  <c r="I929" i="1" s="1"/>
  <c r="L927" i="1"/>
  <c r="L929" i="1" s="1"/>
  <c r="R938" i="1"/>
  <c r="R940" i="1" s="1"/>
  <c r="J938" i="1"/>
  <c r="J940" i="1" s="1"/>
  <c r="Q938" i="1"/>
  <c r="Q940" i="1" s="1"/>
  <c r="I938" i="1"/>
  <c r="I940" i="1" s="1"/>
  <c r="P938" i="1"/>
  <c r="P940" i="1" s="1"/>
  <c r="H938" i="1"/>
  <c r="H940" i="1" s="1"/>
  <c r="K938" i="1"/>
  <c r="K940" i="1" s="1"/>
  <c r="W938" i="1"/>
  <c r="W940" i="1" s="1"/>
  <c r="O938" i="1"/>
  <c r="G938" i="1"/>
  <c r="G940" i="1" s="1"/>
  <c r="V938" i="1"/>
  <c r="V940" i="1" s="1"/>
  <c r="F938" i="1"/>
  <c r="F940" i="1" s="1"/>
  <c r="S938" i="1"/>
  <c r="S940" i="1" s="1"/>
  <c r="U938" i="1"/>
  <c r="U940" i="1" s="1"/>
  <c r="M938" i="1"/>
  <c r="M940" i="1" s="1"/>
  <c r="E938" i="1"/>
  <c r="T938" i="1"/>
  <c r="T940" i="1" s="1"/>
  <c r="L938" i="1"/>
  <c r="L940" i="1" s="1"/>
  <c r="N927" i="1" l="1"/>
  <c r="E929" i="1"/>
  <c r="N929" i="1" s="1"/>
  <c r="X927" i="1"/>
  <c r="O929" i="1"/>
  <c r="X929" i="1" s="1"/>
  <c r="E940" i="1"/>
  <c r="N940" i="1" s="1"/>
  <c r="N938" i="1"/>
  <c r="X938" i="1"/>
  <c r="O940" i="1"/>
  <c r="X940" i="1" s="1"/>
  <c r="Y929" i="1" l="1"/>
  <c r="Z928" i="1" s="1"/>
  <c r="AA928" i="1" s="1"/>
  <c r="B913" i="1" s="1"/>
  <c r="Y927" i="1"/>
  <c r="Y938" i="1"/>
  <c r="Y940" i="1"/>
  <c r="Z939" i="1" s="1"/>
  <c r="AA939" i="1" s="1"/>
  <c r="B924" i="1" s="1"/>
  <c r="C913" i="1" l="1"/>
  <c r="Z924" i="1"/>
  <c r="AA924" i="1" s="1"/>
  <c r="B909" i="1" s="1"/>
  <c r="C924" i="1"/>
  <c r="P912" i="1" l="1"/>
  <c r="P914" i="1" s="1"/>
  <c r="H912" i="1"/>
  <c r="H914" i="1" s="1"/>
  <c r="U912" i="1"/>
  <c r="U914" i="1" s="1"/>
  <c r="M912" i="1"/>
  <c r="M914" i="1" s="1"/>
  <c r="E912" i="1"/>
  <c r="W912" i="1"/>
  <c r="W914" i="1" s="1"/>
  <c r="O912" i="1"/>
  <c r="G912" i="1"/>
  <c r="G914" i="1" s="1"/>
  <c r="V912" i="1"/>
  <c r="V914" i="1" s="1"/>
  <c r="F912" i="1"/>
  <c r="F914" i="1" s="1"/>
  <c r="T912" i="1"/>
  <c r="T914" i="1" s="1"/>
  <c r="L912" i="1"/>
  <c r="L914" i="1" s="1"/>
  <c r="S912" i="1"/>
  <c r="S914" i="1" s="1"/>
  <c r="K912" i="1"/>
  <c r="K914" i="1" s="1"/>
  <c r="R912" i="1"/>
  <c r="R914" i="1" s="1"/>
  <c r="J912" i="1"/>
  <c r="J914" i="1" s="1"/>
  <c r="Q912" i="1"/>
  <c r="Q914" i="1" s="1"/>
  <c r="I912" i="1"/>
  <c r="I914" i="1" s="1"/>
  <c r="C909" i="1"/>
  <c r="R923" i="1"/>
  <c r="J923" i="1"/>
  <c r="Q923" i="1"/>
  <c r="I923" i="1"/>
  <c r="G923" i="1"/>
  <c r="P923" i="1"/>
  <c r="H923" i="1"/>
  <c r="O923" i="1"/>
  <c r="V923" i="1"/>
  <c r="F923" i="1"/>
  <c r="U923" i="1"/>
  <c r="M923" i="1"/>
  <c r="E923" i="1"/>
  <c r="L923" i="1"/>
  <c r="T923" i="1"/>
  <c r="S923" i="1"/>
  <c r="K923" i="1"/>
  <c r="W923" i="1"/>
  <c r="X923" i="1" l="1"/>
  <c r="N912" i="1"/>
  <c r="E914" i="1"/>
  <c r="N914" i="1" s="1"/>
  <c r="R908" i="1"/>
  <c r="R910" i="1" s="1"/>
  <c r="J908" i="1"/>
  <c r="J910" i="1" s="1"/>
  <c r="Q908" i="1"/>
  <c r="Q910" i="1" s="1"/>
  <c r="I908" i="1"/>
  <c r="I910" i="1" s="1"/>
  <c r="P908" i="1"/>
  <c r="P910" i="1" s="1"/>
  <c r="H908" i="1"/>
  <c r="H910" i="1" s="1"/>
  <c r="O908" i="1"/>
  <c r="O910" i="1" s="1"/>
  <c r="V908" i="1"/>
  <c r="V910" i="1" s="1"/>
  <c r="F908" i="1"/>
  <c r="F910" i="1" s="1"/>
  <c r="U908" i="1"/>
  <c r="U910" i="1" s="1"/>
  <c r="G908" i="1"/>
  <c r="G910" i="1" s="1"/>
  <c r="M908" i="1"/>
  <c r="M910" i="1" s="1"/>
  <c r="E908" i="1"/>
  <c r="E910" i="1" s="1"/>
  <c r="T908" i="1"/>
  <c r="T910" i="1" s="1"/>
  <c r="L908" i="1"/>
  <c r="L910" i="1" s="1"/>
  <c r="S908" i="1"/>
  <c r="S910" i="1" s="1"/>
  <c r="K908" i="1"/>
  <c r="K910" i="1" s="1"/>
  <c r="W908" i="1"/>
  <c r="W910" i="1" s="1"/>
  <c r="X912" i="1"/>
  <c r="O914" i="1"/>
  <c r="X914" i="1" s="1"/>
  <c r="N923" i="1"/>
  <c r="Y923" i="1" s="1"/>
  <c r="N910" i="1" l="1"/>
  <c r="X910" i="1"/>
  <c r="Y914" i="1"/>
  <c r="Z913" i="1" s="1"/>
  <c r="AA913" i="1" s="1"/>
  <c r="B898" i="1" s="1"/>
  <c r="N908" i="1"/>
  <c r="X908" i="1"/>
  <c r="Y912" i="1"/>
  <c r="C898" i="1" l="1"/>
  <c r="Y910" i="1"/>
  <c r="Z909" i="1" s="1"/>
  <c r="AA909" i="1" s="1"/>
  <c r="B894" i="1" s="1"/>
  <c r="Y908" i="1"/>
  <c r="C894" i="1" l="1"/>
  <c r="P897" i="1"/>
  <c r="P899" i="1" s="1"/>
  <c r="H897" i="1"/>
  <c r="H899" i="1" s="1"/>
  <c r="W897" i="1"/>
  <c r="W899" i="1" s="1"/>
  <c r="O897" i="1"/>
  <c r="G897" i="1"/>
  <c r="G899" i="1" s="1"/>
  <c r="V897" i="1"/>
  <c r="V899" i="1" s="1"/>
  <c r="F897" i="1"/>
  <c r="F899" i="1" s="1"/>
  <c r="U897" i="1"/>
  <c r="U899" i="1" s="1"/>
  <c r="M897" i="1"/>
  <c r="M899" i="1" s="1"/>
  <c r="E897" i="1"/>
  <c r="S897" i="1"/>
  <c r="S899" i="1" s="1"/>
  <c r="K897" i="1"/>
  <c r="K899" i="1" s="1"/>
  <c r="R897" i="1"/>
  <c r="R899" i="1" s="1"/>
  <c r="J897" i="1"/>
  <c r="J899" i="1" s="1"/>
  <c r="T897" i="1"/>
  <c r="T899" i="1" s="1"/>
  <c r="Q897" i="1"/>
  <c r="Q899" i="1" s="1"/>
  <c r="I897" i="1"/>
  <c r="I899" i="1" s="1"/>
  <c r="L897" i="1"/>
  <c r="L899" i="1" s="1"/>
  <c r="X897" i="1" l="1"/>
  <c r="O899" i="1"/>
  <c r="X899" i="1" s="1"/>
  <c r="N897" i="1"/>
  <c r="E899" i="1"/>
  <c r="N899" i="1" s="1"/>
  <c r="R893" i="1"/>
  <c r="R895" i="1" s="1"/>
  <c r="I893" i="1"/>
  <c r="I895" i="1" s="1"/>
  <c r="P893" i="1"/>
  <c r="P895" i="1" s="1"/>
  <c r="H893" i="1"/>
  <c r="H895" i="1" s="1"/>
  <c r="W893" i="1"/>
  <c r="W895" i="1" s="1"/>
  <c r="O893" i="1"/>
  <c r="G893" i="1"/>
  <c r="G895" i="1" s="1"/>
  <c r="U893" i="1"/>
  <c r="U895" i="1" s="1"/>
  <c r="M893" i="1"/>
  <c r="M895" i="1" s="1"/>
  <c r="E893" i="1"/>
  <c r="T893" i="1"/>
  <c r="T895" i="1" s="1"/>
  <c r="L893" i="1"/>
  <c r="L895" i="1" s="1"/>
  <c r="Q893" i="1"/>
  <c r="Q895" i="1" s="1"/>
  <c r="S893" i="1"/>
  <c r="S895" i="1" s="1"/>
  <c r="K893" i="1"/>
  <c r="K895" i="1" s="1"/>
  <c r="J893" i="1"/>
  <c r="J895" i="1" s="1"/>
  <c r="V893" i="1"/>
  <c r="V895" i="1" s="1"/>
  <c r="F893" i="1"/>
  <c r="F895" i="1" s="1"/>
  <c r="Y897" i="1" l="1"/>
  <c r="Y899" i="1"/>
  <c r="Z898" i="1" s="1"/>
  <c r="AA898" i="1" s="1"/>
  <c r="B883" i="1" s="1"/>
  <c r="C883" i="1" s="1"/>
  <c r="N893" i="1"/>
  <c r="E895" i="1"/>
  <c r="N895" i="1" s="1"/>
  <c r="X893" i="1"/>
  <c r="O895" i="1"/>
  <c r="X895" i="1" s="1"/>
  <c r="M882" i="1" l="1"/>
  <c r="M884" i="1" s="1"/>
  <c r="S882" i="1"/>
  <c r="S884" i="1" s="1"/>
  <c r="O882" i="1"/>
  <c r="U882" i="1"/>
  <c r="U884" i="1" s="1"/>
  <c r="W882" i="1"/>
  <c r="W884" i="1" s="1"/>
  <c r="K882" i="1"/>
  <c r="K884" i="1" s="1"/>
  <c r="F882" i="1"/>
  <c r="F884" i="1" s="1"/>
  <c r="J882" i="1"/>
  <c r="J884" i="1" s="1"/>
  <c r="G882" i="1"/>
  <c r="G884" i="1" s="1"/>
  <c r="E882" i="1"/>
  <c r="R882" i="1"/>
  <c r="R884" i="1" s="1"/>
  <c r="I882" i="1"/>
  <c r="I884" i="1" s="1"/>
  <c r="T882" i="1"/>
  <c r="T884" i="1" s="1"/>
  <c r="L882" i="1"/>
  <c r="L884" i="1" s="1"/>
  <c r="P882" i="1"/>
  <c r="P884" i="1" s="1"/>
  <c r="V882" i="1"/>
  <c r="V884" i="1" s="1"/>
  <c r="Q882" i="1"/>
  <c r="Q884" i="1" s="1"/>
  <c r="H882" i="1"/>
  <c r="H884" i="1" s="1"/>
  <c r="Y895" i="1"/>
  <c r="Z894" i="1" s="1"/>
  <c r="AA894" i="1" s="1"/>
  <c r="B879" i="1" s="1"/>
  <c r="C879" i="1" s="1"/>
  <c r="Y893" i="1"/>
  <c r="O884" i="1" l="1"/>
  <c r="X884" i="1" s="1"/>
  <c r="X882" i="1"/>
  <c r="E884" i="1"/>
  <c r="N884" i="1" s="1"/>
  <c r="N882" i="1"/>
  <c r="R878" i="1"/>
  <c r="R880" i="1" s="1"/>
  <c r="O878" i="1"/>
  <c r="G878" i="1"/>
  <c r="G880" i="1" s="1"/>
  <c r="W878" i="1"/>
  <c r="W880" i="1" s="1"/>
  <c r="Q878" i="1"/>
  <c r="Q880" i="1" s="1"/>
  <c r="S878" i="1"/>
  <c r="S880" i="1" s="1"/>
  <c r="J878" i="1"/>
  <c r="J880" i="1" s="1"/>
  <c r="L878" i="1"/>
  <c r="L880" i="1" s="1"/>
  <c r="E878" i="1"/>
  <c r="P878" i="1"/>
  <c r="P880" i="1" s="1"/>
  <c r="U878" i="1"/>
  <c r="U880" i="1" s="1"/>
  <c r="K878" i="1"/>
  <c r="K880" i="1" s="1"/>
  <c r="V878" i="1"/>
  <c r="V880" i="1" s="1"/>
  <c r="T878" i="1"/>
  <c r="T880" i="1" s="1"/>
  <c r="I878" i="1"/>
  <c r="I880" i="1" s="1"/>
  <c r="H878" i="1"/>
  <c r="H880" i="1" s="1"/>
  <c r="F878" i="1"/>
  <c r="F880" i="1" s="1"/>
  <c r="M878" i="1"/>
  <c r="M880" i="1" s="1"/>
  <c r="Y884" i="1" l="1"/>
  <c r="Z883" i="1" s="1"/>
  <c r="AA883" i="1" s="1"/>
  <c r="B868" i="1" s="1"/>
  <c r="C868" i="1" s="1"/>
  <c r="Y882" i="1"/>
  <c r="O880" i="1"/>
  <c r="X880" i="1" s="1"/>
  <c r="X878" i="1"/>
  <c r="N880" i="1"/>
  <c r="N878" i="1"/>
  <c r="Y878" i="1" l="1"/>
  <c r="Y880" i="1"/>
  <c r="Z879" i="1" s="1"/>
  <c r="AA879" i="1" s="1"/>
  <c r="B864" i="1" s="1"/>
  <c r="C864" i="1" s="1"/>
  <c r="M863" i="1" s="1"/>
  <c r="M865" i="1" s="1"/>
  <c r="P867" i="1"/>
  <c r="P869" i="1" s="1"/>
  <c r="T867" i="1"/>
  <c r="T869" i="1" s="1"/>
  <c r="Q867" i="1"/>
  <c r="Q869" i="1" s="1"/>
  <c r="H867" i="1"/>
  <c r="H869" i="1" s="1"/>
  <c r="L867" i="1"/>
  <c r="L869" i="1" s="1"/>
  <c r="S867" i="1"/>
  <c r="S869" i="1" s="1"/>
  <c r="R867" i="1"/>
  <c r="R869" i="1" s="1"/>
  <c r="F867" i="1"/>
  <c r="F869" i="1" s="1"/>
  <c r="I867" i="1"/>
  <c r="I869" i="1" s="1"/>
  <c r="W867" i="1"/>
  <c r="W869" i="1" s="1"/>
  <c r="M867" i="1"/>
  <c r="M869" i="1" s="1"/>
  <c r="U867" i="1"/>
  <c r="U869" i="1" s="1"/>
  <c r="G867" i="1"/>
  <c r="G869" i="1" s="1"/>
  <c r="K867" i="1"/>
  <c r="K869" i="1" s="1"/>
  <c r="O867" i="1"/>
  <c r="E867" i="1"/>
  <c r="V867" i="1"/>
  <c r="V869" i="1" s="1"/>
  <c r="J867" i="1"/>
  <c r="J869" i="1" s="1"/>
  <c r="L863" i="1"/>
  <c r="L865" i="1" s="1"/>
  <c r="J863" i="1"/>
  <c r="J865" i="1" s="1"/>
  <c r="E863" i="1"/>
  <c r="F863" i="1"/>
  <c r="F865" i="1" s="1"/>
  <c r="K863" i="1" l="1"/>
  <c r="K865" i="1" s="1"/>
  <c r="T863" i="1"/>
  <c r="T865" i="1" s="1"/>
  <c r="O863" i="1"/>
  <c r="I863" i="1"/>
  <c r="I865" i="1" s="1"/>
  <c r="S863" i="1"/>
  <c r="S865" i="1" s="1"/>
  <c r="H863" i="1"/>
  <c r="H865" i="1" s="1"/>
  <c r="G863" i="1"/>
  <c r="G865" i="1" s="1"/>
  <c r="N865" i="1" s="1"/>
  <c r="U863" i="1"/>
  <c r="U865" i="1" s="1"/>
  <c r="W863" i="1"/>
  <c r="W865" i="1" s="1"/>
  <c r="P863" i="1"/>
  <c r="P865" i="1" s="1"/>
  <c r="X865" i="1" s="1"/>
  <c r="V863" i="1"/>
  <c r="V865" i="1" s="1"/>
  <c r="R863" i="1"/>
  <c r="R865" i="1" s="1"/>
  <c r="Q863" i="1"/>
  <c r="Q865" i="1" s="1"/>
  <c r="X867" i="1"/>
  <c r="O869" i="1"/>
  <c r="X869" i="1" s="1"/>
  <c r="N867" i="1"/>
  <c r="Y867" i="1" s="1"/>
  <c r="E869" i="1"/>
  <c r="N869" i="1" s="1"/>
  <c r="N863" i="1"/>
  <c r="X863" i="1" l="1"/>
  <c r="Y869" i="1"/>
  <c r="Z868" i="1" s="1"/>
  <c r="AA868" i="1" s="1"/>
  <c r="B853" i="1" s="1"/>
  <c r="C853" i="1" s="1"/>
  <c r="H852" i="1" s="1"/>
  <c r="H854" i="1" s="1"/>
  <c r="Y863" i="1"/>
  <c r="Y865" i="1"/>
  <c r="Z864" i="1" s="1"/>
  <c r="AA864" i="1" s="1"/>
  <c r="B849" i="1" s="1"/>
  <c r="C849" i="1" s="1"/>
  <c r="K852" i="1" l="1"/>
  <c r="K854" i="1" s="1"/>
  <c r="O852" i="1"/>
  <c r="U852" i="1"/>
  <c r="U854" i="1" s="1"/>
  <c r="I852" i="1"/>
  <c r="I854" i="1" s="1"/>
  <c r="Q852" i="1"/>
  <c r="Q854" i="1" s="1"/>
  <c r="V852" i="1"/>
  <c r="V854" i="1" s="1"/>
  <c r="W852" i="1"/>
  <c r="W854" i="1" s="1"/>
  <c r="F852" i="1"/>
  <c r="F854" i="1" s="1"/>
  <c r="R852" i="1"/>
  <c r="R854" i="1" s="1"/>
  <c r="M852" i="1"/>
  <c r="M854" i="1" s="1"/>
  <c r="G852" i="1"/>
  <c r="G854" i="1" s="1"/>
  <c r="S852" i="1"/>
  <c r="S854" i="1" s="1"/>
  <c r="L852" i="1"/>
  <c r="L854" i="1" s="1"/>
  <c r="J852" i="1"/>
  <c r="J854" i="1" s="1"/>
  <c r="T852" i="1"/>
  <c r="T854" i="1" s="1"/>
  <c r="P852" i="1"/>
  <c r="P854" i="1" s="1"/>
  <c r="E852" i="1"/>
  <c r="E854" i="1" s="1"/>
  <c r="O854" i="1"/>
  <c r="R848" i="1"/>
  <c r="R850" i="1" s="1"/>
  <c r="S848" i="1"/>
  <c r="S850" i="1" s="1"/>
  <c r="W848" i="1"/>
  <c r="W850" i="1" s="1"/>
  <c r="L848" i="1"/>
  <c r="L850" i="1" s="1"/>
  <c r="H848" i="1"/>
  <c r="H850" i="1" s="1"/>
  <c r="I848" i="1"/>
  <c r="I850" i="1" s="1"/>
  <c r="V848" i="1"/>
  <c r="V850" i="1" s="1"/>
  <c r="Q848" i="1"/>
  <c r="Q850" i="1" s="1"/>
  <c r="O848" i="1"/>
  <c r="T848" i="1"/>
  <c r="T850" i="1" s="1"/>
  <c r="M848" i="1"/>
  <c r="M850" i="1" s="1"/>
  <c r="G848" i="1"/>
  <c r="G850" i="1" s="1"/>
  <c r="P848" i="1"/>
  <c r="P850" i="1" s="1"/>
  <c r="K848" i="1"/>
  <c r="K850" i="1" s="1"/>
  <c r="E848" i="1"/>
  <c r="F848" i="1"/>
  <c r="F850" i="1" s="1"/>
  <c r="U848" i="1"/>
  <c r="U850" i="1" s="1"/>
  <c r="J848" i="1"/>
  <c r="J850" i="1" s="1"/>
  <c r="N852" i="1" l="1"/>
  <c r="Y852" i="1" s="1"/>
  <c r="X854" i="1"/>
  <c r="Y854" i="1" s="1"/>
  <c r="Z853" i="1" s="1"/>
  <c r="AA853" i="1" s="1"/>
  <c r="B838" i="1" s="1"/>
  <c r="C838" i="1" s="1"/>
  <c r="X852" i="1"/>
  <c r="N854" i="1"/>
  <c r="E850" i="1"/>
  <c r="N850" i="1" s="1"/>
  <c r="N848" i="1"/>
  <c r="O850" i="1"/>
  <c r="X850" i="1" s="1"/>
  <c r="X848" i="1"/>
  <c r="V837" i="1" l="1"/>
  <c r="V839" i="1" s="1"/>
  <c r="R837" i="1"/>
  <c r="R839" i="1" s="1"/>
  <c r="T837" i="1"/>
  <c r="T839" i="1" s="1"/>
  <c r="H837" i="1"/>
  <c r="H839" i="1" s="1"/>
  <c r="E837" i="1"/>
  <c r="W837" i="1"/>
  <c r="W839" i="1" s="1"/>
  <c r="S837" i="1"/>
  <c r="S839" i="1" s="1"/>
  <c r="F837" i="1"/>
  <c r="F839" i="1" s="1"/>
  <c r="J837" i="1"/>
  <c r="J839" i="1" s="1"/>
  <c r="U837" i="1"/>
  <c r="U839" i="1" s="1"/>
  <c r="Q837" i="1"/>
  <c r="Q839" i="1" s="1"/>
  <c r="M837" i="1"/>
  <c r="M839" i="1" s="1"/>
  <c r="P837" i="1"/>
  <c r="P839" i="1" s="1"/>
  <c r="I837" i="1"/>
  <c r="I839" i="1" s="1"/>
  <c r="L837" i="1"/>
  <c r="L839" i="1" s="1"/>
  <c r="O837" i="1"/>
  <c r="K837" i="1"/>
  <c r="K839" i="1" s="1"/>
  <c r="G837" i="1"/>
  <c r="G839" i="1" s="1"/>
  <c r="Y848" i="1"/>
  <c r="Y850" i="1"/>
  <c r="Z849" i="1" s="1"/>
  <c r="AA849" i="1" s="1"/>
  <c r="B834" i="1" s="1"/>
  <c r="C834" i="1" s="1"/>
  <c r="N837" i="1" l="1"/>
  <c r="E839" i="1"/>
  <c r="N839" i="1" s="1"/>
  <c r="O839" i="1"/>
  <c r="X839" i="1" s="1"/>
  <c r="X837" i="1"/>
  <c r="F833" i="1"/>
  <c r="F835" i="1" s="1"/>
  <c r="S833" i="1"/>
  <c r="S835" i="1" s="1"/>
  <c r="E833" i="1"/>
  <c r="I833" i="1"/>
  <c r="I835" i="1" s="1"/>
  <c r="V833" i="1"/>
  <c r="V835" i="1" s="1"/>
  <c r="R833" i="1"/>
  <c r="R835" i="1" s="1"/>
  <c r="W833" i="1"/>
  <c r="W835" i="1" s="1"/>
  <c r="K833" i="1"/>
  <c r="K835" i="1" s="1"/>
  <c r="O833" i="1"/>
  <c r="P833" i="1"/>
  <c r="P835" i="1" s="1"/>
  <c r="J833" i="1"/>
  <c r="J835" i="1" s="1"/>
  <c r="U833" i="1"/>
  <c r="U835" i="1" s="1"/>
  <c r="H833" i="1"/>
  <c r="H835" i="1" s="1"/>
  <c r="G833" i="1"/>
  <c r="G835" i="1" s="1"/>
  <c r="Q833" i="1"/>
  <c r="Q835" i="1" s="1"/>
  <c r="M833" i="1"/>
  <c r="M835" i="1" s="1"/>
  <c r="T833" i="1"/>
  <c r="T835" i="1" s="1"/>
  <c r="L833" i="1"/>
  <c r="L835" i="1" s="1"/>
  <c r="Y839" i="1" l="1"/>
  <c r="Z838" i="1" s="1"/>
  <c r="AA838" i="1" s="1"/>
  <c r="B823" i="1" s="1"/>
  <c r="C823" i="1" s="1"/>
  <c r="Y837" i="1"/>
  <c r="E835" i="1"/>
  <c r="N835" i="1" s="1"/>
  <c r="N833" i="1"/>
  <c r="O835" i="1"/>
  <c r="X835" i="1" s="1"/>
  <c r="X833" i="1"/>
  <c r="P822" i="1" l="1"/>
  <c r="P824" i="1" s="1"/>
  <c r="U822" i="1"/>
  <c r="U824" i="1" s="1"/>
  <c r="E822" i="1"/>
  <c r="H822" i="1"/>
  <c r="H824" i="1" s="1"/>
  <c r="V822" i="1"/>
  <c r="V824" i="1" s="1"/>
  <c r="O822" i="1"/>
  <c r="R822" i="1"/>
  <c r="R824" i="1" s="1"/>
  <c r="L822" i="1"/>
  <c r="L824" i="1" s="1"/>
  <c r="K822" i="1"/>
  <c r="K824" i="1" s="1"/>
  <c r="F822" i="1"/>
  <c r="F824" i="1" s="1"/>
  <c r="I822" i="1"/>
  <c r="I824" i="1" s="1"/>
  <c r="W822" i="1"/>
  <c r="W824" i="1" s="1"/>
  <c r="T822" i="1"/>
  <c r="T824" i="1" s="1"/>
  <c r="Q822" i="1"/>
  <c r="Q824" i="1" s="1"/>
  <c r="G822" i="1"/>
  <c r="G824" i="1" s="1"/>
  <c r="J822" i="1"/>
  <c r="J824" i="1" s="1"/>
  <c r="S822" i="1"/>
  <c r="S824" i="1" s="1"/>
  <c r="M822" i="1"/>
  <c r="M824" i="1" s="1"/>
  <c r="Y833" i="1"/>
  <c r="Y835" i="1"/>
  <c r="Z834" i="1" s="1"/>
  <c r="AA834" i="1" s="1"/>
  <c r="B819" i="1" s="1"/>
  <c r="X822" i="1" l="1"/>
  <c r="O824" i="1"/>
  <c r="X824" i="1" s="1"/>
  <c r="N822" i="1"/>
  <c r="Y822" i="1" s="1"/>
  <c r="E824" i="1"/>
  <c r="N824" i="1" s="1"/>
  <c r="C819" i="1"/>
  <c r="Y824" i="1" l="1"/>
  <c r="Z823" i="1" s="1"/>
  <c r="AA823" i="1" s="1"/>
  <c r="B808" i="1" s="1"/>
  <c r="C808" i="1" s="1"/>
  <c r="U807" i="1" s="1"/>
  <c r="U809" i="1" s="1"/>
  <c r="R818" i="1"/>
  <c r="R820" i="1" s="1"/>
  <c r="S818" i="1"/>
  <c r="S820" i="1" s="1"/>
  <c r="E818" i="1"/>
  <c r="M818" i="1"/>
  <c r="M820" i="1" s="1"/>
  <c r="L818" i="1"/>
  <c r="L820" i="1" s="1"/>
  <c r="T818" i="1"/>
  <c r="T820" i="1" s="1"/>
  <c r="K818" i="1"/>
  <c r="K820" i="1" s="1"/>
  <c r="F818" i="1"/>
  <c r="F820" i="1" s="1"/>
  <c r="V818" i="1"/>
  <c r="V820" i="1" s="1"/>
  <c r="U818" i="1"/>
  <c r="U820" i="1" s="1"/>
  <c r="Q818" i="1"/>
  <c r="Q820" i="1" s="1"/>
  <c r="P818" i="1"/>
  <c r="P820" i="1" s="1"/>
  <c r="G818" i="1"/>
  <c r="G820" i="1" s="1"/>
  <c r="O818" i="1"/>
  <c r="H818" i="1"/>
  <c r="H820" i="1" s="1"/>
  <c r="I818" i="1"/>
  <c r="I820" i="1" s="1"/>
  <c r="W818" i="1"/>
  <c r="W820" i="1" s="1"/>
  <c r="J818" i="1"/>
  <c r="J820" i="1" s="1"/>
  <c r="I807" i="1" l="1"/>
  <c r="I809" i="1" s="1"/>
  <c r="K807" i="1"/>
  <c r="K809" i="1" s="1"/>
  <c r="M807" i="1"/>
  <c r="M809" i="1" s="1"/>
  <c r="E807" i="1"/>
  <c r="H807" i="1"/>
  <c r="H809" i="1" s="1"/>
  <c r="T807" i="1"/>
  <c r="T809" i="1" s="1"/>
  <c r="F807" i="1"/>
  <c r="F809" i="1" s="1"/>
  <c r="Q807" i="1"/>
  <c r="Q809" i="1" s="1"/>
  <c r="O807" i="1"/>
  <c r="S807" i="1"/>
  <c r="S809" i="1" s="1"/>
  <c r="G807" i="1"/>
  <c r="G809" i="1" s="1"/>
  <c r="P807" i="1"/>
  <c r="P809" i="1" s="1"/>
  <c r="W807" i="1"/>
  <c r="W809" i="1" s="1"/>
  <c r="J807" i="1"/>
  <c r="J809" i="1" s="1"/>
  <c r="R807" i="1"/>
  <c r="R809" i="1" s="1"/>
  <c r="L807" i="1"/>
  <c r="L809" i="1" s="1"/>
  <c r="V807" i="1"/>
  <c r="V809" i="1" s="1"/>
  <c r="O809" i="1"/>
  <c r="E809" i="1"/>
  <c r="X818" i="1"/>
  <c r="O820" i="1"/>
  <c r="X820" i="1" s="1"/>
  <c r="E820" i="1"/>
  <c r="N820" i="1" s="1"/>
  <c r="N818" i="1"/>
  <c r="N809" i="1" l="1"/>
  <c r="Y809" i="1" s="1"/>
  <c r="Z808" i="1" s="1"/>
  <c r="AA808" i="1" s="1"/>
  <c r="B793" i="1" s="1"/>
  <c r="C793" i="1" s="1"/>
  <c r="P792" i="1" s="1"/>
  <c r="P794" i="1" s="1"/>
  <c r="N807" i="1"/>
  <c r="Y807" i="1" s="1"/>
  <c r="X809" i="1"/>
  <c r="X807" i="1"/>
  <c r="Y818" i="1"/>
  <c r="Y820" i="1"/>
  <c r="Z819" i="1" s="1"/>
  <c r="AA819" i="1" s="1"/>
  <c r="B804" i="1" s="1"/>
  <c r="C804" i="1" s="1"/>
  <c r="U803" i="1" s="1"/>
  <c r="U805" i="1" s="1"/>
  <c r="W792" i="1" l="1"/>
  <c r="W794" i="1" s="1"/>
  <c r="V792" i="1"/>
  <c r="V794" i="1" s="1"/>
  <c r="O792" i="1"/>
  <c r="S792" i="1"/>
  <c r="S794" i="1" s="1"/>
  <c r="I792" i="1"/>
  <c r="I794" i="1" s="1"/>
  <c r="E792" i="1"/>
  <c r="U792" i="1"/>
  <c r="U794" i="1" s="1"/>
  <c r="J792" i="1"/>
  <c r="J794" i="1" s="1"/>
  <c r="K792" i="1"/>
  <c r="K794" i="1" s="1"/>
  <c r="R792" i="1"/>
  <c r="R794" i="1" s="1"/>
  <c r="Q792" i="1"/>
  <c r="Q794" i="1" s="1"/>
  <c r="L792" i="1"/>
  <c r="L794" i="1" s="1"/>
  <c r="F792" i="1"/>
  <c r="F794" i="1" s="1"/>
  <c r="H792" i="1"/>
  <c r="H794" i="1" s="1"/>
  <c r="G792" i="1"/>
  <c r="G794" i="1" s="1"/>
  <c r="M792" i="1"/>
  <c r="M794" i="1" s="1"/>
  <c r="T792" i="1"/>
  <c r="T794" i="1" s="1"/>
  <c r="S803" i="1"/>
  <c r="S805" i="1" s="1"/>
  <c r="F803" i="1"/>
  <c r="F805" i="1" s="1"/>
  <c r="W803" i="1"/>
  <c r="W805" i="1" s="1"/>
  <c r="G803" i="1"/>
  <c r="G805" i="1" s="1"/>
  <c r="O803" i="1"/>
  <c r="Q803" i="1"/>
  <c r="Q805" i="1" s="1"/>
  <c r="L803" i="1"/>
  <c r="L805" i="1" s="1"/>
  <c r="T803" i="1"/>
  <c r="T805" i="1" s="1"/>
  <c r="J803" i="1"/>
  <c r="J805" i="1" s="1"/>
  <c r="V803" i="1"/>
  <c r="V805" i="1" s="1"/>
  <c r="R803" i="1"/>
  <c r="R805" i="1" s="1"/>
  <c r="M803" i="1"/>
  <c r="M805" i="1" s="1"/>
  <c r="I803" i="1"/>
  <c r="I805" i="1" s="1"/>
  <c r="P803" i="1"/>
  <c r="P805" i="1" s="1"/>
  <c r="E803" i="1"/>
  <c r="E805" i="1" s="1"/>
  <c r="N805" i="1" s="1"/>
  <c r="K803" i="1"/>
  <c r="K805" i="1" s="1"/>
  <c r="H803" i="1"/>
  <c r="H805" i="1" s="1"/>
  <c r="X792" i="1"/>
  <c r="O794" i="1"/>
  <c r="X794" i="1" s="1"/>
  <c r="N792" i="1"/>
  <c r="Y792" i="1" s="1"/>
  <c r="E794" i="1"/>
  <c r="N794" i="1" s="1"/>
  <c r="O805" i="1"/>
  <c r="Y794" i="1" l="1"/>
  <c r="Z793" i="1" s="1"/>
  <c r="AA793" i="1" s="1"/>
  <c r="B778" i="1" s="1"/>
  <c r="C778" i="1" s="1"/>
  <c r="V777" i="1" s="1"/>
  <c r="V779" i="1" s="1"/>
  <c r="X803" i="1"/>
  <c r="N803" i="1"/>
  <c r="X805" i="1"/>
  <c r="Y805" i="1"/>
  <c r="Z804" i="1" s="1"/>
  <c r="AA804" i="1" s="1"/>
  <c r="B789" i="1" s="1"/>
  <c r="I777" i="1" l="1"/>
  <c r="I779" i="1" s="1"/>
  <c r="Q777" i="1"/>
  <c r="Q779" i="1" s="1"/>
  <c r="K777" i="1"/>
  <c r="K779" i="1" s="1"/>
  <c r="J777" i="1"/>
  <c r="J779" i="1" s="1"/>
  <c r="F777" i="1"/>
  <c r="F779" i="1" s="1"/>
  <c r="E777" i="1"/>
  <c r="R777" i="1"/>
  <c r="R779" i="1" s="1"/>
  <c r="H777" i="1"/>
  <c r="H779" i="1" s="1"/>
  <c r="L777" i="1"/>
  <c r="L779" i="1" s="1"/>
  <c r="S777" i="1"/>
  <c r="S779" i="1" s="1"/>
  <c r="W777" i="1"/>
  <c r="W779" i="1" s="1"/>
  <c r="P777" i="1"/>
  <c r="P779" i="1" s="1"/>
  <c r="U777" i="1"/>
  <c r="U779" i="1" s="1"/>
  <c r="O777" i="1"/>
  <c r="M777" i="1"/>
  <c r="M779" i="1" s="1"/>
  <c r="T777" i="1"/>
  <c r="T779" i="1" s="1"/>
  <c r="G777" i="1"/>
  <c r="G779" i="1" s="1"/>
  <c r="Y803" i="1"/>
  <c r="O779" i="1"/>
  <c r="E779" i="1"/>
  <c r="C789" i="1"/>
  <c r="X777" i="1" l="1"/>
  <c r="N777" i="1"/>
  <c r="Y777" i="1" s="1"/>
  <c r="X779" i="1"/>
  <c r="N779" i="1"/>
  <c r="Y779" i="1" s="1"/>
  <c r="Z778" i="1" s="1"/>
  <c r="AA778" i="1" s="1"/>
  <c r="B763" i="1" s="1"/>
  <c r="C763" i="1" s="1"/>
  <c r="P762" i="1" s="1"/>
  <c r="P764" i="1" s="1"/>
  <c r="R788" i="1"/>
  <c r="R790" i="1" s="1"/>
  <c r="O788" i="1"/>
  <c r="S788" i="1"/>
  <c r="S790" i="1" s="1"/>
  <c r="J788" i="1"/>
  <c r="J790" i="1" s="1"/>
  <c r="K788" i="1"/>
  <c r="K790" i="1" s="1"/>
  <c r="L788" i="1"/>
  <c r="L790" i="1" s="1"/>
  <c r="U788" i="1"/>
  <c r="U790" i="1" s="1"/>
  <c r="F788" i="1"/>
  <c r="F790" i="1" s="1"/>
  <c r="W788" i="1"/>
  <c r="W790" i="1" s="1"/>
  <c r="Q788" i="1"/>
  <c r="Q790" i="1" s="1"/>
  <c r="G788" i="1"/>
  <c r="G790" i="1" s="1"/>
  <c r="H788" i="1"/>
  <c r="H790" i="1" s="1"/>
  <c r="T788" i="1"/>
  <c r="T790" i="1" s="1"/>
  <c r="E788" i="1"/>
  <c r="M788" i="1"/>
  <c r="M790" i="1" s="1"/>
  <c r="I788" i="1"/>
  <c r="I790" i="1" s="1"/>
  <c r="P788" i="1"/>
  <c r="P790" i="1" s="1"/>
  <c r="V788" i="1"/>
  <c r="V790" i="1" s="1"/>
  <c r="I762" i="1" l="1"/>
  <c r="I764" i="1" s="1"/>
  <c r="H762" i="1"/>
  <c r="H764" i="1" s="1"/>
  <c r="S762" i="1"/>
  <c r="S764" i="1" s="1"/>
  <c r="V762" i="1"/>
  <c r="V764" i="1" s="1"/>
  <c r="F762" i="1"/>
  <c r="F764" i="1" s="1"/>
  <c r="G762" i="1"/>
  <c r="G764" i="1" s="1"/>
  <c r="J762" i="1"/>
  <c r="J764" i="1" s="1"/>
  <c r="U762" i="1"/>
  <c r="U764" i="1" s="1"/>
  <c r="Q762" i="1"/>
  <c r="Q764" i="1" s="1"/>
  <c r="W762" i="1"/>
  <c r="W764" i="1" s="1"/>
  <c r="T762" i="1"/>
  <c r="T764" i="1" s="1"/>
  <c r="L762" i="1"/>
  <c r="L764" i="1" s="1"/>
  <c r="O762" i="1"/>
  <c r="M762" i="1"/>
  <c r="M764" i="1" s="1"/>
  <c r="R762" i="1"/>
  <c r="R764" i="1" s="1"/>
  <c r="K762" i="1"/>
  <c r="K764" i="1" s="1"/>
  <c r="E762" i="1"/>
  <c r="E764" i="1" s="1"/>
  <c r="N788" i="1"/>
  <c r="E790" i="1"/>
  <c r="N790" i="1" s="1"/>
  <c r="O790" i="1"/>
  <c r="X790" i="1" s="1"/>
  <c r="X788" i="1"/>
  <c r="X762" i="1" l="1"/>
  <c r="O764" i="1"/>
  <c r="X764" i="1" s="1"/>
  <c r="Y790" i="1"/>
  <c r="Z789" i="1" s="1"/>
  <c r="AA789" i="1" s="1"/>
  <c r="B774" i="1" s="1"/>
  <c r="C774" i="1" s="1"/>
  <c r="Q773" i="1" s="1"/>
  <c r="Q775" i="1" s="1"/>
  <c r="N764" i="1"/>
  <c r="N762" i="1"/>
  <c r="Y762" i="1" s="1"/>
  <c r="Y788" i="1"/>
  <c r="Y764" i="1" l="1"/>
  <c r="Z763" i="1" s="1"/>
  <c r="AA763" i="1" s="1"/>
  <c r="B748" i="1" s="1"/>
  <c r="C748" i="1" s="1"/>
  <c r="U747" i="1" s="1"/>
  <c r="U749" i="1" s="1"/>
  <c r="S773" i="1"/>
  <c r="S775" i="1" s="1"/>
  <c r="K773" i="1"/>
  <c r="K775" i="1" s="1"/>
  <c r="G773" i="1"/>
  <c r="G775" i="1" s="1"/>
  <c r="L773" i="1"/>
  <c r="L775" i="1" s="1"/>
  <c r="F773" i="1"/>
  <c r="F775" i="1" s="1"/>
  <c r="E773" i="1"/>
  <c r="E775" i="1" s="1"/>
  <c r="W773" i="1"/>
  <c r="W775" i="1" s="1"/>
  <c r="R773" i="1"/>
  <c r="R775" i="1" s="1"/>
  <c r="H773" i="1"/>
  <c r="H775" i="1" s="1"/>
  <c r="U773" i="1"/>
  <c r="U775" i="1" s="1"/>
  <c r="T773" i="1"/>
  <c r="T775" i="1" s="1"/>
  <c r="M773" i="1"/>
  <c r="M775" i="1" s="1"/>
  <c r="O773" i="1"/>
  <c r="O775" i="1" s="1"/>
  <c r="P773" i="1"/>
  <c r="P775" i="1" s="1"/>
  <c r="I773" i="1"/>
  <c r="I775" i="1" s="1"/>
  <c r="J773" i="1"/>
  <c r="J775" i="1" s="1"/>
  <c r="V773" i="1"/>
  <c r="V775" i="1" s="1"/>
  <c r="N773" i="1" l="1"/>
  <c r="Q747" i="1"/>
  <c r="Q749" i="1" s="1"/>
  <c r="P747" i="1"/>
  <c r="P749" i="1" s="1"/>
  <c r="T747" i="1"/>
  <c r="T749" i="1" s="1"/>
  <c r="I747" i="1"/>
  <c r="I749" i="1" s="1"/>
  <c r="G747" i="1"/>
  <c r="G749" i="1" s="1"/>
  <c r="H747" i="1"/>
  <c r="H749" i="1" s="1"/>
  <c r="L747" i="1"/>
  <c r="L749" i="1" s="1"/>
  <c r="M747" i="1"/>
  <c r="M749" i="1" s="1"/>
  <c r="R747" i="1"/>
  <c r="R749" i="1" s="1"/>
  <c r="S747" i="1"/>
  <c r="S749" i="1" s="1"/>
  <c r="O747" i="1"/>
  <c r="O749" i="1" s="1"/>
  <c r="E747" i="1"/>
  <c r="E749" i="1" s="1"/>
  <c r="K747" i="1"/>
  <c r="K749" i="1" s="1"/>
  <c r="W747" i="1"/>
  <c r="W749" i="1" s="1"/>
  <c r="F747" i="1"/>
  <c r="F749" i="1" s="1"/>
  <c r="J747" i="1"/>
  <c r="J749" i="1" s="1"/>
  <c r="V747" i="1"/>
  <c r="V749" i="1" s="1"/>
  <c r="X773" i="1"/>
  <c r="Y773" i="1" s="1"/>
  <c r="X775" i="1"/>
  <c r="N775" i="1"/>
  <c r="Y775" i="1" s="1"/>
  <c r="Z774" i="1" s="1"/>
  <c r="AA774" i="1" s="1"/>
  <c r="B759" i="1" s="1"/>
  <c r="C759" i="1" s="1"/>
  <c r="X749" i="1" l="1"/>
  <c r="N749" i="1"/>
  <c r="Y749" i="1"/>
  <c r="Z748" i="1" s="1"/>
  <c r="AA748" i="1" s="1"/>
  <c r="B733" i="1" s="1"/>
  <c r="C733" i="1" s="1"/>
  <c r="G732" i="1" s="1"/>
  <c r="G734" i="1" s="1"/>
  <c r="X747" i="1"/>
  <c r="N747" i="1"/>
  <c r="R758" i="1"/>
  <c r="R760" i="1" s="1"/>
  <c r="V758" i="1"/>
  <c r="V760" i="1" s="1"/>
  <c r="K758" i="1"/>
  <c r="K760" i="1" s="1"/>
  <c r="F758" i="1"/>
  <c r="F760" i="1" s="1"/>
  <c r="S758" i="1"/>
  <c r="S760" i="1" s="1"/>
  <c r="J758" i="1"/>
  <c r="J760" i="1" s="1"/>
  <c r="U758" i="1"/>
  <c r="U760" i="1" s="1"/>
  <c r="E758" i="1"/>
  <c r="W758" i="1"/>
  <c r="W760" i="1" s="1"/>
  <c r="L758" i="1"/>
  <c r="L760" i="1" s="1"/>
  <c r="O758" i="1"/>
  <c r="Q758" i="1"/>
  <c r="Q760" i="1" s="1"/>
  <c r="M758" i="1"/>
  <c r="M760" i="1" s="1"/>
  <c r="H758" i="1"/>
  <c r="H760" i="1" s="1"/>
  <c r="T758" i="1"/>
  <c r="T760" i="1" s="1"/>
  <c r="P758" i="1"/>
  <c r="P760" i="1" s="1"/>
  <c r="I758" i="1"/>
  <c r="I760" i="1" s="1"/>
  <c r="G758" i="1"/>
  <c r="G760" i="1" s="1"/>
  <c r="Y747" i="1" l="1"/>
  <c r="I732" i="1"/>
  <c r="I734" i="1" s="1"/>
  <c r="O732" i="1"/>
  <c r="Q732" i="1"/>
  <c r="Q734" i="1" s="1"/>
  <c r="H732" i="1"/>
  <c r="H734" i="1" s="1"/>
  <c r="J732" i="1"/>
  <c r="J734" i="1" s="1"/>
  <c r="M732" i="1"/>
  <c r="M734" i="1" s="1"/>
  <c r="T732" i="1"/>
  <c r="T734" i="1" s="1"/>
  <c r="E732" i="1"/>
  <c r="L732" i="1"/>
  <c r="L734" i="1" s="1"/>
  <c r="V732" i="1"/>
  <c r="V734" i="1" s="1"/>
  <c r="S732" i="1"/>
  <c r="S734" i="1" s="1"/>
  <c r="P732" i="1"/>
  <c r="P734" i="1" s="1"/>
  <c r="U732" i="1"/>
  <c r="U734" i="1" s="1"/>
  <c r="F732" i="1"/>
  <c r="F734" i="1" s="1"/>
  <c r="K732" i="1"/>
  <c r="K734" i="1" s="1"/>
  <c r="R732" i="1"/>
  <c r="R734" i="1" s="1"/>
  <c r="W732" i="1"/>
  <c r="W734" i="1" s="1"/>
  <c r="O734" i="1"/>
  <c r="E734" i="1"/>
  <c r="X758" i="1"/>
  <c r="O760" i="1"/>
  <c r="X760" i="1" s="1"/>
  <c r="N758" i="1"/>
  <c r="Y758" i="1" s="1"/>
  <c r="E760" i="1"/>
  <c r="N760" i="1" s="1"/>
  <c r="Y760" i="1" s="1"/>
  <c r="Z759" i="1" s="1"/>
  <c r="AA759" i="1" s="1"/>
  <c r="B744" i="1" s="1"/>
  <c r="C744" i="1" s="1"/>
  <c r="X732" i="1" l="1"/>
  <c r="N732" i="1"/>
  <c r="Y732" i="1" s="1"/>
  <c r="N734" i="1"/>
  <c r="Y734" i="1" s="1"/>
  <c r="Z733" i="1" s="1"/>
  <c r="AA733" i="1" s="1"/>
  <c r="B718" i="1" s="1"/>
  <c r="C718" i="1" s="1"/>
  <c r="P717" i="1" s="1"/>
  <c r="P719" i="1" s="1"/>
  <c r="X734" i="1"/>
  <c r="W743" i="1"/>
  <c r="W745" i="1" s="1"/>
  <c r="E743" i="1"/>
  <c r="M743" i="1"/>
  <c r="M745" i="1" s="1"/>
  <c r="G743" i="1"/>
  <c r="G745" i="1" s="1"/>
  <c r="L743" i="1"/>
  <c r="L745" i="1" s="1"/>
  <c r="S743" i="1"/>
  <c r="S745" i="1" s="1"/>
  <c r="R743" i="1"/>
  <c r="R745" i="1" s="1"/>
  <c r="T743" i="1"/>
  <c r="T745" i="1" s="1"/>
  <c r="K743" i="1"/>
  <c r="K745" i="1" s="1"/>
  <c r="Q743" i="1"/>
  <c r="Q745" i="1" s="1"/>
  <c r="J743" i="1"/>
  <c r="J745" i="1" s="1"/>
  <c r="V743" i="1"/>
  <c r="V745" i="1" s="1"/>
  <c r="O743" i="1"/>
  <c r="F743" i="1"/>
  <c r="F745" i="1" s="1"/>
  <c r="P743" i="1"/>
  <c r="P745" i="1" s="1"/>
  <c r="H743" i="1"/>
  <c r="H745" i="1" s="1"/>
  <c r="I743" i="1"/>
  <c r="I745" i="1" s="1"/>
  <c r="U743" i="1"/>
  <c r="U745" i="1" s="1"/>
  <c r="R717" i="1" l="1"/>
  <c r="R719" i="1" s="1"/>
  <c r="O717" i="1"/>
  <c r="H717" i="1"/>
  <c r="H719" i="1" s="1"/>
  <c r="G717" i="1"/>
  <c r="G719" i="1" s="1"/>
  <c r="M717" i="1"/>
  <c r="M719" i="1" s="1"/>
  <c r="Q717" i="1"/>
  <c r="Q719" i="1" s="1"/>
  <c r="T717" i="1"/>
  <c r="T719" i="1" s="1"/>
  <c r="V717" i="1"/>
  <c r="V719" i="1" s="1"/>
  <c r="I717" i="1"/>
  <c r="I719" i="1" s="1"/>
  <c r="F717" i="1"/>
  <c r="F719" i="1" s="1"/>
  <c r="K717" i="1"/>
  <c r="K719" i="1" s="1"/>
  <c r="L717" i="1"/>
  <c r="L719" i="1" s="1"/>
  <c r="W717" i="1"/>
  <c r="W719" i="1" s="1"/>
  <c r="U717" i="1"/>
  <c r="U719" i="1" s="1"/>
  <c r="E717" i="1"/>
  <c r="S717" i="1"/>
  <c r="S719" i="1" s="1"/>
  <c r="J717" i="1"/>
  <c r="J719" i="1" s="1"/>
  <c r="O719" i="1"/>
  <c r="O745" i="1"/>
  <c r="X745" i="1" s="1"/>
  <c r="X743" i="1"/>
  <c r="E745" i="1"/>
  <c r="N745" i="1" s="1"/>
  <c r="N743" i="1"/>
  <c r="C1052" i="1"/>
  <c r="Y745" i="1" l="1"/>
  <c r="Z744" i="1" s="1"/>
  <c r="AA744" i="1" s="1"/>
  <c r="B729" i="1" s="1"/>
  <c r="C729" i="1" s="1"/>
  <c r="T728" i="1" s="1"/>
  <c r="T730" i="1" s="1"/>
  <c r="N717" i="1"/>
  <c r="E719" i="1"/>
  <c r="N719" i="1" s="1"/>
  <c r="Y719" i="1" s="1"/>
  <c r="Z718" i="1" s="1"/>
  <c r="AA718" i="1" s="1"/>
  <c r="B703" i="1" s="1"/>
  <c r="C703" i="1" s="1"/>
  <c r="O702" i="1" s="1"/>
  <c r="X717" i="1"/>
  <c r="X719" i="1"/>
  <c r="Y743" i="1"/>
  <c r="P728" i="1"/>
  <c r="P730" i="1" s="1"/>
  <c r="H728" i="1"/>
  <c r="H730" i="1" s="1"/>
  <c r="V1051" i="1"/>
  <c r="V1053" i="1" s="1"/>
  <c r="O1051" i="1"/>
  <c r="L1051" i="1"/>
  <c r="L1053" i="1" s="1"/>
  <c r="Q1051" i="1"/>
  <c r="Q1053" i="1" s="1"/>
  <c r="J1051" i="1"/>
  <c r="J1053" i="1" s="1"/>
  <c r="R1051" i="1"/>
  <c r="R1053" i="1" s="1"/>
  <c r="S1051" i="1"/>
  <c r="S1053" i="1" s="1"/>
  <c r="T1051" i="1"/>
  <c r="T1053" i="1" s="1"/>
  <c r="E1051" i="1"/>
  <c r="I1051" i="1"/>
  <c r="I1053" i="1" s="1"/>
  <c r="K1051" i="1"/>
  <c r="K1053" i="1" s="1"/>
  <c r="H1051" i="1"/>
  <c r="H1053" i="1" s="1"/>
  <c r="F1051" i="1"/>
  <c r="F1053" i="1" s="1"/>
  <c r="G1051" i="1"/>
  <c r="G1053" i="1" s="1"/>
  <c r="W1051" i="1"/>
  <c r="W1053" i="1" s="1"/>
  <c r="M1051" i="1"/>
  <c r="M1053" i="1" s="1"/>
  <c r="U1051" i="1"/>
  <c r="U1053" i="1" s="1"/>
  <c r="P1051" i="1"/>
  <c r="P1053" i="1" s="1"/>
  <c r="G728" i="1" l="1"/>
  <c r="G730" i="1" s="1"/>
  <c r="E728" i="1"/>
  <c r="M728" i="1"/>
  <c r="M730" i="1" s="1"/>
  <c r="L728" i="1"/>
  <c r="L730" i="1" s="1"/>
  <c r="S728" i="1"/>
  <c r="S730" i="1" s="1"/>
  <c r="Q728" i="1"/>
  <c r="Q730" i="1" s="1"/>
  <c r="I728" i="1"/>
  <c r="I730" i="1" s="1"/>
  <c r="K728" i="1"/>
  <c r="K730" i="1" s="1"/>
  <c r="F728" i="1"/>
  <c r="F730" i="1" s="1"/>
  <c r="V728" i="1"/>
  <c r="V730" i="1" s="1"/>
  <c r="R728" i="1"/>
  <c r="R730" i="1" s="1"/>
  <c r="O728" i="1"/>
  <c r="U728" i="1"/>
  <c r="U730" i="1" s="1"/>
  <c r="J728" i="1"/>
  <c r="J730" i="1" s="1"/>
  <c r="W728" i="1"/>
  <c r="W730" i="1" s="1"/>
  <c r="Y717" i="1"/>
  <c r="S702" i="1"/>
  <c r="S704" i="1" s="1"/>
  <c r="P702" i="1"/>
  <c r="P704" i="1" s="1"/>
  <c r="M702" i="1"/>
  <c r="M704" i="1" s="1"/>
  <c r="H702" i="1"/>
  <c r="H704" i="1" s="1"/>
  <c r="G702" i="1"/>
  <c r="G704" i="1" s="1"/>
  <c r="F702" i="1"/>
  <c r="F704" i="1" s="1"/>
  <c r="Q702" i="1"/>
  <c r="Q704" i="1" s="1"/>
  <c r="E702" i="1"/>
  <c r="E704" i="1" s="1"/>
  <c r="T702" i="1"/>
  <c r="T704" i="1" s="1"/>
  <c r="R702" i="1"/>
  <c r="R704" i="1" s="1"/>
  <c r="W702" i="1"/>
  <c r="W704" i="1" s="1"/>
  <c r="V702" i="1"/>
  <c r="V704" i="1" s="1"/>
  <c r="L702" i="1"/>
  <c r="L704" i="1" s="1"/>
  <c r="U702" i="1"/>
  <c r="U704" i="1" s="1"/>
  <c r="K702" i="1"/>
  <c r="K704" i="1" s="1"/>
  <c r="I702" i="1"/>
  <c r="I704" i="1" s="1"/>
  <c r="J702" i="1"/>
  <c r="J704" i="1" s="1"/>
  <c r="O704" i="1"/>
  <c r="E730" i="1"/>
  <c r="N730" i="1" s="1"/>
  <c r="N728" i="1"/>
  <c r="X728" i="1"/>
  <c r="O730" i="1"/>
  <c r="X730" i="1" s="1"/>
  <c r="O1053" i="1"/>
  <c r="X1053" i="1" s="1"/>
  <c r="X1051" i="1"/>
  <c r="N1051" i="1"/>
  <c r="E1053" i="1"/>
  <c r="N1053" i="1" s="1"/>
  <c r="X704" i="1" l="1"/>
  <c r="N704" i="1"/>
  <c r="N702" i="1"/>
  <c r="X702" i="1"/>
  <c r="Y728" i="1"/>
  <c r="Y730" i="1"/>
  <c r="Z729" i="1" s="1"/>
  <c r="AA729" i="1" s="1"/>
  <c r="B714" i="1" s="1"/>
  <c r="C714" i="1" s="1"/>
  <c r="Y1053" i="1"/>
  <c r="Z1052" i="1" s="1"/>
  <c r="AA1052" i="1" s="1"/>
  <c r="B1037" i="1" s="1"/>
  <c r="C1037" i="1" s="1"/>
  <c r="U1036" i="1" s="1"/>
  <c r="U1038" i="1" s="1"/>
  <c r="Y1051" i="1"/>
  <c r="Y702" i="1" l="1"/>
  <c r="Y704" i="1"/>
  <c r="Z703" i="1" s="1"/>
  <c r="AA703" i="1" s="1"/>
  <c r="R713" i="1"/>
  <c r="R715" i="1" s="1"/>
  <c r="G713" i="1"/>
  <c r="G715" i="1" s="1"/>
  <c r="P713" i="1"/>
  <c r="P715" i="1" s="1"/>
  <c r="K713" i="1"/>
  <c r="K715" i="1" s="1"/>
  <c r="Q713" i="1"/>
  <c r="Q715" i="1" s="1"/>
  <c r="L713" i="1"/>
  <c r="L715" i="1" s="1"/>
  <c r="H713" i="1"/>
  <c r="H715" i="1" s="1"/>
  <c r="O713" i="1"/>
  <c r="S713" i="1"/>
  <c r="S715" i="1" s="1"/>
  <c r="M713" i="1"/>
  <c r="M715" i="1" s="1"/>
  <c r="E713" i="1"/>
  <c r="F713" i="1"/>
  <c r="F715" i="1" s="1"/>
  <c r="W713" i="1"/>
  <c r="W715" i="1" s="1"/>
  <c r="U713" i="1"/>
  <c r="U715" i="1" s="1"/>
  <c r="I713" i="1"/>
  <c r="I715" i="1" s="1"/>
  <c r="J713" i="1"/>
  <c r="J715" i="1" s="1"/>
  <c r="V713" i="1"/>
  <c r="V715" i="1" s="1"/>
  <c r="T713" i="1"/>
  <c r="T715" i="1" s="1"/>
  <c r="G1036" i="1"/>
  <c r="G1038" i="1" s="1"/>
  <c r="L1036" i="1"/>
  <c r="L1038" i="1" s="1"/>
  <c r="R1036" i="1"/>
  <c r="R1038" i="1" s="1"/>
  <c r="S1036" i="1"/>
  <c r="S1038" i="1" s="1"/>
  <c r="M1036" i="1"/>
  <c r="M1038" i="1" s="1"/>
  <c r="H1036" i="1"/>
  <c r="H1038" i="1" s="1"/>
  <c r="P1036" i="1"/>
  <c r="P1038" i="1" s="1"/>
  <c r="V1036" i="1"/>
  <c r="V1038" i="1" s="1"/>
  <c r="O1036" i="1"/>
  <c r="O1038" i="1" s="1"/>
  <c r="W1036" i="1"/>
  <c r="W1038" i="1" s="1"/>
  <c r="T1036" i="1"/>
  <c r="T1038" i="1" s="1"/>
  <c r="E1036" i="1"/>
  <c r="J1036" i="1"/>
  <c r="J1038" i="1" s="1"/>
  <c r="F1036" i="1"/>
  <c r="F1038" i="1" s="1"/>
  <c r="I1036" i="1"/>
  <c r="I1038" i="1" s="1"/>
  <c r="K1036" i="1"/>
  <c r="K1038" i="1" s="1"/>
  <c r="Q1036" i="1"/>
  <c r="Q1038" i="1" s="1"/>
  <c r="O715" i="1" l="1"/>
  <c r="X715" i="1" s="1"/>
  <c r="X713" i="1"/>
  <c r="E715" i="1"/>
  <c r="N715" i="1" s="1"/>
  <c r="N713" i="1"/>
  <c r="N1036" i="1"/>
  <c r="X1036" i="1"/>
  <c r="E1038" i="1"/>
  <c r="N1038" i="1" s="1"/>
  <c r="X1038" i="1"/>
  <c r="Y713" i="1" l="1"/>
  <c r="Y1038" i="1"/>
  <c r="Z1037" i="1" s="1"/>
  <c r="AA1037" i="1" s="1"/>
  <c r="B1022" i="1" s="1"/>
  <c r="C1022" i="1" s="1"/>
  <c r="V1021" i="1" s="1"/>
  <c r="V1023" i="1" s="1"/>
  <c r="Y715" i="1"/>
  <c r="Z714" i="1" s="1"/>
  <c r="AA714" i="1" s="1"/>
  <c r="B699" i="1" s="1"/>
  <c r="C699" i="1" s="1"/>
  <c r="V698" i="1" s="1"/>
  <c r="V700" i="1" s="1"/>
  <c r="Y1036" i="1"/>
  <c r="U1021" i="1" l="1"/>
  <c r="U1023" i="1" s="1"/>
  <c r="T1021" i="1"/>
  <c r="T1023" i="1" s="1"/>
  <c r="J1021" i="1"/>
  <c r="J1023" i="1" s="1"/>
  <c r="O1021" i="1"/>
  <c r="H1021" i="1"/>
  <c r="H1023" i="1" s="1"/>
  <c r="W1021" i="1"/>
  <c r="W1023" i="1" s="1"/>
  <c r="G1021" i="1"/>
  <c r="G1023" i="1" s="1"/>
  <c r="Q1021" i="1"/>
  <c r="Q1023" i="1" s="1"/>
  <c r="R1021" i="1"/>
  <c r="R1023" i="1" s="1"/>
  <c r="E1021" i="1"/>
  <c r="P1021" i="1"/>
  <c r="P1023" i="1" s="1"/>
  <c r="K1021" i="1"/>
  <c r="K1023" i="1" s="1"/>
  <c r="M1021" i="1"/>
  <c r="M1023" i="1" s="1"/>
  <c r="F1021" i="1"/>
  <c r="F1023" i="1" s="1"/>
  <c r="S1021" i="1"/>
  <c r="S1023" i="1" s="1"/>
  <c r="I1021" i="1"/>
  <c r="I1023" i="1" s="1"/>
  <c r="L1021" i="1"/>
  <c r="L1023" i="1" s="1"/>
  <c r="E698" i="1"/>
  <c r="W698" i="1"/>
  <c r="W700" i="1" s="1"/>
  <c r="J698" i="1"/>
  <c r="J700" i="1" s="1"/>
  <c r="F698" i="1"/>
  <c r="F700" i="1" s="1"/>
  <c r="R698" i="1"/>
  <c r="R700" i="1" s="1"/>
  <c r="I698" i="1"/>
  <c r="I700" i="1" s="1"/>
  <c r="T698" i="1"/>
  <c r="T700" i="1" s="1"/>
  <c r="G698" i="1"/>
  <c r="G700" i="1" s="1"/>
  <c r="P698" i="1"/>
  <c r="P700" i="1" s="1"/>
  <c r="H698" i="1"/>
  <c r="H700" i="1" s="1"/>
  <c r="S698" i="1"/>
  <c r="S700" i="1" s="1"/>
  <c r="U698" i="1"/>
  <c r="U700" i="1" s="1"/>
  <c r="K698" i="1"/>
  <c r="K700" i="1" s="1"/>
  <c r="Q698" i="1"/>
  <c r="Q700" i="1" s="1"/>
  <c r="L698" i="1"/>
  <c r="L700" i="1" s="1"/>
  <c r="O698" i="1"/>
  <c r="M698" i="1"/>
  <c r="M700" i="1" s="1"/>
  <c r="E700" i="1"/>
  <c r="N1021" i="1"/>
  <c r="E1023" i="1"/>
  <c r="N1023" i="1" s="1"/>
  <c r="X1021" i="1"/>
  <c r="O1023" i="1"/>
  <c r="X1023" i="1" s="1"/>
  <c r="X698" i="1" l="1"/>
  <c r="N700" i="1"/>
  <c r="O700" i="1"/>
  <c r="X700" i="1" s="1"/>
  <c r="Y700" i="1" s="1"/>
  <c r="Z699" i="1" s="1"/>
  <c r="AA699" i="1" s="1"/>
  <c r="B684" i="1" s="1"/>
  <c r="C684" i="1" s="1"/>
  <c r="N698" i="1"/>
  <c r="Y698" i="1" s="1"/>
  <c r="Y1023" i="1"/>
  <c r="Z1022" i="1" s="1"/>
  <c r="AA1022" i="1" s="1"/>
  <c r="B1007" i="1" s="1"/>
  <c r="Y1021" i="1"/>
  <c r="R683" i="1" l="1"/>
  <c r="R685" i="1" s="1"/>
  <c r="L683" i="1"/>
  <c r="L685" i="1" s="1"/>
  <c r="O683" i="1"/>
  <c r="Q683" i="1"/>
  <c r="Q685" i="1" s="1"/>
  <c r="T683" i="1"/>
  <c r="T685" i="1" s="1"/>
  <c r="S683" i="1"/>
  <c r="S685" i="1" s="1"/>
  <c r="P683" i="1"/>
  <c r="P685" i="1" s="1"/>
  <c r="M683" i="1"/>
  <c r="M685" i="1" s="1"/>
  <c r="H683" i="1"/>
  <c r="H685" i="1" s="1"/>
  <c r="W683" i="1"/>
  <c r="W685" i="1" s="1"/>
  <c r="G683" i="1"/>
  <c r="G685" i="1" s="1"/>
  <c r="J683" i="1"/>
  <c r="J685" i="1" s="1"/>
  <c r="I683" i="1"/>
  <c r="I685" i="1" s="1"/>
  <c r="U683" i="1"/>
  <c r="U685" i="1" s="1"/>
  <c r="K683" i="1"/>
  <c r="K685" i="1" s="1"/>
  <c r="F683" i="1"/>
  <c r="F685" i="1" s="1"/>
  <c r="V683" i="1"/>
  <c r="V685" i="1" s="1"/>
  <c r="E683" i="1"/>
  <c r="C1007" i="1"/>
  <c r="X683" i="1" l="1"/>
  <c r="O685" i="1"/>
  <c r="X685" i="1" s="1"/>
  <c r="E685" i="1"/>
  <c r="N685" i="1" s="1"/>
  <c r="N683" i="1"/>
  <c r="Y683" i="1" s="1"/>
  <c r="V1006" i="1"/>
  <c r="V1008" i="1" s="1"/>
  <c r="F1006" i="1"/>
  <c r="F1008" i="1" s="1"/>
  <c r="G1006" i="1"/>
  <c r="G1008" i="1" s="1"/>
  <c r="U1006" i="1"/>
  <c r="U1008" i="1" s="1"/>
  <c r="M1006" i="1"/>
  <c r="M1008" i="1" s="1"/>
  <c r="E1006" i="1"/>
  <c r="T1006" i="1"/>
  <c r="T1008" i="1" s="1"/>
  <c r="L1006" i="1"/>
  <c r="L1008" i="1" s="1"/>
  <c r="S1006" i="1"/>
  <c r="S1008" i="1" s="1"/>
  <c r="K1006" i="1"/>
  <c r="K1008" i="1" s="1"/>
  <c r="R1006" i="1"/>
  <c r="R1008" i="1" s="1"/>
  <c r="J1006" i="1"/>
  <c r="J1008" i="1" s="1"/>
  <c r="W1006" i="1"/>
  <c r="W1008" i="1" s="1"/>
  <c r="Q1006" i="1"/>
  <c r="Q1008" i="1" s="1"/>
  <c r="I1006" i="1"/>
  <c r="I1008" i="1" s="1"/>
  <c r="P1006" i="1"/>
  <c r="P1008" i="1" s="1"/>
  <c r="H1006" i="1"/>
  <c r="H1008" i="1" s="1"/>
  <c r="O1006" i="1"/>
  <c r="Y685" i="1" l="1"/>
  <c r="Z684" i="1" s="1"/>
  <c r="AA684" i="1" s="1"/>
  <c r="B669" i="1" s="1"/>
  <c r="C669" i="1" s="1"/>
  <c r="R668" i="1" s="1"/>
  <c r="R670" i="1" s="1"/>
  <c r="N1006" i="1"/>
  <c r="E1008" i="1"/>
  <c r="N1008" i="1" s="1"/>
  <c r="O1008" i="1"/>
  <c r="X1008" i="1" s="1"/>
  <c r="X1006" i="1"/>
  <c r="H668" i="1" l="1"/>
  <c r="H670" i="1" s="1"/>
  <c r="J668" i="1"/>
  <c r="J670" i="1" s="1"/>
  <c r="Q668" i="1"/>
  <c r="Q670" i="1" s="1"/>
  <c r="U668" i="1"/>
  <c r="U670" i="1" s="1"/>
  <c r="W668" i="1"/>
  <c r="W670" i="1" s="1"/>
  <c r="E668" i="1"/>
  <c r="O668" i="1"/>
  <c r="O670" i="1" s="1"/>
  <c r="S668" i="1"/>
  <c r="S670" i="1" s="1"/>
  <c r="L668" i="1"/>
  <c r="L670" i="1" s="1"/>
  <c r="P668" i="1"/>
  <c r="P670" i="1" s="1"/>
  <c r="M668" i="1"/>
  <c r="M670" i="1" s="1"/>
  <c r="K668" i="1"/>
  <c r="K670" i="1" s="1"/>
  <c r="G668" i="1"/>
  <c r="G670" i="1" s="1"/>
  <c r="V668" i="1"/>
  <c r="V670" i="1" s="1"/>
  <c r="T668" i="1"/>
  <c r="T670" i="1" s="1"/>
  <c r="I668" i="1"/>
  <c r="I670" i="1" s="1"/>
  <c r="F668" i="1"/>
  <c r="F670" i="1" s="1"/>
  <c r="E670" i="1"/>
  <c r="Y1008" i="1"/>
  <c r="Z1007" i="1" s="1"/>
  <c r="AA1007" i="1" s="1"/>
  <c r="B992" i="1" s="1"/>
  <c r="Y1006" i="1"/>
  <c r="X670" i="1" l="1"/>
  <c r="N670" i="1"/>
  <c r="Y670" i="1" s="1"/>
  <c r="Z669" i="1" s="1"/>
  <c r="AA669" i="1" s="1"/>
  <c r="B654" i="1" s="1"/>
  <c r="C654" i="1" s="1"/>
  <c r="X668" i="1"/>
  <c r="N668" i="1"/>
  <c r="Y668" i="1"/>
  <c r="C992" i="1"/>
  <c r="O653" i="1" l="1"/>
  <c r="E653" i="1"/>
  <c r="V653" i="1"/>
  <c r="V655" i="1" s="1"/>
  <c r="Q653" i="1"/>
  <c r="Q655" i="1" s="1"/>
  <c r="R653" i="1"/>
  <c r="R655" i="1" s="1"/>
  <c r="G653" i="1"/>
  <c r="G655" i="1" s="1"/>
  <c r="S653" i="1"/>
  <c r="S655" i="1" s="1"/>
  <c r="F653" i="1"/>
  <c r="F655" i="1" s="1"/>
  <c r="I653" i="1"/>
  <c r="I655" i="1" s="1"/>
  <c r="P653" i="1"/>
  <c r="P655" i="1" s="1"/>
  <c r="U653" i="1"/>
  <c r="U655" i="1" s="1"/>
  <c r="W653" i="1"/>
  <c r="W655" i="1" s="1"/>
  <c r="M653" i="1"/>
  <c r="M655" i="1" s="1"/>
  <c r="J653" i="1"/>
  <c r="J655" i="1" s="1"/>
  <c r="L653" i="1"/>
  <c r="L655" i="1" s="1"/>
  <c r="K653" i="1"/>
  <c r="K655" i="1" s="1"/>
  <c r="H653" i="1"/>
  <c r="H655" i="1" s="1"/>
  <c r="T653" i="1"/>
  <c r="T655" i="1" s="1"/>
  <c r="V991" i="1"/>
  <c r="V993" i="1" s="1"/>
  <c r="F991" i="1"/>
  <c r="F993" i="1" s="1"/>
  <c r="U991" i="1"/>
  <c r="U993" i="1" s="1"/>
  <c r="M991" i="1"/>
  <c r="M993" i="1" s="1"/>
  <c r="E991" i="1"/>
  <c r="H991" i="1"/>
  <c r="H993" i="1" s="1"/>
  <c r="T991" i="1"/>
  <c r="T993" i="1" s="1"/>
  <c r="L991" i="1"/>
  <c r="L993" i="1" s="1"/>
  <c r="S991" i="1"/>
  <c r="S993" i="1" s="1"/>
  <c r="K991" i="1"/>
  <c r="K993" i="1" s="1"/>
  <c r="R991" i="1"/>
  <c r="R993" i="1" s="1"/>
  <c r="J991" i="1"/>
  <c r="J993" i="1" s="1"/>
  <c r="Q991" i="1"/>
  <c r="Q993" i="1" s="1"/>
  <c r="I991" i="1"/>
  <c r="I993" i="1" s="1"/>
  <c r="W991" i="1"/>
  <c r="W993" i="1" s="1"/>
  <c r="O991" i="1"/>
  <c r="G991" i="1"/>
  <c r="G993" i="1" s="1"/>
  <c r="P991" i="1"/>
  <c r="P993" i="1" s="1"/>
  <c r="E655" i="1" l="1"/>
  <c r="N655" i="1" s="1"/>
  <c r="N653" i="1"/>
  <c r="O655" i="1"/>
  <c r="X655" i="1" s="1"/>
  <c r="X653" i="1"/>
  <c r="N991" i="1"/>
  <c r="E993" i="1"/>
  <c r="N993" i="1" s="1"/>
  <c r="O993" i="1"/>
  <c r="X993" i="1" s="1"/>
  <c r="X991" i="1"/>
  <c r="Y653" i="1" l="1"/>
  <c r="Y655" i="1"/>
  <c r="Z654" i="1" s="1"/>
  <c r="AA654" i="1" s="1"/>
  <c r="B639" i="1" s="1"/>
  <c r="C639" i="1" s="1"/>
  <c r="Y993" i="1"/>
  <c r="Z992" i="1" s="1"/>
  <c r="AA992" i="1" s="1"/>
  <c r="B977" i="1" s="1"/>
  <c r="Y991" i="1"/>
  <c r="W638" i="1" l="1"/>
  <c r="W640" i="1" s="1"/>
  <c r="S638" i="1"/>
  <c r="S640" i="1" s="1"/>
  <c r="O638" i="1"/>
  <c r="K638" i="1"/>
  <c r="K640" i="1" s="1"/>
  <c r="F638" i="1"/>
  <c r="F640" i="1" s="1"/>
  <c r="U638" i="1"/>
  <c r="U640" i="1" s="1"/>
  <c r="P638" i="1"/>
  <c r="P640" i="1" s="1"/>
  <c r="E638" i="1"/>
  <c r="G638" i="1"/>
  <c r="G640" i="1" s="1"/>
  <c r="R638" i="1"/>
  <c r="R640" i="1" s="1"/>
  <c r="H638" i="1"/>
  <c r="H640" i="1" s="1"/>
  <c r="I638" i="1"/>
  <c r="I640" i="1" s="1"/>
  <c r="L638" i="1"/>
  <c r="L640" i="1" s="1"/>
  <c r="V638" i="1"/>
  <c r="V640" i="1" s="1"/>
  <c r="J638" i="1"/>
  <c r="J640" i="1" s="1"/>
  <c r="Q638" i="1"/>
  <c r="Q640" i="1" s="1"/>
  <c r="M638" i="1"/>
  <c r="M640" i="1" s="1"/>
  <c r="T638" i="1"/>
  <c r="T640" i="1" s="1"/>
  <c r="C977" i="1"/>
  <c r="E640" i="1" l="1"/>
  <c r="N640" i="1" s="1"/>
  <c r="N638" i="1"/>
  <c r="O640" i="1"/>
  <c r="X640" i="1" s="1"/>
  <c r="X638" i="1"/>
  <c r="V976" i="1"/>
  <c r="V978" i="1" s="1"/>
  <c r="F976" i="1"/>
  <c r="F978" i="1" s="1"/>
  <c r="U976" i="1"/>
  <c r="U978" i="1" s="1"/>
  <c r="M976" i="1"/>
  <c r="M978" i="1" s="1"/>
  <c r="E976" i="1"/>
  <c r="T976" i="1"/>
  <c r="T978" i="1" s="1"/>
  <c r="L976" i="1"/>
  <c r="L978" i="1" s="1"/>
  <c r="S976" i="1"/>
  <c r="S978" i="1" s="1"/>
  <c r="K976" i="1"/>
  <c r="K978" i="1" s="1"/>
  <c r="R976" i="1"/>
  <c r="R978" i="1" s="1"/>
  <c r="J976" i="1"/>
  <c r="J978" i="1" s="1"/>
  <c r="Q976" i="1"/>
  <c r="Q978" i="1" s="1"/>
  <c r="I976" i="1"/>
  <c r="I978" i="1" s="1"/>
  <c r="P976" i="1"/>
  <c r="P978" i="1" s="1"/>
  <c r="H976" i="1"/>
  <c r="H978" i="1" s="1"/>
  <c r="W976" i="1"/>
  <c r="W978" i="1" s="1"/>
  <c r="O976" i="1"/>
  <c r="G976" i="1"/>
  <c r="G978" i="1" s="1"/>
  <c r="Y638" i="1" l="1"/>
  <c r="Y640" i="1"/>
  <c r="Z639" i="1" s="1"/>
  <c r="AA639" i="1" s="1"/>
  <c r="B624" i="1" s="1"/>
  <c r="C624" i="1" s="1"/>
  <c r="N976" i="1"/>
  <c r="E978" i="1"/>
  <c r="N978" i="1" s="1"/>
  <c r="O978" i="1"/>
  <c r="X978" i="1" s="1"/>
  <c r="X976" i="1"/>
  <c r="P623" i="1" l="1"/>
  <c r="P625" i="1" s="1"/>
  <c r="E623" i="1"/>
  <c r="F623" i="1"/>
  <c r="F625" i="1" s="1"/>
  <c r="S623" i="1"/>
  <c r="S625" i="1" s="1"/>
  <c r="J623" i="1"/>
  <c r="J625" i="1" s="1"/>
  <c r="W623" i="1"/>
  <c r="W625" i="1" s="1"/>
  <c r="K623" i="1"/>
  <c r="K625" i="1" s="1"/>
  <c r="T623" i="1"/>
  <c r="T625" i="1" s="1"/>
  <c r="O623" i="1"/>
  <c r="Q623" i="1"/>
  <c r="Q625" i="1" s="1"/>
  <c r="G623" i="1"/>
  <c r="G625" i="1" s="1"/>
  <c r="V623" i="1"/>
  <c r="V625" i="1" s="1"/>
  <c r="U623" i="1"/>
  <c r="U625" i="1" s="1"/>
  <c r="L623" i="1"/>
  <c r="L625" i="1" s="1"/>
  <c r="M623" i="1"/>
  <c r="M625" i="1" s="1"/>
  <c r="R623" i="1"/>
  <c r="R625" i="1" s="1"/>
  <c r="H623" i="1"/>
  <c r="H625" i="1" s="1"/>
  <c r="I623" i="1"/>
  <c r="I625" i="1" s="1"/>
  <c r="Y978" i="1"/>
  <c r="Z977" i="1" s="1"/>
  <c r="AA977" i="1" s="1"/>
  <c r="B962" i="1" s="1"/>
  <c r="Y976" i="1"/>
  <c r="E625" i="1" l="1"/>
  <c r="N625" i="1" s="1"/>
  <c r="N623" i="1"/>
  <c r="X623" i="1"/>
  <c r="O625" i="1"/>
  <c r="X625" i="1" s="1"/>
  <c r="C962" i="1"/>
  <c r="Y623" i="1" l="1"/>
  <c r="Y625" i="1"/>
  <c r="Z624" i="1" s="1"/>
  <c r="AA624" i="1" s="1"/>
  <c r="B609" i="1" s="1"/>
  <c r="C609" i="1" s="1"/>
  <c r="J961" i="1"/>
  <c r="J963" i="1" s="1"/>
  <c r="U961" i="1"/>
  <c r="U963" i="1" s="1"/>
  <c r="M961" i="1"/>
  <c r="M963" i="1" s="1"/>
  <c r="E961" i="1"/>
  <c r="S961" i="1"/>
  <c r="S963" i="1" s="1"/>
  <c r="K961" i="1"/>
  <c r="K963" i="1" s="1"/>
  <c r="R961" i="1"/>
  <c r="R963" i="1" s="1"/>
  <c r="T961" i="1"/>
  <c r="T963" i="1" s="1"/>
  <c r="L961" i="1"/>
  <c r="L963" i="1" s="1"/>
  <c r="Q961" i="1"/>
  <c r="Q963" i="1" s="1"/>
  <c r="I961" i="1"/>
  <c r="I963" i="1" s="1"/>
  <c r="P961" i="1"/>
  <c r="P963" i="1" s="1"/>
  <c r="H961" i="1"/>
  <c r="H963" i="1" s="1"/>
  <c r="W961" i="1"/>
  <c r="W963" i="1" s="1"/>
  <c r="O961" i="1"/>
  <c r="G961" i="1"/>
  <c r="G963" i="1" s="1"/>
  <c r="V961" i="1"/>
  <c r="V963" i="1" s="1"/>
  <c r="F961" i="1"/>
  <c r="F963" i="1" s="1"/>
  <c r="Q608" i="1" l="1"/>
  <c r="Q610" i="1" s="1"/>
  <c r="F608" i="1"/>
  <c r="F610" i="1" s="1"/>
  <c r="O608" i="1"/>
  <c r="U608" i="1"/>
  <c r="U610" i="1" s="1"/>
  <c r="W608" i="1"/>
  <c r="W610" i="1" s="1"/>
  <c r="I608" i="1"/>
  <c r="I610" i="1" s="1"/>
  <c r="K608" i="1"/>
  <c r="K610" i="1" s="1"/>
  <c r="H608" i="1"/>
  <c r="H610" i="1" s="1"/>
  <c r="M608" i="1"/>
  <c r="M610" i="1" s="1"/>
  <c r="P608" i="1"/>
  <c r="P610" i="1" s="1"/>
  <c r="T608" i="1"/>
  <c r="T610" i="1" s="1"/>
  <c r="J608" i="1"/>
  <c r="J610" i="1" s="1"/>
  <c r="L608" i="1"/>
  <c r="L610" i="1" s="1"/>
  <c r="S608" i="1"/>
  <c r="S610" i="1" s="1"/>
  <c r="V608" i="1"/>
  <c r="V610" i="1" s="1"/>
  <c r="R608" i="1"/>
  <c r="R610" i="1" s="1"/>
  <c r="E608" i="1"/>
  <c r="G608" i="1"/>
  <c r="G610" i="1" s="1"/>
  <c r="E963" i="1"/>
  <c r="N963" i="1" s="1"/>
  <c r="N961" i="1"/>
  <c r="O963" i="1"/>
  <c r="X963" i="1" s="1"/>
  <c r="X961" i="1"/>
  <c r="O610" i="1" l="1"/>
  <c r="X610" i="1" s="1"/>
  <c r="X608" i="1"/>
  <c r="N608" i="1"/>
  <c r="E610" i="1"/>
  <c r="N610" i="1" s="1"/>
  <c r="Y961" i="1"/>
  <c r="Y963" i="1"/>
  <c r="Z962" i="1" s="1"/>
  <c r="AA962" i="1" s="1"/>
  <c r="B947" i="1" s="1"/>
  <c r="Y610" i="1" l="1"/>
  <c r="Z609" i="1" s="1"/>
  <c r="AA609" i="1" s="1"/>
  <c r="B594" i="1" s="1"/>
  <c r="C594" i="1" s="1"/>
  <c r="G593" i="1" s="1"/>
  <c r="G595" i="1" s="1"/>
  <c r="Y608" i="1"/>
  <c r="C947" i="1"/>
  <c r="J593" i="1" l="1"/>
  <c r="J595" i="1" s="1"/>
  <c r="P593" i="1"/>
  <c r="P595" i="1" s="1"/>
  <c r="L593" i="1"/>
  <c r="L595" i="1" s="1"/>
  <c r="E593" i="1"/>
  <c r="I593" i="1"/>
  <c r="I595" i="1" s="1"/>
  <c r="S593" i="1"/>
  <c r="S595" i="1" s="1"/>
  <c r="W593" i="1"/>
  <c r="W595" i="1" s="1"/>
  <c r="R593" i="1"/>
  <c r="R595" i="1" s="1"/>
  <c r="M593" i="1"/>
  <c r="M595" i="1" s="1"/>
  <c r="Q593" i="1"/>
  <c r="Q595" i="1" s="1"/>
  <c r="H593" i="1"/>
  <c r="H595" i="1" s="1"/>
  <c r="K593" i="1"/>
  <c r="K595" i="1" s="1"/>
  <c r="V593" i="1"/>
  <c r="V595" i="1" s="1"/>
  <c r="F593" i="1"/>
  <c r="F595" i="1" s="1"/>
  <c r="U593" i="1"/>
  <c r="U595" i="1" s="1"/>
  <c r="O593" i="1"/>
  <c r="T593" i="1"/>
  <c r="T595" i="1" s="1"/>
  <c r="X593" i="1"/>
  <c r="O595" i="1"/>
  <c r="E595" i="1"/>
  <c r="V946" i="1"/>
  <c r="V948" i="1" s="1"/>
  <c r="F946" i="1"/>
  <c r="F948" i="1" s="1"/>
  <c r="O946" i="1"/>
  <c r="U946" i="1"/>
  <c r="U948" i="1" s="1"/>
  <c r="M946" i="1"/>
  <c r="M948" i="1" s="1"/>
  <c r="E946" i="1"/>
  <c r="T946" i="1"/>
  <c r="T948" i="1" s="1"/>
  <c r="L946" i="1"/>
  <c r="L948" i="1" s="1"/>
  <c r="W946" i="1"/>
  <c r="W948" i="1" s="1"/>
  <c r="S946" i="1"/>
  <c r="S948" i="1" s="1"/>
  <c r="K946" i="1"/>
  <c r="K948" i="1" s="1"/>
  <c r="G946" i="1"/>
  <c r="G948" i="1" s="1"/>
  <c r="R946" i="1"/>
  <c r="R948" i="1" s="1"/>
  <c r="J946" i="1"/>
  <c r="J948" i="1" s="1"/>
  <c r="Q946" i="1"/>
  <c r="Q948" i="1" s="1"/>
  <c r="I946" i="1"/>
  <c r="I948" i="1" s="1"/>
  <c r="P946" i="1"/>
  <c r="P948" i="1" s="1"/>
  <c r="H946" i="1"/>
  <c r="H948" i="1" s="1"/>
  <c r="X595" i="1" l="1"/>
  <c r="N593" i="1"/>
  <c r="Y593" i="1" s="1"/>
  <c r="N595" i="1"/>
  <c r="Y595" i="1" s="1"/>
  <c r="Z594" i="1" s="1"/>
  <c r="AA594" i="1" s="1"/>
  <c r="B579" i="1" s="1"/>
  <c r="C579" i="1" s="1"/>
  <c r="T578" i="1" s="1"/>
  <c r="T580" i="1" s="1"/>
  <c r="N946" i="1"/>
  <c r="E948" i="1"/>
  <c r="N948" i="1" s="1"/>
  <c r="O948" i="1"/>
  <c r="X948" i="1" s="1"/>
  <c r="X946" i="1"/>
  <c r="E578" i="1" l="1"/>
  <c r="J578" i="1"/>
  <c r="J580" i="1" s="1"/>
  <c r="Q578" i="1"/>
  <c r="Q580" i="1" s="1"/>
  <c r="W578" i="1"/>
  <c r="W580" i="1" s="1"/>
  <c r="S578" i="1"/>
  <c r="S580" i="1" s="1"/>
  <c r="P578" i="1"/>
  <c r="P580" i="1" s="1"/>
  <c r="V578" i="1"/>
  <c r="V580" i="1" s="1"/>
  <c r="U578" i="1"/>
  <c r="U580" i="1" s="1"/>
  <c r="O578" i="1"/>
  <c r="L578" i="1"/>
  <c r="L580" i="1" s="1"/>
  <c r="G578" i="1"/>
  <c r="G580" i="1" s="1"/>
  <c r="M578" i="1"/>
  <c r="M580" i="1" s="1"/>
  <c r="H578" i="1"/>
  <c r="H580" i="1" s="1"/>
  <c r="R578" i="1"/>
  <c r="R580" i="1" s="1"/>
  <c r="K578" i="1"/>
  <c r="K580" i="1" s="1"/>
  <c r="I578" i="1"/>
  <c r="I580" i="1" s="1"/>
  <c r="F578" i="1"/>
  <c r="F580" i="1" s="1"/>
  <c r="X578" i="1"/>
  <c r="O580" i="1"/>
  <c r="E580" i="1"/>
  <c r="Y948" i="1"/>
  <c r="Z947" i="1" s="1"/>
  <c r="AA947" i="1" s="1"/>
  <c r="B932" i="1" s="1"/>
  <c r="Y946" i="1"/>
  <c r="N578" i="1" l="1"/>
  <c r="Y578" i="1" s="1"/>
  <c r="N580" i="1"/>
  <c r="Y580" i="1" s="1"/>
  <c r="Z579" i="1" s="1"/>
  <c r="AA579" i="1" s="1"/>
  <c r="B564" i="1" s="1"/>
  <c r="C564" i="1" s="1"/>
  <c r="X580" i="1"/>
  <c r="C932" i="1"/>
  <c r="G563" i="1" l="1"/>
  <c r="G565" i="1" s="1"/>
  <c r="T563" i="1"/>
  <c r="T565" i="1" s="1"/>
  <c r="V563" i="1"/>
  <c r="V565" i="1" s="1"/>
  <c r="P563" i="1"/>
  <c r="P565" i="1" s="1"/>
  <c r="R563" i="1"/>
  <c r="R565" i="1" s="1"/>
  <c r="M563" i="1"/>
  <c r="M565" i="1" s="1"/>
  <c r="I563" i="1"/>
  <c r="I565" i="1" s="1"/>
  <c r="H563" i="1"/>
  <c r="H565" i="1" s="1"/>
  <c r="U563" i="1"/>
  <c r="U565" i="1" s="1"/>
  <c r="F563" i="1"/>
  <c r="F565" i="1" s="1"/>
  <c r="O563" i="1"/>
  <c r="L563" i="1"/>
  <c r="L565" i="1" s="1"/>
  <c r="E563" i="1"/>
  <c r="Q563" i="1"/>
  <c r="Q565" i="1" s="1"/>
  <c r="K563" i="1"/>
  <c r="K565" i="1" s="1"/>
  <c r="S563" i="1"/>
  <c r="S565" i="1" s="1"/>
  <c r="J563" i="1"/>
  <c r="J565" i="1" s="1"/>
  <c r="W563" i="1"/>
  <c r="W565" i="1" s="1"/>
  <c r="V931" i="1"/>
  <c r="V933" i="1" s="1"/>
  <c r="F931" i="1"/>
  <c r="F933" i="1" s="1"/>
  <c r="U931" i="1"/>
  <c r="U933" i="1" s="1"/>
  <c r="M931" i="1"/>
  <c r="M933" i="1" s="1"/>
  <c r="E931" i="1"/>
  <c r="T931" i="1"/>
  <c r="T933" i="1" s="1"/>
  <c r="L931" i="1"/>
  <c r="L933" i="1" s="1"/>
  <c r="S931" i="1"/>
  <c r="S933" i="1" s="1"/>
  <c r="K931" i="1"/>
  <c r="K933" i="1" s="1"/>
  <c r="J931" i="1"/>
  <c r="J933" i="1" s="1"/>
  <c r="Q931" i="1"/>
  <c r="Q933" i="1" s="1"/>
  <c r="I931" i="1"/>
  <c r="I933" i="1" s="1"/>
  <c r="P931" i="1"/>
  <c r="P933" i="1" s="1"/>
  <c r="H931" i="1"/>
  <c r="H933" i="1" s="1"/>
  <c r="W931" i="1"/>
  <c r="W933" i="1" s="1"/>
  <c r="O931" i="1"/>
  <c r="G931" i="1"/>
  <c r="G933" i="1" s="1"/>
  <c r="R931" i="1"/>
  <c r="R933" i="1" s="1"/>
  <c r="N563" i="1" l="1"/>
  <c r="E565" i="1"/>
  <c r="N565" i="1" s="1"/>
  <c r="X563" i="1"/>
  <c r="O565" i="1"/>
  <c r="X565" i="1" s="1"/>
  <c r="O933" i="1"/>
  <c r="X933" i="1" s="1"/>
  <c r="X931" i="1"/>
  <c r="N931" i="1"/>
  <c r="E933" i="1"/>
  <c r="N933" i="1" s="1"/>
  <c r="Y563" i="1" l="1"/>
  <c r="Y565" i="1"/>
  <c r="Z564" i="1" s="1"/>
  <c r="AA564" i="1" s="1"/>
  <c r="B549" i="1" s="1"/>
  <c r="C549" i="1" s="1"/>
  <c r="Y931" i="1"/>
  <c r="Y933" i="1"/>
  <c r="Z932" i="1" s="1"/>
  <c r="AA932" i="1" s="1"/>
  <c r="B917" i="1" s="1"/>
  <c r="O548" i="1" l="1"/>
  <c r="L548" i="1"/>
  <c r="L550" i="1" s="1"/>
  <c r="G548" i="1"/>
  <c r="G550" i="1" s="1"/>
  <c r="S548" i="1"/>
  <c r="S550" i="1" s="1"/>
  <c r="U548" i="1"/>
  <c r="U550" i="1" s="1"/>
  <c r="E548" i="1"/>
  <c r="F548" i="1"/>
  <c r="F550" i="1" s="1"/>
  <c r="K548" i="1"/>
  <c r="K550" i="1" s="1"/>
  <c r="J548" i="1"/>
  <c r="J550" i="1" s="1"/>
  <c r="I548" i="1"/>
  <c r="I550" i="1" s="1"/>
  <c r="W548" i="1"/>
  <c r="W550" i="1" s="1"/>
  <c r="R548" i="1"/>
  <c r="R550" i="1" s="1"/>
  <c r="V548" i="1"/>
  <c r="V550" i="1" s="1"/>
  <c r="P548" i="1"/>
  <c r="P550" i="1" s="1"/>
  <c r="M548" i="1"/>
  <c r="M550" i="1" s="1"/>
  <c r="Q548" i="1"/>
  <c r="Q550" i="1" s="1"/>
  <c r="H548" i="1"/>
  <c r="H550" i="1" s="1"/>
  <c r="T548" i="1"/>
  <c r="T550" i="1" s="1"/>
  <c r="C917" i="1"/>
  <c r="E550" i="1" l="1"/>
  <c r="N550" i="1" s="1"/>
  <c r="N548" i="1"/>
  <c r="X548" i="1"/>
  <c r="O550" i="1"/>
  <c r="X550" i="1" s="1"/>
  <c r="V916" i="1"/>
  <c r="V918" i="1" s="1"/>
  <c r="F916" i="1"/>
  <c r="F918" i="1" s="1"/>
  <c r="U916" i="1"/>
  <c r="U918" i="1" s="1"/>
  <c r="M916" i="1"/>
  <c r="M918" i="1" s="1"/>
  <c r="E916" i="1"/>
  <c r="S916" i="1"/>
  <c r="S918" i="1" s="1"/>
  <c r="T916" i="1"/>
  <c r="T918" i="1" s="1"/>
  <c r="L916" i="1"/>
  <c r="L918" i="1" s="1"/>
  <c r="R916" i="1"/>
  <c r="R918" i="1" s="1"/>
  <c r="J916" i="1"/>
  <c r="J918" i="1" s="1"/>
  <c r="Q916" i="1"/>
  <c r="Q918" i="1" s="1"/>
  <c r="I916" i="1"/>
  <c r="I918" i="1" s="1"/>
  <c r="P916" i="1"/>
  <c r="P918" i="1" s="1"/>
  <c r="H916" i="1"/>
  <c r="H918" i="1" s="1"/>
  <c r="W916" i="1"/>
  <c r="W918" i="1" s="1"/>
  <c r="O916" i="1"/>
  <c r="G916" i="1"/>
  <c r="G918" i="1" s="1"/>
  <c r="K916" i="1"/>
  <c r="K918" i="1" s="1"/>
  <c r="Y548" i="1" l="1"/>
  <c r="Y550" i="1"/>
  <c r="Z549" i="1" s="1"/>
  <c r="AA549" i="1" s="1"/>
  <c r="B534" i="1" s="1"/>
  <c r="C534" i="1" s="1"/>
  <c r="N916" i="1"/>
  <c r="E918" i="1"/>
  <c r="N918" i="1" s="1"/>
  <c r="O918" i="1"/>
  <c r="X918" i="1" s="1"/>
  <c r="X916" i="1"/>
  <c r="H533" i="1" l="1"/>
  <c r="H535" i="1" s="1"/>
  <c r="L533" i="1"/>
  <c r="L535" i="1" s="1"/>
  <c r="Q533" i="1"/>
  <c r="Q535" i="1" s="1"/>
  <c r="V533" i="1"/>
  <c r="V535" i="1" s="1"/>
  <c r="R533" i="1"/>
  <c r="R535" i="1" s="1"/>
  <c r="T533" i="1"/>
  <c r="T535" i="1" s="1"/>
  <c r="F533" i="1"/>
  <c r="F535" i="1" s="1"/>
  <c r="J533" i="1"/>
  <c r="J535" i="1" s="1"/>
  <c r="U533" i="1"/>
  <c r="U535" i="1" s="1"/>
  <c r="O533" i="1"/>
  <c r="M533" i="1"/>
  <c r="M535" i="1" s="1"/>
  <c r="S533" i="1"/>
  <c r="S535" i="1" s="1"/>
  <c r="E533" i="1"/>
  <c r="I533" i="1"/>
  <c r="I535" i="1" s="1"/>
  <c r="G533" i="1"/>
  <c r="G535" i="1" s="1"/>
  <c r="K533" i="1"/>
  <c r="K535" i="1" s="1"/>
  <c r="W533" i="1"/>
  <c r="W535" i="1" s="1"/>
  <c r="P533" i="1"/>
  <c r="P535" i="1" s="1"/>
  <c r="Y916" i="1"/>
  <c r="Y918" i="1"/>
  <c r="Z917" i="1" s="1"/>
  <c r="AA917" i="1" s="1"/>
  <c r="B902" i="1" s="1"/>
  <c r="N533" i="1" l="1"/>
  <c r="E535" i="1"/>
  <c r="N535" i="1" s="1"/>
  <c r="X533" i="1"/>
  <c r="O535" i="1"/>
  <c r="X535" i="1" s="1"/>
  <c r="C902" i="1"/>
  <c r="Y535" i="1" l="1"/>
  <c r="Z534" i="1" s="1"/>
  <c r="AA534" i="1" s="1"/>
  <c r="B519" i="1" s="1"/>
  <c r="C519" i="1" s="1"/>
  <c r="Y533" i="1"/>
  <c r="V901" i="1"/>
  <c r="V903" i="1" s="1"/>
  <c r="F901" i="1"/>
  <c r="F903" i="1" s="1"/>
  <c r="U901" i="1"/>
  <c r="U903" i="1" s="1"/>
  <c r="M901" i="1"/>
  <c r="M903" i="1" s="1"/>
  <c r="E901" i="1"/>
  <c r="T901" i="1"/>
  <c r="T903" i="1" s="1"/>
  <c r="L901" i="1"/>
  <c r="L903" i="1" s="1"/>
  <c r="S901" i="1"/>
  <c r="S903" i="1" s="1"/>
  <c r="K901" i="1"/>
  <c r="K903" i="1" s="1"/>
  <c r="R901" i="1"/>
  <c r="R903" i="1" s="1"/>
  <c r="J901" i="1"/>
  <c r="J903" i="1" s="1"/>
  <c r="Q901" i="1"/>
  <c r="Q903" i="1" s="1"/>
  <c r="I901" i="1"/>
  <c r="I903" i="1" s="1"/>
  <c r="P901" i="1"/>
  <c r="P903" i="1" s="1"/>
  <c r="H901" i="1"/>
  <c r="H903" i="1" s="1"/>
  <c r="W901" i="1"/>
  <c r="W903" i="1" s="1"/>
  <c r="O901" i="1"/>
  <c r="G901" i="1"/>
  <c r="G903" i="1" s="1"/>
  <c r="R518" i="1" l="1"/>
  <c r="R520" i="1" s="1"/>
  <c r="W518" i="1"/>
  <c r="W520" i="1" s="1"/>
  <c r="I518" i="1"/>
  <c r="I520" i="1" s="1"/>
  <c r="G518" i="1"/>
  <c r="G520" i="1" s="1"/>
  <c r="Q518" i="1"/>
  <c r="Q520" i="1" s="1"/>
  <c r="T518" i="1"/>
  <c r="T520" i="1" s="1"/>
  <c r="H518" i="1"/>
  <c r="H520" i="1" s="1"/>
  <c r="S518" i="1"/>
  <c r="S520" i="1" s="1"/>
  <c r="L518" i="1"/>
  <c r="L520" i="1" s="1"/>
  <c r="K518" i="1"/>
  <c r="K520" i="1" s="1"/>
  <c r="P518" i="1"/>
  <c r="P520" i="1" s="1"/>
  <c r="O518" i="1"/>
  <c r="M518" i="1"/>
  <c r="M520" i="1" s="1"/>
  <c r="F518" i="1"/>
  <c r="F520" i="1" s="1"/>
  <c r="J518" i="1"/>
  <c r="J520" i="1" s="1"/>
  <c r="E518" i="1"/>
  <c r="V518" i="1"/>
  <c r="V520" i="1" s="1"/>
  <c r="U518" i="1"/>
  <c r="U520" i="1" s="1"/>
  <c r="N901" i="1"/>
  <c r="E903" i="1"/>
  <c r="N903" i="1" s="1"/>
  <c r="O903" i="1"/>
  <c r="X903" i="1" s="1"/>
  <c r="X901" i="1"/>
  <c r="N518" i="1" l="1"/>
  <c r="E520" i="1"/>
  <c r="N520" i="1" s="1"/>
  <c r="O520" i="1"/>
  <c r="X520" i="1" s="1"/>
  <c r="X518" i="1"/>
  <c r="Y903" i="1"/>
  <c r="Z902" i="1" s="1"/>
  <c r="AA902" i="1" s="1"/>
  <c r="B887" i="1" s="1"/>
  <c r="C887" i="1" s="1"/>
  <c r="Y901" i="1"/>
  <c r="Y520" i="1" l="1"/>
  <c r="Z519" i="1" s="1"/>
  <c r="AA519" i="1" s="1"/>
  <c r="B504" i="1" s="1"/>
  <c r="C504" i="1" s="1"/>
  <c r="Y518" i="1"/>
  <c r="V886" i="1"/>
  <c r="V888" i="1" s="1"/>
  <c r="S886" i="1"/>
  <c r="S888" i="1" s="1"/>
  <c r="K886" i="1"/>
  <c r="K888" i="1" s="1"/>
  <c r="J886" i="1"/>
  <c r="J888" i="1" s="1"/>
  <c r="G886" i="1"/>
  <c r="G888" i="1" s="1"/>
  <c r="R886" i="1"/>
  <c r="R888" i="1" s="1"/>
  <c r="L886" i="1"/>
  <c r="L888" i="1" s="1"/>
  <c r="I886" i="1"/>
  <c r="I888" i="1" s="1"/>
  <c r="O886" i="1"/>
  <c r="W886" i="1"/>
  <c r="W888" i="1" s="1"/>
  <c r="T886" i="1"/>
  <c r="T888" i="1" s="1"/>
  <c r="H886" i="1"/>
  <c r="H888" i="1" s="1"/>
  <c r="E886" i="1"/>
  <c r="P886" i="1"/>
  <c r="P888" i="1" s="1"/>
  <c r="M886" i="1"/>
  <c r="M888" i="1" s="1"/>
  <c r="U886" i="1"/>
  <c r="U888" i="1" s="1"/>
  <c r="Q886" i="1"/>
  <c r="Q888" i="1" s="1"/>
  <c r="F886" i="1"/>
  <c r="F888" i="1" s="1"/>
  <c r="R503" i="1" l="1"/>
  <c r="R505" i="1" s="1"/>
  <c r="H503" i="1"/>
  <c r="H505" i="1" s="1"/>
  <c r="W503" i="1"/>
  <c r="W505" i="1" s="1"/>
  <c r="G503" i="1"/>
  <c r="G505" i="1" s="1"/>
  <c r="O503" i="1"/>
  <c r="K503" i="1"/>
  <c r="K505" i="1" s="1"/>
  <c r="I503" i="1"/>
  <c r="I505" i="1" s="1"/>
  <c r="S503" i="1"/>
  <c r="S505" i="1" s="1"/>
  <c r="Q503" i="1"/>
  <c r="Q505" i="1" s="1"/>
  <c r="P503" i="1"/>
  <c r="P505" i="1" s="1"/>
  <c r="E503" i="1"/>
  <c r="F503" i="1"/>
  <c r="F505" i="1" s="1"/>
  <c r="M503" i="1"/>
  <c r="M505" i="1" s="1"/>
  <c r="U503" i="1"/>
  <c r="U505" i="1" s="1"/>
  <c r="L503" i="1"/>
  <c r="L505" i="1" s="1"/>
  <c r="V503" i="1"/>
  <c r="V505" i="1" s="1"/>
  <c r="T503" i="1"/>
  <c r="T505" i="1" s="1"/>
  <c r="J503" i="1"/>
  <c r="J505" i="1" s="1"/>
  <c r="E888" i="1"/>
  <c r="N888" i="1" s="1"/>
  <c r="N886" i="1"/>
  <c r="X886" i="1"/>
  <c r="O888" i="1"/>
  <c r="X888" i="1" s="1"/>
  <c r="O505" i="1" l="1"/>
  <c r="X505" i="1" s="1"/>
  <c r="X503" i="1"/>
  <c r="E505" i="1"/>
  <c r="N505" i="1" s="1"/>
  <c r="Y505" i="1" s="1"/>
  <c r="Z504" i="1" s="1"/>
  <c r="AA504" i="1" s="1"/>
  <c r="B489" i="1" s="1"/>
  <c r="C489" i="1" s="1"/>
  <c r="N503" i="1"/>
  <c r="Y503" i="1" s="1"/>
  <c r="Y886" i="1"/>
  <c r="Y888" i="1"/>
  <c r="Z887" i="1" s="1"/>
  <c r="AA887" i="1" s="1"/>
  <c r="B872" i="1" s="1"/>
  <c r="C872" i="1" s="1"/>
  <c r="R488" i="1" l="1"/>
  <c r="R490" i="1" s="1"/>
  <c r="P488" i="1"/>
  <c r="P490" i="1" s="1"/>
  <c r="W488" i="1"/>
  <c r="W490" i="1" s="1"/>
  <c r="V488" i="1"/>
  <c r="V490" i="1" s="1"/>
  <c r="E488" i="1"/>
  <c r="L488" i="1"/>
  <c r="L490" i="1" s="1"/>
  <c r="H488" i="1"/>
  <c r="H490" i="1" s="1"/>
  <c r="K488" i="1"/>
  <c r="K490" i="1" s="1"/>
  <c r="G488" i="1"/>
  <c r="G490" i="1" s="1"/>
  <c r="M488" i="1"/>
  <c r="M490" i="1" s="1"/>
  <c r="I488" i="1"/>
  <c r="I490" i="1" s="1"/>
  <c r="O488" i="1"/>
  <c r="S488" i="1"/>
  <c r="S490" i="1" s="1"/>
  <c r="Q488" i="1"/>
  <c r="Q490" i="1" s="1"/>
  <c r="U488" i="1"/>
  <c r="U490" i="1" s="1"/>
  <c r="T488" i="1"/>
  <c r="T490" i="1" s="1"/>
  <c r="F488" i="1"/>
  <c r="F490" i="1" s="1"/>
  <c r="J488" i="1"/>
  <c r="J490" i="1" s="1"/>
  <c r="V871" i="1"/>
  <c r="V873" i="1" s="1"/>
  <c r="K871" i="1"/>
  <c r="K873" i="1" s="1"/>
  <c r="G871" i="1"/>
  <c r="G873" i="1" s="1"/>
  <c r="J871" i="1"/>
  <c r="J873" i="1" s="1"/>
  <c r="F871" i="1"/>
  <c r="F873" i="1" s="1"/>
  <c r="O871" i="1"/>
  <c r="R871" i="1"/>
  <c r="R873" i="1" s="1"/>
  <c r="P871" i="1"/>
  <c r="P873" i="1" s="1"/>
  <c r="S871" i="1"/>
  <c r="S873" i="1" s="1"/>
  <c r="U871" i="1"/>
  <c r="U873" i="1" s="1"/>
  <c r="W871" i="1"/>
  <c r="W873" i="1" s="1"/>
  <c r="L871" i="1"/>
  <c r="L873" i="1" s="1"/>
  <c r="H871" i="1"/>
  <c r="H873" i="1" s="1"/>
  <c r="T871" i="1"/>
  <c r="T873" i="1" s="1"/>
  <c r="E871" i="1"/>
  <c r="M871" i="1"/>
  <c r="M873" i="1" s="1"/>
  <c r="Q871" i="1"/>
  <c r="Q873" i="1" s="1"/>
  <c r="I871" i="1"/>
  <c r="I873" i="1" s="1"/>
  <c r="N488" i="1" l="1"/>
  <c r="E490" i="1"/>
  <c r="N490" i="1" s="1"/>
  <c r="X488" i="1"/>
  <c r="O490" i="1"/>
  <c r="X490" i="1" s="1"/>
  <c r="X871" i="1"/>
  <c r="O873" i="1"/>
  <c r="X873" i="1" s="1"/>
  <c r="N871" i="1"/>
  <c r="E873" i="1"/>
  <c r="N873" i="1" s="1"/>
  <c r="Y873" i="1" l="1"/>
  <c r="Z872" i="1" s="1"/>
  <c r="AA872" i="1" s="1"/>
  <c r="B857" i="1" s="1"/>
  <c r="C857" i="1" s="1"/>
  <c r="U856" i="1" s="1"/>
  <c r="U858" i="1" s="1"/>
  <c r="Y490" i="1"/>
  <c r="Z489" i="1" s="1"/>
  <c r="AA489" i="1" s="1"/>
  <c r="B474" i="1" s="1"/>
  <c r="C474" i="1" s="1"/>
  <c r="Y488" i="1"/>
  <c r="Y871" i="1"/>
  <c r="O856" i="1" l="1"/>
  <c r="S856" i="1"/>
  <c r="S858" i="1" s="1"/>
  <c r="P856" i="1"/>
  <c r="P858" i="1" s="1"/>
  <c r="M856" i="1"/>
  <c r="M858" i="1" s="1"/>
  <c r="H856" i="1"/>
  <c r="H858" i="1" s="1"/>
  <c r="T856" i="1"/>
  <c r="T858" i="1" s="1"/>
  <c r="F856" i="1"/>
  <c r="F858" i="1" s="1"/>
  <c r="W856" i="1"/>
  <c r="W858" i="1" s="1"/>
  <c r="R856" i="1"/>
  <c r="R858" i="1" s="1"/>
  <c r="J856" i="1"/>
  <c r="J858" i="1" s="1"/>
  <c r="G856" i="1"/>
  <c r="G858" i="1" s="1"/>
  <c r="E856" i="1"/>
  <c r="L856" i="1"/>
  <c r="L858" i="1" s="1"/>
  <c r="V856" i="1"/>
  <c r="V858" i="1" s="1"/>
  <c r="Q856" i="1"/>
  <c r="Q858" i="1" s="1"/>
  <c r="K856" i="1"/>
  <c r="K858" i="1" s="1"/>
  <c r="I856" i="1"/>
  <c r="I858" i="1" s="1"/>
  <c r="R473" i="1"/>
  <c r="R475" i="1" s="1"/>
  <c r="I473" i="1"/>
  <c r="I475" i="1" s="1"/>
  <c r="O473" i="1"/>
  <c r="G473" i="1"/>
  <c r="G475" i="1" s="1"/>
  <c r="S473" i="1"/>
  <c r="S475" i="1" s="1"/>
  <c r="W473" i="1"/>
  <c r="W475" i="1" s="1"/>
  <c r="M473" i="1"/>
  <c r="M475" i="1" s="1"/>
  <c r="Q473" i="1"/>
  <c r="Q475" i="1" s="1"/>
  <c r="H473" i="1"/>
  <c r="H475" i="1" s="1"/>
  <c r="T473" i="1"/>
  <c r="T475" i="1" s="1"/>
  <c r="F473" i="1"/>
  <c r="F475" i="1" s="1"/>
  <c r="U473" i="1"/>
  <c r="U475" i="1" s="1"/>
  <c r="K473" i="1"/>
  <c r="K475" i="1" s="1"/>
  <c r="J473" i="1"/>
  <c r="J475" i="1" s="1"/>
  <c r="E473" i="1"/>
  <c r="V473" i="1"/>
  <c r="V475" i="1" s="1"/>
  <c r="L473" i="1"/>
  <c r="L475" i="1" s="1"/>
  <c r="P473" i="1"/>
  <c r="P475" i="1" s="1"/>
  <c r="O858" i="1"/>
  <c r="E858" i="1"/>
  <c r="N858" i="1" l="1"/>
  <c r="N856" i="1"/>
  <c r="Y856" i="1" s="1"/>
  <c r="X856" i="1"/>
  <c r="X858" i="1"/>
  <c r="O475" i="1"/>
  <c r="X475" i="1" s="1"/>
  <c r="X473" i="1"/>
  <c r="E475" i="1"/>
  <c r="N475" i="1" s="1"/>
  <c r="N473" i="1"/>
  <c r="Y858" i="1" l="1"/>
  <c r="Z857" i="1" s="1"/>
  <c r="AA857" i="1" s="1"/>
  <c r="B842" i="1" s="1"/>
  <c r="C842" i="1" s="1"/>
  <c r="V841" i="1" s="1"/>
  <c r="V843" i="1" s="1"/>
  <c r="Y473" i="1"/>
  <c r="Y475" i="1"/>
  <c r="Z474" i="1" s="1"/>
  <c r="AA474" i="1" s="1"/>
  <c r="B459" i="1" s="1"/>
  <c r="C459" i="1" s="1"/>
  <c r="O458" i="1" s="1"/>
  <c r="E841" i="1" l="1"/>
  <c r="E843" i="1" s="1"/>
  <c r="H841" i="1"/>
  <c r="H843" i="1" s="1"/>
  <c r="S841" i="1"/>
  <c r="S843" i="1" s="1"/>
  <c r="I841" i="1"/>
  <c r="I843" i="1" s="1"/>
  <c r="M841" i="1"/>
  <c r="M843" i="1" s="1"/>
  <c r="W841" i="1"/>
  <c r="W843" i="1" s="1"/>
  <c r="J841" i="1"/>
  <c r="J843" i="1" s="1"/>
  <c r="U841" i="1"/>
  <c r="U843" i="1" s="1"/>
  <c r="P841" i="1"/>
  <c r="P843" i="1" s="1"/>
  <c r="O841" i="1"/>
  <c r="G841" i="1"/>
  <c r="G843" i="1" s="1"/>
  <c r="R841" i="1"/>
  <c r="R843" i="1" s="1"/>
  <c r="F841" i="1"/>
  <c r="F843" i="1" s="1"/>
  <c r="K841" i="1"/>
  <c r="K843" i="1" s="1"/>
  <c r="Q841" i="1"/>
  <c r="Q843" i="1" s="1"/>
  <c r="T841" i="1"/>
  <c r="T843" i="1" s="1"/>
  <c r="L841" i="1"/>
  <c r="L843" i="1" s="1"/>
  <c r="N843" i="1"/>
  <c r="P458" i="1"/>
  <c r="P460" i="1" s="1"/>
  <c r="M458" i="1"/>
  <c r="M460" i="1" s="1"/>
  <c r="F458" i="1"/>
  <c r="F460" i="1" s="1"/>
  <c r="Q458" i="1"/>
  <c r="Q460" i="1" s="1"/>
  <c r="E458" i="1"/>
  <c r="E460" i="1" s="1"/>
  <c r="S458" i="1"/>
  <c r="S460" i="1" s="1"/>
  <c r="R458" i="1"/>
  <c r="R460" i="1" s="1"/>
  <c r="H458" i="1"/>
  <c r="H460" i="1" s="1"/>
  <c r="V458" i="1"/>
  <c r="V460" i="1" s="1"/>
  <c r="W458" i="1"/>
  <c r="W460" i="1" s="1"/>
  <c r="K458" i="1"/>
  <c r="K460" i="1" s="1"/>
  <c r="G458" i="1"/>
  <c r="G460" i="1" s="1"/>
  <c r="U458" i="1"/>
  <c r="U460" i="1" s="1"/>
  <c r="J458" i="1"/>
  <c r="J460" i="1" s="1"/>
  <c r="T458" i="1"/>
  <c r="T460" i="1" s="1"/>
  <c r="L458" i="1"/>
  <c r="L460" i="1" s="1"/>
  <c r="I458" i="1"/>
  <c r="I460" i="1" s="1"/>
  <c r="O460" i="1"/>
  <c r="O843" i="1" l="1"/>
  <c r="X843" i="1" s="1"/>
  <c r="Y843" i="1" s="1"/>
  <c r="Z842" i="1" s="1"/>
  <c r="AA842" i="1" s="1"/>
  <c r="B827" i="1" s="1"/>
  <c r="C827" i="1" s="1"/>
  <c r="L826" i="1" s="1"/>
  <c r="L828" i="1" s="1"/>
  <c r="X841" i="1"/>
  <c r="N841" i="1"/>
  <c r="Y841" i="1" s="1"/>
  <c r="N460" i="1"/>
  <c r="N458" i="1"/>
  <c r="X458" i="1"/>
  <c r="X460" i="1"/>
  <c r="Y458" i="1"/>
  <c r="W826" i="1" l="1"/>
  <c r="W828" i="1" s="1"/>
  <c r="K826" i="1"/>
  <c r="K828" i="1" s="1"/>
  <c r="R826" i="1"/>
  <c r="R828" i="1" s="1"/>
  <c r="J826" i="1"/>
  <c r="J828" i="1" s="1"/>
  <c r="G826" i="1"/>
  <c r="G828" i="1" s="1"/>
  <c r="H826" i="1"/>
  <c r="H828" i="1" s="1"/>
  <c r="E826" i="1"/>
  <c r="N826" i="1" s="1"/>
  <c r="S826" i="1"/>
  <c r="S828" i="1" s="1"/>
  <c r="V826" i="1"/>
  <c r="V828" i="1" s="1"/>
  <c r="M826" i="1"/>
  <c r="M828" i="1" s="1"/>
  <c r="U826" i="1"/>
  <c r="U828" i="1" s="1"/>
  <c r="I826" i="1"/>
  <c r="I828" i="1" s="1"/>
  <c r="P826" i="1"/>
  <c r="P828" i="1" s="1"/>
  <c r="F826" i="1"/>
  <c r="F828" i="1" s="1"/>
  <c r="T826" i="1"/>
  <c r="T828" i="1" s="1"/>
  <c r="Q826" i="1"/>
  <c r="Q828" i="1" s="1"/>
  <c r="O826" i="1"/>
  <c r="Y460" i="1"/>
  <c r="Z459" i="1" s="1"/>
  <c r="AA459" i="1" s="1"/>
  <c r="B444" i="1" s="1"/>
  <c r="C444" i="1" s="1"/>
  <c r="O828" i="1"/>
  <c r="X826" i="1"/>
  <c r="X828" i="1" l="1"/>
  <c r="E828" i="1"/>
  <c r="N828" i="1" s="1"/>
  <c r="R443" i="1"/>
  <c r="R445" i="1" s="1"/>
  <c r="W443" i="1"/>
  <c r="W445" i="1" s="1"/>
  <c r="O443" i="1"/>
  <c r="S443" i="1"/>
  <c r="S445" i="1" s="1"/>
  <c r="J443" i="1"/>
  <c r="J445" i="1" s="1"/>
  <c r="P443" i="1"/>
  <c r="P445" i="1" s="1"/>
  <c r="M443" i="1"/>
  <c r="M445" i="1" s="1"/>
  <c r="V443" i="1"/>
  <c r="V445" i="1" s="1"/>
  <c r="G443" i="1"/>
  <c r="G445" i="1" s="1"/>
  <c r="Q443" i="1"/>
  <c r="Q445" i="1" s="1"/>
  <c r="H443" i="1"/>
  <c r="H445" i="1" s="1"/>
  <c r="K443" i="1"/>
  <c r="K445" i="1" s="1"/>
  <c r="I443" i="1"/>
  <c r="I445" i="1" s="1"/>
  <c r="F443" i="1"/>
  <c r="F445" i="1" s="1"/>
  <c r="T443" i="1"/>
  <c r="T445" i="1" s="1"/>
  <c r="E443" i="1"/>
  <c r="U443" i="1"/>
  <c r="U445" i="1" s="1"/>
  <c r="L443" i="1"/>
  <c r="L445" i="1" s="1"/>
  <c r="Y828" i="1"/>
  <c r="Z827" i="1" s="1"/>
  <c r="AA827" i="1" s="1"/>
  <c r="B812" i="1" s="1"/>
  <c r="C812" i="1" s="1"/>
  <c r="V811" i="1" s="1"/>
  <c r="V813" i="1" s="1"/>
  <c r="Y826" i="1"/>
  <c r="E445" i="1" l="1"/>
  <c r="N445" i="1" s="1"/>
  <c r="N443" i="1"/>
  <c r="X443" i="1"/>
  <c r="O445" i="1"/>
  <c r="X445" i="1" s="1"/>
  <c r="J811" i="1"/>
  <c r="J813" i="1" s="1"/>
  <c r="R811" i="1"/>
  <c r="R813" i="1" s="1"/>
  <c r="P811" i="1"/>
  <c r="P813" i="1" s="1"/>
  <c r="T811" i="1"/>
  <c r="T813" i="1" s="1"/>
  <c r="S811" i="1"/>
  <c r="S813" i="1" s="1"/>
  <c r="L811" i="1"/>
  <c r="L813" i="1" s="1"/>
  <c r="M811" i="1"/>
  <c r="M813" i="1" s="1"/>
  <c r="W811" i="1"/>
  <c r="W813" i="1" s="1"/>
  <c r="I811" i="1"/>
  <c r="I813" i="1" s="1"/>
  <c r="F811" i="1"/>
  <c r="F813" i="1" s="1"/>
  <c r="E811" i="1"/>
  <c r="E813" i="1" s="1"/>
  <c r="O811" i="1"/>
  <c r="H811" i="1"/>
  <c r="H813" i="1" s="1"/>
  <c r="Q811" i="1"/>
  <c r="Q813" i="1" s="1"/>
  <c r="U811" i="1"/>
  <c r="U813" i="1" s="1"/>
  <c r="G811" i="1"/>
  <c r="G813" i="1" s="1"/>
  <c r="K811" i="1"/>
  <c r="K813" i="1" s="1"/>
  <c r="X811" i="1" l="1"/>
  <c r="Y443" i="1"/>
  <c r="Y445" i="1"/>
  <c r="Z444" i="1" s="1"/>
  <c r="AA444" i="1" s="1"/>
  <c r="B429" i="1" s="1"/>
  <c r="C429" i="1" s="1"/>
  <c r="N811" i="1"/>
  <c r="N813" i="1"/>
  <c r="O813" i="1"/>
  <c r="X813" i="1" s="1"/>
  <c r="Y813" i="1" s="1"/>
  <c r="Z812" i="1" s="1"/>
  <c r="AA812" i="1" s="1"/>
  <c r="B797" i="1" s="1"/>
  <c r="C797" i="1" s="1"/>
  <c r="Y811" i="1" l="1"/>
  <c r="P428" i="1"/>
  <c r="P430" i="1" s="1"/>
  <c r="R428" i="1"/>
  <c r="R430" i="1" s="1"/>
  <c r="L428" i="1"/>
  <c r="L430" i="1" s="1"/>
  <c r="U428" i="1"/>
  <c r="U430" i="1" s="1"/>
  <c r="S428" i="1"/>
  <c r="S430" i="1" s="1"/>
  <c r="W428" i="1"/>
  <c r="W430" i="1" s="1"/>
  <c r="T428" i="1"/>
  <c r="T430" i="1" s="1"/>
  <c r="M428" i="1"/>
  <c r="M430" i="1" s="1"/>
  <c r="I428" i="1"/>
  <c r="I430" i="1" s="1"/>
  <c r="E428" i="1"/>
  <c r="K428" i="1"/>
  <c r="K430" i="1" s="1"/>
  <c r="J428" i="1"/>
  <c r="J430" i="1" s="1"/>
  <c r="H428" i="1"/>
  <c r="H430" i="1" s="1"/>
  <c r="O428" i="1"/>
  <c r="G428" i="1"/>
  <c r="G430" i="1" s="1"/>
  <c r="F428" i="1"/>
  <c r="F430" i="1" s="1"/>
  <c r="Q428" i="1"/>
  <c r="Q430" i="1" s="1"/>
  <c r="V428" i="1"/>
  <c r="V430" i="1" s="1"/>
  <c r="V796" i="1"/>
  <c r="V798" i="1" s="1"/>
  <c r="O796" i="1"/>
  <c r="J796" i="1"/>
  <c r="J798" i="1" s="1"/>
  <c r="W796" i="1"/>
  <c r="W798" i="1" s="1"/>
  <c r="R796" i="1"/>
  <c r="R798" i="1" s="1"/>
  <c r="T796" i="1"/>
  <c r="T798" i="1" s="1"/>
  <c r="I796" i="1"/>
  <c r="I798" i="1" s="1"/>
  <c r="M796" i="1"/>
  <c r="M798" i="1" s="1"/>
  <c r="U796" i="1"/>
  <c r="U798" i="1" s="1"/>
  <c r="E796" i="1"/>
  <c r="Q796" i="1"/>
  <c r="Q798" i="1" s="1"/>
  <c r="F796" i="1"/>
  <c r="F798" i="1" s="1"/>
  <c r="H796" i="1"/>
  <c r="H798" i="1" s="1"/>
  <c r="L796" i="1"/>
  <c r="L798" i="1" s="1"/>
  <c r="P796" i="1"/>
  <c r="P798" i="1" s="1"/>
  <c r="S796" i="1"/>
  <c r="S798" i="1" s="1"/>
  <c r="K796" i="1"/>
  <c r="K798" i="1" s="1"/>
  <c r="G796" i="1"/>
  <c r="G798" i="1" s="1"/>
  <c r="O430" i="1" l="1"/>
  <c r="X430" i="1" s="1"/>
  <c r="X428" i="1"/>
  <c r="N428" i="1"/>
  <c r="E430" i="1"/>
  <c r="N430" i="1" s="1"/>
  <c r="N796" i="1"/>
  <c r="E798" i="1"/>
  <c r="N798" i="1" s="1"/>
  <c r="O798" i="1"/>
  <c r="X798" i="1" s="1"/>
  <c r="X796" i="1"/>
  <c r="Y430" i="1" l="1"/>
  <c r="Z429" i="1" s="1"/>
  <c r="AA429" i="1" s="1"/>
  <c r="B414" i="1" s="1"/>
  <c r="C414" i="1" s="1"/>
  <c r="P413" i="1" s="1"/>
  <c r="P415" i="1" s="1"/>
  <c r="Y428" i="1"/>
  <c r="Y798" i="1"/>
  <c r="Z797" i="1" s="1"/>
  <c r="AA797" i="1" s="1"/>
  <c r="B782" i="1" s="1"/>
  <c r="C782" i="1" s="1"/>
  <c r="Y796" i="1"/>
  <c r="R413" i="1" l="1"/>
  <c r="R415" i="1" s="1"/>
  <c r="Q413" i="1"/>
  <c r="Q415" i="1" s="1"/>
  <c r="W413" i="1"/>
  <c r="W415" i="1" s="1"/>
  <c r="S413" i="1"/>
  <c r="S415" i="1" s="1"/>
  <c r="K413" i="1"/>
  <c r="K415" i="1" s="1"/>
  <c r="T413" i="1"/>
  <c r="T415" i="1" s="1"/>
  <c r="E413" i="1"/>
  <c r="F413" i="1"/>
  <c r="F415" i="1" s="1"/>
  <c r="U413" i="1"/>
  <c r="U415" i="1" s="1"/>
  <c r="M413" i="1"/>
  <c r="M415" i="1" s="1"/>
  <c r="O413" i="1"/>
  <c r="H413" i="1"/>
  <c r="H415" i="1" s="1"/>
  <c r="G413" i="1"/>
  <c r="G415" i="1" s="1"/>
  <c r="I413" i="1"/>
  <c r="I415" i="1" s="1"/>
  <c r="V413" i="1"/>
  <c r="V415" i="1" s="1"/>
  <c r="X415" i="1" s="1"/>
  <c r="L413" i="1"/>
  <c r="L415" i="1" s="1"/>
  <c r="J413" i="1"/>
  <c r="J415" i="1" s="1"/>
  <c r="X413" i="1"/>
  <c r="N413" i="1"/>
  <c r="Y413" i="1" s="1"/>
  <c r="U781" i="1"/>
  <c r="U783" i="1" s="1"/>
  <c r="K781" i="1"/>
  <c r="K783" i="1" s="1"/>
  <c r="R781" i="1"/>
  <c r="R783" i="1" s="1"/>
  <c r="E781" i="1"/>
  <c r="J781" i="1"/>
  <c r="J783" i="1" s="1"/>
  <c r="Q781" i="1"/>
  <c r="Q783" i="1" s="1"/>
  <c r="L781" i="1"/>
  <c r="L783" i="1" s="1"/>
  <c r="F781" i="1"/>
  <c r="F783" i="1" s="1"/>
  <c r="G781" i="1"/>
  <c r="G783" i="1" s="1"/>
  <c r="O781" i="1"/>
  <c r="W781" i="1"/>
  <c r="W783" i="1" s="1"/>
  <c r="S781" i="1"/>
  <c r="S783" i="1" s="1"/>
  <c r="M781" i="1"/>
  <c r="M783" i="1" s="1"/>
  <c r="T781" i="1"/>
  <c r="T783" i="1" s="1"/>
  <c r="V781" i="1"/>
  <c r="V783" i="1" s="1"/>
  <c r="I781" i="1"/>
  <c r="I783" i="1" s="1"/>
  <c r="H781" i="1"/>
  <c r="H783" i="1" s="1"/>
  <c r="P781" i="1"/>
  <c r="P783" i="1" s="1"/>
  <c r="N415" i="1" l="1"/>
  <c r="Y415" i="1" s="1"/>
  <c r="Z414" i="1" s="1"/>
  <c r="AA414" i="1" s="1"/>
  <c r="B399" i="1" s="1"/>
  <c r="C399" i="1" s="1"/>
  <c r="S398" i="1" s="1"/>
  <c r="S400" i="1" s="1"/>
  <c r="L398" i="1"/>
  <c r="L400" i="1" s="1"/>
  <c r="N781" i="1"/>
  <c r="E783" i="1"/>
  <c r="N783" i="1" s="1"/>
  <c r="X781" i="1"/>
  <c r="O783" i="1"/>
  <c r="X783" i="1" s="1"/>
  <c r="W398" i="1" l="1"/>
  <c r="W400" i="1" s="1"/>
  <c r="P398" i="1"/>
  <c r="P400" i="1" s="1"/>
  <c r="I398" i="1"/>
  <c r="I400" i="1" s="1"/>
  <c r="O398" i="1"/>
  <c r="F398" i="1"/>
  <c r="F400" i="1" s="1"/>
  <c r="T398" i="1"/>
  <c r="T400" i="1" s="1"/>
  <c r="V398" i="1"/>
  <c r="V400" i="1" s="1"/>
  <c r="H398" i="1"/>
  <c r="H400" i="1" s="1"/>
  <c r="K398" i="1"/>
  <c r="K400" i="1" s="1"/>
  <c r="G398" i="1"/>
  <c r="G400" i="1" s="1"/>
  <c r="E398" i="1"/>
  <c r="U398" i="1"/>
  <c r="U400" i="1" s="1"/>
  <c r="J398" i="1"/>
  <c r="J400" i="1" s="1"/>
  <c r="R398" i="1"/>
  <c r="R400" i="1" s="1"/>
  <c r="Q398" i="1"/>
  <c r="Q400" i="1" s="1"/>
  <c r="M398" i="1"/>
  <c r="M400" i="1" s="1"/>
  <c r="E400" i="1"/>
  <c r="O400" i="1"/>
  <c r="Y783" i="1"/>
  <c r="Z782" i="1" s="1"/>
  <c r="AA782" i="1" s="1"/>
  <c r="B767" i="1" s="1"/>
  <c r="C767" i="1" s="1"/>
  <c r="Y781" i="1"/>
  <c r="X398" i="1" l="1"/>
  <c r="N400" i="1"/>
  <c r="N398" i="1"/>
  <c r="X400" i="1"/>
  <c r="Y400" i="1"/>
  <c r="Z399" i="1" s="1"/>
  <c r="AA399" i="1" s="1"/>
  <c r="B384" i="1" s="1"/>
  <c r="C384" i="1" s="1"/>
  <c r="Y398" i="1"/>
  <c r="K766" i="1"/>
  <c r="K768" i="1" s="1"/>
  <c r="V766" i="1"/>
  <c r="V768" i="1" s="1"/>
  <c r="R766" i="1"/>
  <c r="R768" i="1" s="1"/>
  <c r="G766" i="1"/>
  <c r="G768" i="1" s="1"/>
  <c r="U766" i="1"/>
  <c r="U768" i="1" s="1"/>
  <c r="Q766" i="1"/>
  <c r="Q768" i="1" s="1"/>
  <c r="T766" i="1"/>
  <c r="T768" i="1" s="1"/>
  <c r="P766" i="1"/>
  <c r="P768" i="1" s="1"/>
  <c r="L766" i="1"/>
  <c r="L768" i="1" s="1"/>
  <c r="H766" i="1"/>
  <c r="H768" i="1" s="1"/>
  <c r="S766" i="1"/>
  <c r="S768" i="1" s="1"/>
  <c r="F766" i="1"/>
  <c r="F768" i="1" s="1"/>
  <c r="J766" i="1"/>
  <c r="J768" i="1" s="1"/>
  <c r="M766" i="1"/>
  <c r="M768" i="1" s="1"/>
  <c r="E766" i="1"/>
  <c r="I766" i="1"/>
  <c r="I768" i="1" s="1"/>
  <c r="O766" i="1"/>
  <c r="W766" i="1"/>
  <c r="W768" i="1" s="1"/>
  <c r="O383" i="1" l="1"/>
  <c r="U383" i="1"/>
  <c r="U385" i="1" s="1"/>
  <c r="L383" i="1"/>
  <c r="L385" i="1" s="1"/>
  <c r="P383" i="1"/>
  <c r="P385" i="1" s="1"/>
  <c r="J383" i="1"/>
  <c r="J385" i="1" s="1"/>
  <c r="K383" i="1"/>
  <c r="K385" i="1" s="1"/>
  <c r="R383" i="1"/>
  <c r="R385" i="1" s="1"/>
  <c r="H383" i="1"/>
  <c r="H385" i="1" s="1"/>
  <c r="S383" i="1"/>
  <c r="S385" i="1" s="1"/>
  <c r="G383" i="1"/>
  <c r="G385" i="1" s="1"/>
  <c r="T383" i="1"/>
  <c r="T385" i="1" s="1"/>
  <c r="Q383" i="1"/>
  <c r="Q385" i="1" s="1"/>
  <c r="F383" i="1"/>
  <c r="F385" i="1" s="1"/>
  <c r="E383" i="1"/>
  <c r="W383" i="1"/>
  <c r="W385" i="1" s="1"/>
  <c r="I383" i="1"/>
  <c r="I385" i="1" s="1"/>
  <c r="V383" i="1"/>
  <c r="V385" i="1" s="1"/>
  <c r="M383" i="1"/>
  <c r="M385" i="1" s="1"/>
  <c r="E768" i="1"/>
  <c r="N768" i="1" s="1"/>
  <c r="N766" i="1"/>
  <c r="X766" i="1"/>
  <c r="O768" i="1"/>
  <c r="X768" i="1" s="1"/>
  <c r="E385" i="1" l="1"/>
  <c r="N385" i="1" s="1"/>
  <c r="N383" i="1"/>
  <c r="O385" i="1"/>
  <c r="X385" i="1" s="1"/>
  <c r="X383" i="1"/>
  <c r="Y766" i="1"/>
  <c r="Y768" i="1"/>
  <c r="Z767" i="1" s="1"/>
  <c r="AA767" i="1" s="1"/>
  <c r="B752" i="1" s="1"/>
  <c r="C752" i="1" s="1"/>
  <c r="Y383" i="1" l="1"/>
  <c r="Y385" i="1"/>
  <c r="AA384" i="1" s="1"/>
  <c r="B369" i="1" s="1"/>
  <c r="C369" i="1" s="1"/>
  <c r="V751" i="1"/>
  <c r="V753" i="1" s="1"/>
  <c r="K751" i="1"/>
  <c r="K753" i="1" s="1"/>
  <c r="O751" i="1"/>
  <c r="F751" i="1"/>
  <c r="F753" i="1" s="1"/>
  <c r="R751" i="1"/>
  <c r="R753" i="1" s="1"/>
  <c r="G751" i="1"/>
  <c r="G753" i="1" s="1"/>
  <c r="U751" i="1"/>
  <c r="U753" i="1" s="1"/>
  <c r="J751" i="1"/>
  <c r="J753" i="1" s="1"/>
  <c r="H751" i="1"/>
  <c r="H753" i="1" s="1"/>
  <c r="M751" i="1"/>
  <c r="M753" i="1" s="1"/>
  <c r="Q751" i="1"/>
  <c r="Q753" i="1" s="1"/>
  <c r="E751" i="1"/>
  <c r="I751" i="1"/>
  <c r="I753" i="1" s="1"/>
  <c r="T751" i="1"/>
  <c r="T753" i="1" s="1"/>
  <c r="L751" i="1"/>
  <c r="L753" i="1" s="1"/>
  <c r="W751" i="1"/>
  <c r="W753" i="1" s="1"/>
  <c r="P751" i="1"/>
  <c r="P753" i="1" s="1"/>
  <c r="S751" i="1"/>
  <c r="S753" i="1" s="1"/>
  <c r="K368" i="1" l="1"/>
  <c r="K370" i="1" s="1"/>
  <c r="S368" i="1"/>
  <c r="S370" i="1" s="1"/>
  <c r="G368" i="1"/>
  <c r="G370" i="1" s="1"/>
  <c r="P368" i="1"/>
  <c r="P370" i="1" s="1"/>
  <c r="Q368" i="1"/>
  <c r="Q370" i="1" s="1"/>
  <c r="M368" i="1"/>
  <c r="M370" i="1" s="1"/>
  <c r="F368" i="1"/>
  <c r="F370" i="1" s="1"/>
  <c r="T368" i="1"/>
  <c r="T370" i="1" s="1"/>
  <c r="J368" i="1"/>
  <c r="J370" i="1" s="1"/>
  <c r="H368" i="1"/>
  <c r="H370" i="1" s="1"/>
  <c r="W368" i="1"/>
  <c r="W370" i="1" s="1"/>
  <c r="R368" i="1"/>
  <c r="R370" i="1" s="1"/>
  <c r="I368" i="1"/>
  <c r="I370" i="1" s="1"/>
  <c r="L368" i="1"/>
  <c r="L370" i="1" s="1"/>
  <c r="U368" i="1"/>
  <c r="U370" i="1" s="1"/>
  <c r="O368" i="1"/>
  <c r="V368" i="1"/>
  <c r="V370" i="1" s="1"/>
  <c r="E368" i="1"/>
  <c r="N751" i="1"/>
  <c r="E753" i="1"/>
  <c r="N753" i="1" s="1"/>
  <c r="O753" i="1"/>
  <c r="X753" i="1" s="1"/>
  <c r="X751" i="1"/>
  <c r="O370" i="1" l="1"/>
  <c r="X370" i="1" s="1"/>
  <c r="X368" i="1"/>
  <c r="E370" i="1"/>
  <c r="N370" i="1" s="1"/>
  <c r="Y370" i="1" s="1"/>
  <c r="Z369" i="1" s="1"/>
  <c r="AA369" i="1" s="1"/>
  <c r="B354" i="1" s="1"/>
  <c r="C354" i="1" s="1"/>
  <c r="N368" i="1"/>
  <c r="Y368" i="1" s="1"/>
  <c r="Y753" i="1"/>
  <c r="Z752" i="1" s="1"/>
  <c r="AA752" i="1" s="1"/>
  <c r="B737" i="1" s="1"/>
  <c r="C737" i="1" s="1"/>
  <c r="Y751" i="1"/>
  <c r="F353" i="1" l="1"/>
  <c r="F355" i="1" s="1"/>
  <c r="S353" i="1"/>
  <c r="S355" i="1" s="1"/>
  <c r="E353" i="1"/>
  <c r="H353" i="1"/>
  <c r="H355" i="1" s="1"/>
  <c r="W353" i="1"/>
  <c r="W355" i="1" s="1"/>
  <c r="O353" i="1"/>
  <c r="U353" i="1"/>
  <c r="U355" i="1" s="1"/>
  <c r="R353" i="1"/>
  <c r="R355" i="1" s="1"/>
  <c r="I353" i="1"/>
  <c r="I355" i="1" s="1"/>
  <c r="V353" i="1"/>
  <c r="V355" i="1" s="1"/>
  <c r="P353" i="1"/>
  <c r="P355" i="1" s="1"/>
  <c r="K353" i="1"/>
  <c r="K355" i="1" s="1"/>
  <c r="G353" i="1"/>
  <c r="G355" i="1" s="1"/>
  <c r="J353" i="1"/>
  <c r="J355" i="1" s="1"/>
  <c r="Q353" i="1"/>
  <c r="Q355" i="1" s="1"/>
  <c r="L353" i="1"/>
  <c r="L355" i="1" s="1"/>
  <c r="M353" i="1"/>
  <c r="M355" i="1" s="1"/>
  <c r="T353" i="1"/>
  <c r="T355" i="1" s="1"/>
  <c r="V736" i="1"/>
  <c r="V738" i="1" s="1"/>
  <c r="Q736" i="1"/>
  <c r="Q738" i="1" s="1"/>
  <c r="U736" i="1"/>
  <c r="U738" i="1" s="1"/>
  <c r="G736" i="1"/>
  <c r="G738" i="1" s="1"/>
  <c r="J736" i="1"/>
  <c r="J738" i="1" s="1"/>
  <c r="F736" i="1"/>
  <c r="F738" i="1" s="1"/>
  <c r="W736" i="1"/>
  <c r="W738" i="1" s="1"/>
  <c r="E736" i="1"/>
  <c r="O736" i="1"/>
  <c r="R736" i="1"/>
  <c r="R738" i="1" s="1"/>
  <c r="L736" i="1"/>
  <c r="L738" i="1" s="1"/>
  <c r="T736" i="1"/>
  <c r="T738" i="1" s="1"/>
  <c r="P736" i="1"/>
  <c r="P738" i="1" s="1"/>
  <c r="S736" i="1"/>
  <c r="S738" i="1" s="1"/>
  <c r="I736" i="1"/>
  <c r="I738" i="1" s="1"/>
  <c r="H736" i="1"/>
  <c r="H738" i="1" s="1"/>
  <c r="K736" i="1"/>
  <c r="K738" i="1" s="1"/>
  <c r="M736" i="1"/>
  <c r="M738" i="1" s="1"/>
  <c r="X353" i="1" l="1"/>
  <c r="O355" i="1"/>
  <c r="X355" i="1" s="1"/>
  <c r="E355" i="1"/>
  <c r="N355" i="1" s="1"/>
  <c r="N353" i="1"/>
  <c r="Y353" i="1" s="1"/>
  <c r="E738" i="1"/>
  <c r="N738" i="1" s="1"/>
  <c r="N736" i="1"/>
  <c r="O738" i="1"/>
  <c r="X738" i="1" s="1"/>
  <c r="X736" i="1"/>
  <c r="Y355" i="1" l="1"/>
  <c r="Z354" i="1" s="1"/>
  <c r="AA354" i="1" s="1"/>
  <c r="B339" i="1" s="1"/>
  <c r="C339" i="1" s="1"/>
  <c r="G338" i="1" s="1"/>
  <c r="G340" i="1" s="1"/>
  <c r="Y736" i="1"/>
  <c r="Y738" i="1"/>
  <c r="Z737" i="1" s="1"/>
  <c r="AA737" i="1" s="1"/>
  <c r="B722" i="1" s="1"/>
  <c r="C722" i="1" s="1"/>
  <c r="S338" i="1" l="1"/>
  <c r="S340" i="1" s="1"/>
  <c r="R338" i="1"/>
  <c r="R340" i="1" s="1"/>
  <c r="U338" i="1"/>
  <c r="U340" i="1" s="1"/>
  <c r="E338" i="1"/>
  <c r="V338" i="1"/>
  <c r="V340" i="1" s="1"/>
  <c r="K338" i="1"/>
  <c r="K340" i="1" s="1"/>
  <c r="L338" i="1"/>
  <c r="L340" i="1" s="1"/>
  <c r="Q338" i="1"/>
  <c r="Q340" i="1" s="1"/>
  <c r="I338" i="1"/>
  <c r="I340" i="1" s="1"/>
  <c r="T338" i="1"/>
  <c r="T340" i="1" s="1"/>
  <c r="J338" i="1"/>
  <c r="J340" i="1" s="1"/>
  <c r="W338" i="1"/>
  <c r="W340" i="1" s="1"/>
  <c r="M338" i="1"/>
  <c r="M340" i="1" s="1"/>
  <c r="H338" i="1"/>
  <c r="H340" i="1" s="1"/>
  <c r="O338" i="1"/>
  <c r="X338" i="1" s="1"/>
  <c r="P338" i="1"/>
  <c r="P340" i="1" s="1"/>
  <c r="F338" i="1"/>
  <c r="F340" i="1" s="1"/>
  <c r="E340" i="1"/>
  <c r="N340" i="1" s="1"/>
  <c r="M721" i="1"/>
  <c r="M723" i="1" s="1"/>
  <c r="J721" i="1"/>
  <c r="J723" i="1" s="1"/>
  <c r="E721" i="1"/>
  <c r="O721" i="1"/>
  <c r="P721" i="1"/>
  <c r="P723" i="1" s="1"/>
  <c r="V721" i="1"/>
  <c r="V723" i="1" s="1"/>
  <c r="H721" i="1"/>
  <c r="H723" i="1" s="1"/>
  <c r="F721" i="1"/>
  <c r="F723" i="1" s="1"/>
  <c r="W721" i="1"/>
  <c r="W723" i="1" s="1"/>
  <c r="K721" i="1"/>
  <c r="K723" i="1" s="1"/>
  <c r="R721" i="1"/>
  <c r="R723" i="1" s="1"/>
  <c r="T721" i="1"/>
  <c r="T723" i="1" s="1"/>
  <c r="L721" i="1"/>
  <c r="L723" i="1" s="1"/>
  <c r="I721" i="1"/>
  <c r="I723" i="1" s="1"/>
  <c r="Q721" i="1"/>
  <c r="Q723" i="1" s="1"/>
  <c r="S721" i="1"/>
  <c r="S723" i="1" s="1"/>
  <c r="G721" i="1"/>
  <c r="G723" i="1" s="1"/>
  <c r="U721" i="1"/>
  <c r="U723" i="1" s="1"/>
  <c r="N338" i="1" l="1"/>
  <c r="Y338" i="1" s="1"/>
  <c r="O340" i="1"/>
  <c r="X340" i="1" s="1"/>
  <c r="Y340" i="1" s="1"/>
  <c r="Z339" i="1" s="1"/>
  <c r="AA339" i="1" s="1"/>
  <c r="B324" i="1" s="1"/>
  <c r="C324" i="1" s="1"/>
  <c r="O723" i="1"/>
  <c r="X723" i="1" s="1"/>
  <c r="X721" i="1"/>
  <c r="E723" i="1"/>
  <c r="N723" i="1" s="1"/>
  <c r="N721" i="1"/>
  <c r="M323" i="1" l="1"/>
  <c r="M325" i="1" s="1"/>
  <c r="Q323" i="1"/>
  <c r="Q325" i="1" s="1"/>
  <c r="W323" i="1"/>
  <c r="W325" i="1" s="1"/>
  <c r="S323" i="1"/>
  <c r="S325" i="1" s="1"/>
  <c r="V323" i="1"/>
  <c r="V325" i="1" s="1"/>
  <c r="I323" i="1"/>
  <c r="I325" i="1" s="1"/>
  <c r="H323" i="1"/>
  <c r="H325" i="1" s="1"/>
  <c r="N325" i="1" s="1"/>
  <c r="R323" i="1"/>
  <c r="R325" i="1" s="1"/>
  <c r="K323" i="1"/>
  <c r="K325" i="1" s="1"/>
  <c r="J323" i="1"/>
  <c r="J325" i="1" s="1"/>
  <c r="T323" i="1"/>
  <c r="T325" i="1" s="1"/>
  <c r="U323" i="1"/>
  <c r="U325" i="1" s="1"/>
  <c r="L323" i="1"/>
  <c r="L325" i="1" s="1"/>
  <c r="G323" i="1"/>
  <c r="G325" i="1" s="1"/>
  <c r="P323" i="1"/>
  <c r="P325" i="1" s="1"/>
  <c r="X325" i="1" s="1"/>
  <c r="O323" i="1"/>
  <c r="X323" i="1" s="1"/>
  <c r="E323" i="1"/>
  <c r="F323" i="1"/>
  <c r="F325" i="1" s="1"/>
  <c r="Y721" i="1"/>
  <c r="Y723" i="1"/>
  <c r="Z722" i="1" s="1"/>
  <c r="AA722" i="1" s="1"/>
  <c r="B707" i="1" s="1"/>
  <c r="C707" i="1" s="1"/>
  <c r="Y325" i="1" l="1"/>
  <c r="Z324" i="1" s="1"/>
  <c r="AA324" i="1" s="1"/>
  <c r="B309" i="1" s="1"/>
  <c r="C309" i="1" s="1"/>
  <c r="U308" i="1" s="1"/>
  <c r="U310" i="1" s="1"/>
  <c r="N323" i="1"/>
  <c r="Y323" i="1" s="1"/>
  <c r="T308" i="1"/>
  <c r="T310" i="1" s="1"/>
  <c r="S308" i="1"/>
  <c r="S310" i="1" s="1"/>
  <c r="G308" i="1"/>
  <c r="G310" i="1" s="1"/>
  <c r="E308" i="1"/>
  <c r="V308" i="1"/>
  <c r="V310" i="1" s="1"/>
  <c r="F308" i="1"/>
  <c r="F310" i="1" s="1"/>
  <c r="K308" i="1"/>
  <c r="K310" i="1" s="1"/>
  <c r="R308" i="1"/>
  <c r="R310" i="1" s="1"/>
  <c r="J308" i="1"/>
  <c r="J310" i="1" s="1"/>
  <c r="M308" i="1"/>
  <c r="M310" i="1" s="1"/>
  <c r="W308" i="1"/>
  <c r="W310" i="1" s="1"/>
  <c r="H308" i="1"/>
  <c r="H310" i="1" s="1"/>
  <c r="T706" i="1"/>
  <c r="T708" i="1" s="1"/>
  <c r="P706" i="1"/>
  <c r="P708" i="1" s="1"/>
  <c r="L706" i="1"/>
  <c r="L708" i="1" s="1"/>
  <c r="H706" i="1"/>
  <c r="H708" i="1" s="1"/>
  <c r="Q706" i="1"/>
  <c r="Q708" i="1" s="1"/>
  <c r="E706" i="1"/>
  <c r="S706" i="1"/>
  <c r="S708" i="1" s="1"/>
  <c r="W706" i="1"/>
  <c r="W708" i="1" s="1"/>
  <c r="V706" i="1"/>
  <c r="V708" i="1" s="1"/>
  <c r="K706" i="1"/>
  <c r="K708" i="1" s="1"/>
  <c r="O706" i="1"/>
  <c r="F706" i="1"/>
  <c r="F708" i="1" s="1"/>
  <c r="R706" i="1"/>
  <c r="R708" i="1" s="1"/>
  <c r="G706" i="1"/>
  <c r="G708" i="1" s="1"/>
  <c r="I706" i="1"/>
  <c r="I708" i="1" s="1"/>
  <c r="U706" i="1"/>
  <c r="U708" i="1" s="1"/>
  <c r="J706" i="1"/>
  <c r="J708" i="1" s="1"/>
  <c r="M706" i="1"/>
  <c r="M708" i="1" s="1"/>
  <c r="O308" i="1" l="1"/>
  <c r="P308" i="1"/>
  <c r="P310" i="1" s="1"/>
  <c r="Q308" i="1"/>
  <c r="Q310" i="1" s="1"/>
  <c r="I308" i="1"/>
  <c r="I310" i="1" s="1"/>
  <c r="L308" i="1"/>
  <c r="L310" i="1" s="1"/>
  <c r="N308" i="1"/>
  <c r="E310" i="1"/>
  <c r="O310" i="1"/>
  <c r="X310" i="1" s="1"/>
  <c r="X308" i="1"/>
  <c r="N706" i="1"/>
  <c r="E708" i="1"/>
  <c r="N708" i="1" s="1"/>
  <c r="X706" i="1"/>
  <c r="O708" i="1"/>
  <c r="X708" i="1" s="1"/>
  <c r="N310" i="1" l="1"/>
  <c r="Y310" i="1"/>
  <c r="Z309" i="1" s="1"/>
  <c r="AA309" i="1" s="1"/>
  <c r="B294" i="1" s="1"/>
  <c r="C294" i="1" s="1"/>
  <c r="Y308" i="1"/>
  <c r="Y708" i="1"/>
  <c r="Z707" i="1" s="1"/>
  <c r="AA707" i="1" s="1"/>
  <c r="B692" i="1" s="1"/>
  <c r="C692" i="1" s="1"/>
  <c r="Y706" i="1"/>
  <c r="E293" i="1" l="1"/>
  <c r="H293" i="1"/>
  <c r="H295" i="1" s="1"/>
  <c r="I293" i="1"/>
  <c r="I295" i="1" s="1"/>
  <c r="T293" i="1"/>
  <c r="T295" i="1" s="1"/>
  <c r="W293" i="1"/>
  <c r="W295" i="1" s="1"/>
  <c r="O293" i="1"/>
  <c r="J293" i="1"/>
  <c r="J295" i="1" s="1"/>
  <c r="F293" i="1"/>
  <c r="F295" i="1" s="1"/>
  <c r="R293" i="1"/>
  <c r="R295" i="1" s="1"/>
  <c r="M293" i="1"/>
  <c r="M295" i="1" s="1"/>
  <c r="L293" i="1"/>
  <c r="L295" i="1" s="1"/>
  <c r="S293" i="1"/>
  <c r="S295" i="1" s="1"/>
  <c r="G293" i="1"/>
  <c r="G295" i="1" s="1"/>
  <c r="U293" i="1"/>
  <c r="U295" i="1" s="1"/>
  <c r="Q293" i="1"/>
  <c r="Q295" i="1" s="1"/>
  <c r="V293" i="1"/>
  <c r="V295" i="1" s="1"/>
  <c r="P293" i="1"/>
  <c r="P295" i="1" s="1"/>
  <c r="K293" i="1"/>
  <c r="K295" i="1" s="1"/>
  <c r="V691" i="1"/>
  <c r="V693" i="1" s="1"/>
  <c r="W691" i="1"/>
  <c r="W693" i="1" s="1"/>
  <c r="R691" i="1"/>
  <c r="R693" i="1" s="1"/>
  <c r="F691" i="1"/>
  <c r="F693" i="1" s="1"/>
  <c r="O691" i="1"/>
  <c r="K691" i="1"/>
  <c r="K693" i="1" s="1"/>
  <c r="H691" i="1"/>
  <c r="H693" i="1" s="1"/>
  <c r="L691" i="1"/>
  <c r="L693" i="1" s="1"/>
  <c r="P691" i="1"/>
  <c r="P693" i="1" s="1"/>
  <c r="T691" i="1"/>
  <c r="T693" i="1" s="1"/>
  <c r="S691" i="1"/>
  <c r="S693" i="1" s="1"/>
  <c r="I691" i="1"/>
  <c r="I693" i="1" s="1"/>
  <c r="E691" i="1"/>
  <c r="M691" i="1"/>
  <c r="M693" i="1" s="1"/>
  <c r="G691" i="1"/>
  <c r="G693" i="1" s="1"/>
  <c r="U691" i="1"/>
  <c r="U693" i="1" s="1"/>
  <c r="Q691" i="1"/>
  <c r="Q693" i="1" s="1"/>
  <c r="J691" i="1"/>
  <c r="J693" i="1" s="1"/>
  <c r="X293" i="1" l="1"/>
  <c r="O295" i="1"/>
  <c r="X295" i="1" s="1"/>
  <c r="N293" i="1"/>
  <c r="Y293" i="1" s="1"/>
  <c r="E295" i="1"/>
  <c r="N295" i="1" s="1"/>
  <c r="X691" i="1"/>
  <c r="O693" i="1"/>
  <c r="X693" i="1" s="1"/>
  <c r="N691" i="1"/>
  <c r="E693" i="1"/>
  <c r="N693" i="1" s="1"/>
  <c r="Y295" i="1" l="1"/>
  <c r="Z294" i="1" s="1"/>
  <c r="AA294" i="1" s="1"/>
  <c r="B279" i="1" s="1"/>
  <c r="C279" i="1" s="1"/>
  <c r="J278" i="1" s="1"/>
  <c r="J280" i="1" s="1"/>
  <c r="Y691" i="1"/>
  <c r="Y693" i="1"/>
  <c r="Z692" i="1" s="1"/>
  <c r="AA692" i="1" s="1"/>
  <c r="B677" i="1" s="1"/>
  <c r="C677" i="1" s="1"/>
  <c r="F676" i="1" s="1"/>
  <c r="F678" i="1" s="1"/>
  <c r="T278" i="1" l="1"/>
  <c r="T280" i="1" s="1"/>
  <c r="I278" i="1"/>
  <c r="I280" i="1" s="1"/>
  <c r="G278" i="1"/>
  <c r="G280" i="1" s="1"/>
  <c r="K278" i="1"/>
  <c r="K280" i="1" s="1"/>
  <c r="R278" i="1"/>
  <c r="R280" i="1" s="1"/>
  <c r="V278" i="1"/>
  <c r="V280" i="1" s="1"/>
  <c r="E278" i="1"/>
  <c r="P278" i="1"/>
  <c r="P280" i="1" s="1"/>
  <c r="F278" i="1"/>
  <c r="F280" i="1" s="1"/>
  <c r="L278" i="1"/>
  <c r="L280" i="1" s="1"/>
  <c r="S278" i="1"/>
  <c r="S280" i="1" s="1"/>
  <c r="H278" i="1"/>
  <c r="H280" i="1" s="1"/>
  <c r="W278" i="1"/>
  <c r="W280" i="1" s="1"/>
  <c r="U278" i="1"/>
  <c r="U280" i="1" s="1"/>
  <c r="M278" i="1"/>
  <c r="M280" i="1" s="1"/>
  <c r="O278" i="1"/>
  <c r="X278" i="1" s="1"/>
  <c r="Q278" i="1"/>
  <c r="Q280" i="1" s="1"/>
  <c r="I676" i="1"/>
  <c r="I678" i="1" s="1"/>
  <c r="S676" i="1"/>
  <c r="S678" i="1" s="1"/>
  <c r="L676" i="1"/>
  <c r="L678" i="1" s="1"/>
  <c r="K676" i="1"/>
  <c r="K678" i="1" s="1"/>
  <c r="Q676" i="1"/>
  <c r="Q678" i="1" s="1"/>
  <c r="M676" i="1"/>
  <c r="M678" i="1" s="1"/>
  <c r="E676" i="1"/>
  <c r="E678" i="1" s="1"/>
  <c r="J676" i="1"/>
  <c r="J678" i="1" s="1"/>
  <c r="O676" i="1"/>
  <c r="U676" i="1"/>
  <c r="U678" i="1" s="1"/>
  <c r="G676" i="1"/>
  <c r="G678" i="1" s="1"/>
  <c r="V676" i="1"/>
  <c r="V678" i="1" s="1"/>
  <c r="W676" i="1"/>
  <c r="W678" i="1" s="1"/>
  <c r="R676" i="1"/>
  <c r="R678" i="1" s="1"/>
  <c r="T676" i="1"/>
  <c r="T678" i="1" s="1"/>
  <c r="P676" i="1"/>
  <c r="P678" i="1" s="1"/>
  <c r="H676" i="1"/>
  <c r="H678" i="1" s="1"/>
  <c r="O678" i="1"/>
  <c r="N278" i="1" l="1"/>
  <c r="O280" i="1"/>
  <c r="X280" i="1" s="1"/>
  <c r="E280" i="1"/>
  <c r="N280" i="1" s="1"/>
  <c r="Y278" i="1"/>
  <c r="N678" i="1"/>
  <c r="X676" i="1"/>
  <c r="N676" i="1"/>
  <c r="Y676" i="1" s="1"/>
  <c r="X678" i="1"/>
  <c r="Y678" i="1" s="1"/>
  <c r="Z677" i="1" s="1"/>
  <c r="AA677" i="1" s="1"/>
  <c r="B662" i="1" s="1"/>
  <c r="C662" i="1" s="1"/>
  <c r="Y280" i="1" l="1"/>
  <c r="Z279" i="1" s="1"/>
  <c r="AA279" i="1" s="1"/>
  <c r="B264" i="1" s="1"/>
  <c r="C264" i="1" s="1"/>
  <c r="G263" i="1" s="1"/>
  <c r="G265" i="1" s="1"/>
  <c r="S661" i="1"/>
  <c r="S663" i="1" s="1"/>
  <c r="W661" i="1"/>
  <c r="W663" i="1" s="1"/>
  <c r="F661" i="1"/>
  <c r="F663" i="1" s="1"/>
  <c r="R661" i="1"/>
  <c r="R663" i="1" s="1"/>
  <c r="T661" i="1"/>
  <c r="T663" i="1" s="1"/>
  <c r="V661" i="1"/>
  <c r="V663" i="1" s="1"/>
  <c r="K661" i="1"/>
  <c r="K663" i="1" s="1"/>
  <c r="O661" i="1"/>
  <c r="G661" i="1"/>
  <c r="G663" i="1" s="1"/>
  <c r="M661" i="1"/>
  <c r="M663" i="1" s="1"/>
  <c r="Q661" i="1"/>
  <c r="Q663" i="1" s="1"/>
  <c r="E661" i="1"/>
  <c r="I661" i="1"/>
  <c r="I663" i="1" s="1"/>
  <c r="P661" i="1"/>
  <c r="P663" i="1" s="1"/>
  <c r="H661" i="1"/>
  <c r="H663" i="1" s="1"/>
  <c r="U661" i="1"/>
  <c r="U663" i="1" s="1"/>
  <c r="J661" i="1"/>
  <c r="J663" i="1" s="1"/>
  <c r="L661" i="1"/>
  <c r="L663" i="1" s="1"/>
  <c r="J263" i="1" l="1"/>
  <c r="J265" i="1" s="1"/>
  <c r="H263" i="1"/>
  <c r="H265" i="1" s="1"/>
  <c r="S263" i="1"/>
  <c r="S265" i="1" s="1"/>
  <c r="K263" i="1"/>
  <c r="K265" i="1" s="1"/>
  <c r="I263" i="1"/>
  <c r="I265" i="1" s="1"/>
  <c r="E263" i="1"/>
  <c r="R263" i="1"/>
  <c r="R265" i="1" s="1"/>
  <c r="T263" i="1"/>
  <c r="T265" i="1" s="1"/>
  <c r="Q263" i="1"/>
  <c r="Q265" i="1" s="1"/>
  <c r="P263" i="1"/>
  <c r="P265" i="1" s="1"/>
  <c r="W263" i="1"/>
  <c r="W265" i="1" s="1"/>
  <c r="L263" i="1"/>
  <c r="L265" i="1" s="1"/>
  <c r="F263" i="1"/>
  <c r="F265" i="1" s="1"/>
  <c r="U263" i="1"/>
  <c r="U265" i="1" s="1"/>
  <c r="M263" i="1"/>
  <c r="M265" i="1" s="1"/>
  <c r="O263" i="1"/>
  <c r="O265" i="1" s="1"/>
  <c r="X265" i="1" s="1"/>
  <c r="V263" i="1"/>
  <c r="V265" i="1" s="1"/>
  <c r="E265" i="1"/>
  <c r="O663" i="1"/>
  <c r="X663" i="1" s="1"/>
  <c r="X661" i="1"/>
  <c r="N661" i="1"/>
  <c r="E663" i="1"/>
  <c r="N663" i="1" s="1"/>
  <c r="X263" i="1" l="1"/>
  <c r="N265" i="1"/>
  <c r="N263" i="1"/>
  <c r="Y661" i="1"/>
  <c r="Y265" i="1"/>
  <c r="Z264" i="1" s="1"/>
  <c r="AA264" i="1" s="1"/>
  <c r="B249" i="1" s="1"/>
  <c r="C249" i="1" s="1"/>
  <c r="Y263" i="1"/>
  <c r="Y663" i="1"/>
  <c r="Z662" i="1" s="1"/>
  <c r="AA662" i="1" s="1"/>
  <c r="B647" i="1" s="1"/>
  <c r="C647" i="1" s="1"/>
  <c r="Q646" i="1" s="1"/>
  <c r="Q648" i="1" s="1"/>
  <c r="G248" i="1" l="1"/>
  <c r="G250" i="1" s="1"/>
  <c r="U248" i="1"/>
  <c r="U250" i="1" s="1"/>
  <c r="S248" i="1"/>
  <c r="S250" i="1" s="1"/>
  <c r="J248" i="1"/>
  <c r="J250" i="1" s="1"/>
  <c r="O248" i="1"/>
  <c r="K248" i="1"/>
  <c r="K250" i="1" s="1"/>
  <c r="Q248" i="1"/>
  <c r="Q250" i="1" s="1"/>
  <c r="T248" i="1"/>
  <c r="T250" i="1" s="1"/>
  <c r="P248" i="1"/>
  <c r="P250" i="1" s="1"/>
  <c r="I248" i="1"/>
  <c r="I250" i="1" s="1"/>
  <c r="W248" i="1"/>
  <c r="W250" i="1" s="1"/>
  <c r="F248" i="1"/>
  <c r="F250" i="1" s="1"/>
  <c r="R248" i="1"/>
  <c r="R250" i="1" s="1"/>
  <c r="H248" i="1"/>
  <c r="H250" i="1" s="1"/>
  <c r="L248" i="1"/>
  <c r="L250" i="1" s="1"/>
  <c r="V248" i="1"/>
  <c r="V250" i="1" s="1"/>
  <c r="M248" i="1"/>
  <c r="M250" i="1" s="1"/>
  <c r="E248" i="1"/>
  <c r="R646" i="1"/>
  <c r="R648" i="1" s="1"/>
  <c r="F646" i="1"/>
  <c r="F648" i="1" s="1"/>
  <c r="I646" i="1"/>
  <c r="I648" i="1" s="1"/>
  <c r="M646" i="1"/>
  <c r="M648" i="1" s="1"/>
  <c r="V646" i="1"/>
  <c r="V648" i="1" s="1"/>
  <c r="J646" i="1"/>
  <c r="J648" i="1" s="1"/>
  <c r="W646" i="1"/>
  <c r="W648" i="1" s="1"/>
  <c r="U646" i="1"/>
  <c r="U648" i="1" s="1"/>
  <c r="L646" i="1"/>
  <c r="L648" i="1" s="1"/>
  <c r="G646" i="1"/>
  <c r="G648" i="1" s="1"/>
  <c r="S646" i="1"/>
  <c r="S648" i="1" s="1"/>
  <c r="T646" i="1"/>
  <c r="T648" i="1" s="1"/>
  <c r="O646" i="1"/>
  <c r="O648" i="1" s="1"/>
  <c r="H646" i="1"/>
  <c r="H648" i="1" s="1"/>
  <c r="E646" i="1"/>
  <c r="K646" i="1"/>
  <c r="K648" i="1" s="1"/>
  <c r="P646" i="1"/>
  <c r="P648" i="1" s="1"/>
  <c r="E648" i="1"/>
  <c r="X248" i="1" l="1"/>
  <c r="O250" i="1"/>
  <c r="X250" i="1" s="1"/>
  <c r="N248" i="1"/>
  <c r="Y248" i="1" s="1"/>
  <c r="E250" i="1"/>
  <c r="N250" i="1" s="1"/>
  <c r="N646" i="1"/>
  <c r="X646" i="1"/>
  <c r="X648" i="1"/>
  <c r="N648" i="1"/>
  <c r="Y250" i="1" l="1"/>
  <c r="Z249" i="1" s="1"/>
  <c r="AA249" i="1" s="1"/>
  <c r="B234" i="1" s="1"/>
  <c r="C234" i="1" s="1"/>
  <c r="G233" i="1" s="1"/>
  <c r="G235" i="1" s="1"/>
  <c r="Y648" i="1"/>
  <c r="Z647" i="1" s="1"/>
  <c r="AA647" i="1" s="1"/>
  <c r="B632" i="1" s="1"/>
  <c r="C632" i="1" s="1"/>
  <c r="L631" i="1" s="1"/>
  <c r="L633" i="1" s="1"/>
  <c r="Y646" i="1"/>
  <c r="L233" i="1" l="1"/>
  <c r="L235" i="1" s="1"/>
  <c r="U233" i="1"/>
  <c r="U235" i="1" s="1"/>
  <c r="K233" i="1"/>
  <c r="K235" i="1" s="1"/>
  <c r="R233" i="1"/>
  <c r="R235" i="1" s="1"/>
  <c r="I233" i="1"/>
  <c r="I235" i="1" s="1"/>
  <c r="V233" i="1"/>
  <c r="V235" i="1" s="1"/>
  <c r="Q233" i="1"/>
  <c r="Q235" i="1" s="1"/>
  <c r="F233" i="1"/>
  <c r="F235" i="1" s="1"/>
  <c r="P233" i="1"/>
  <c r="P235" i="1" s="1"/>
  <c r="M233" i="1"/>
  <c r="M235" i="1" s="1"/>
  <c r="O233" i="1"/>
  <c r="E233" i="1"/>
  <c r="S233" i="1"/>
  <c r="S235" i="1" s="1"/>
  <c r="H233" i="1"/>
  <c r="H235" i="1" s="1"/>
  <c r="W233" i="1"/>
  <c r="W235" i="1" s="1"/>
  <c r="T233" i="1"/>
  <c r="T235" i="1" s="1"/>
  <c r="J233" i="1"/>
  <c r="J235" i="1" s="1"/>
  <c r="T631" i="1"/>
  <c r="T633" i="1" s="1"/>
  <c r="O631" i="1"/>
  <c r="H631" i="1"/>
  <c r="H633" i="1" s="1"/>
  <c r="P631" i="1"/>
  <c r="P633" i="1" s="1"/>
  <c r="K631" i="1"/>
  <c r="K633" i="1" s="1"/>
  <c r="U631" i="1"/>
  <c r="U633" i="1" s="1"/>
  <c r="I631" i="1"/>
  <c r="I633" i="1" s="1"/>
  <c r="G631" i="1"/>
  <c r="G633" i="1" s="1"/>
  <c r="V631" i="1"/>
  <c r="V633" i="1" s="1"/>
  <c r="S631" i="1"/>
  <c r="S633" i="1" s="1"/>
  <c r="J631" i="1"/>
  <c r="J633" i="1" s="1"/>
  <c r="Q631" i="1"/>
  <c r="Q633" i="1" s="1"/>
  <c r="X233" i="1"/>
  <c r="O235" i="1"/>
  <c r="X235" i="1" s="1"/>
  <c r="E235" i="1"/>
  <c r="N235" i="1" s="1"/>
  <c r="Y235" i="1" s="1"/>
  <c r="Z234" i="1" s="1"/>
  <c r="AA234" i="1" s="1"/>
  <c r="B219" i="1" s="1"/>
  <c r="C219" i="1" s="1"/>
  <c r="F631" i="1"/>
  <c r="F633" i="1" s="1"/>
  <c r="M631" i="1"/>
  <c r="M633" i="1" s="1"/>
  <c r="E631" i="1"/>
  <c r="E633" i="1" s="1"/>
  <c r="W631" i="1"/>
  <c r="W633" i="1" s="1"/>
  <c r="R631" i="1"/>
  <c r="R633" i="1" s="1"/>
  <c r="N233" i="1" l="1"/>
  <c r="Y233" i="1"/>
  <c r="N631" i="1"/>
  <c r="N633" i="1"/>
  <c r="X631" i="1"/>
  <c r="O633" i="1"/>
  <c r="X633" i="1" s="1"/>
  <c r="I218" i="1"/>
  <c r="I220" i="1" s="1"/>
  <c r="Q218" i="1"/>
  <c r="Q220" i="1" s="1"/>
  <c r="M218" i="1"/>
  <c r="M220" i="1" s="1"/>
  <c r="G218" i="1"/>
  <c r="G220" i="1" s="1"/>
  <c r="L218" i="1"/>
  <c r="L220" i="1" s="1"/>
  <c r="S218" i="1"/>
  <c r="S220" i="1" s="1"/>
  <c r="J218" i="1"/>
  <c r="J220" i="1" s="1"/>
  <c r="V218" i="1"/>
  <c r="V220" i="1" s="1"/>
  <c r="U218" i="1"/>
  <c r="U220" i="1" s="1"/>
  <c r="T218" i="1"/>
  <c r="T220" i="1" s="1"/>
  <c r="P218" i="1"/>
  <c r="P220" i="1" s="1"/>
  <c r="R218" i="1"/>
  <c r="R220" i="1" s="1"/>
  <c r="E218" i="1"/>
  <c r="H218" i="1"/>
  <c r="H220" i="1" s="1"/>
  <c r="K218" i="1"/>
  <c r="K220" i="1" s="1"/>
  <c r="F218" i="1"/>
  <c r="F220" i="1" s="1"/>
  <c r="W218" i="1"/>
  <c r="W220" i="1" s="1"/>
  <c r="O218" i="1"/>
  <c r="X218" i="1" l="1"/>
  <c r="O220" i="1"/>
  <c r="X220" i="1" s="1"/>
  <c r="Y633" i="1"/>
  <c r="Z632" i="1" s="1"/>
  <c r="AA632" i="1" s="1"/>
  <c r="B617" i="1" s="1"/>
  <c r="C617" i="1" s="1"/>
  <c r="N218" i="1"/>
  <c r="Y218" i="1" s="1"/>
  <c r="E220" i="1"/>
  <c r="N220" i="1" s="1"/>
  <c r="Y220" i="1" s="1"/>
  <c r="Z219" i="1" s="1"/>
  <c r="AA219" i="1" s="1"/>
  <c r="B204" i="1" s="1"/>
  <c r="C204" i="1" s="1"/>
  <c r="Y631" i="1"/>
  <c r="G203" i="1" l="1"/>
  <c r="G205" i="1" s="1"/>
  <c r="T203" i="1"/>
  <c r="T205" i="1" s="1"/>
  <c r="F203" i="1"/>
  <c r="F205" i="1" s="1"/>
  <c r="H203" i="1"/>
  <c r="H205" i="1" s="1"/>
  <c r="W203" i="1"/>
  <c r="W205" i="1" s="1"/>
  <c r="R203" i="1"/>
  <c r="R205" i="1" s="1"/>
  <c r="Q203" i="1"/>
  <c r="Q205" i="1" s="1"/>
  <c r="O203" i="1"/>
  <c r="P203" i="1"/>
  <c r="P205" i="1" s="1"/>
  <c r="L203" i="1"/>
  <c r="L205" i="1" s="1"/>
  <c r="U203" i="1"/>
  <c r="U205" i="1" s="1"/>
  <c r="S203" i="1"/>
  <c r="S205" i="1" s="1"/>
  <c r="M203" i="1"/>
  <c r="M205" i="1" s="1"/>
  <c r="J203" i="1"/>
  <c r="J205" i="1" s="1"/>
  <c r="I203" i="1"/>
  <c r="I205" i="1" s="1"/>
  <c r="K203" i="1"/>
  <c r="K205" i="1" s="1"/>
  <c r="V203" i="1"/>
  <c r="V205" i="1" s="1"/>
  <c r="E203" i="1"/>
  <c r="S616" i="1"/>
  <c r="S618" i="1" s="1"/>
  <c r="M616" i="1"/>
  <c r="M618" i="1" s="1"/>
  <c r="I616" i="1"/>
  <c r="I618" i="1" s="1"/>
  <c r="R616" i="1"/>
  <c r="R618" i="1" s="1"/>
  <c r="E616" i="1"/>
  <c r="W616" i="1"/>
  <c r="W618" i="1" s="1"/>
  <c r="O616" i="1"/>
  <c r="T616" i="1"/>
  <c r="T618" i="1" s="1"/>
  <c r="L616" i="1"/>
  <c r="L618" i="1" s="1"/>
  <c r="J616" i="1"/>
  <c r="J618" i="1" s="1"/>
  <c r="V616" i="1"/>
  <c r="V618" i="1" s="1"/>
  <c r="F616" i="1"/>
  <c r="F618" i="1" s="1"/>
  <c r="G616" i="1"/>
  <c r="G618" i="1" s="1"/>
  <c r="Q616" i="1"/>
  <c r="Q618" i="1" s="1"/>
  <c r="U616" i="1"/>
  <c r="U618" i="1" s="1"/>
  <c r="K616" i="1"/>
  <c r="K618" i="1" s="1"/>
  <c r="P616" i="1"/>
  <c r="P618" i="1" s="1"/>
  <c r="H616" i="1"/>
  <c r="H618" i="1" s="1"/>
  <c r="X203" i="1" l="1"/>
  <c r="O205" i="1"/>
  <c r="X205" i="1" s="1"/>
  <c r="N616" i="1"/>
  <c r="E618" i="1"/>
  <c r="N618" i="1" s="1"/>
  <c r="N203" i="1"/>
  <c r="Y203" i="1" s="1"/>
  <c r="E205" i="1"/>
  <c r="N205" i="1" s="1"/>
  <c r="Y205" i="1" s="1"/>
  <c r="Z204" i="1" s="1"/>
  <c r="AA204" i="1" s="1"/>
  <c r="B189" i="1" s="1"/>
  <c r="C189" i="1" s="1"/>
  <c r="P188" i="1" s="1"/>
  <c r="P190" i="1" s="1"/>
  <c r="O618" i="1"/>
  <c r="X618" i="1" s="1"/>
  <c r="X616" i="1"/>
  <c r="W188" i="1" l="1"/>
  <c r="W190" i="1" s="1"/>
  <c r="E188" i="1"/>
  <c r="R188" i="1"/>
  <c r="R190" i="1" s="1"/>
  <c r="Y618" i="1"/>
  <c r="Z617" i="1" s="1"/>
  <c r="AA617" i="1" s="1"/>
  <c r="B602" i="1" s="1"/>
  <c r="C602" i="1" s="1"/>
  <c r="H188" i="1"/>
  <c r="H190" i="1" s="1"/>
  <c r="T188" i="1"/>
  <c r="T190" i="1" s="1"/>
  <c r="V188" i="1"/>
  <c r="V190" i="1" s="1"/>
  <c r="Y616" i="1"/>
  <c r="O188" i="1"/>
  <c r="K188" i="1"/>
  <c r="K190" i="1" s="1"/>
  <c r="L188" i="1"/>
  <c r="L190" i="1" s="1"/>
  <c r="I188" i="1"/>
  <c r="I190" i="1" s="1"/>
  <c r="F188" i="1"/>
  <c r="F190" i="1" s="1"/>
  <c r="U188" i="1"/>
  <c r="U190" i="1" s="1"/>
  <c r="J188" i="1"/>
  <c r="J190" i="1" s="1"/>
  <c r="Q188" i="1"/>
  <c r="Q190" i="1" s="1"/>
  <c r="S188" i="1"/>
  <c r="S190" i="1" s="1"/>
  <c r="M188" i="1"/>
  <c r="M190" i="1" s="1"/>
  <c r="G188" i="1"/>
  <c r="G190" i="1" s="1"/>
  <c r="O190" i="1"/>
  <c r="E190" i="1"/>
  <c r="N190" i="1" l="1"/>
  <c r="X188" i="1"/>
  <c r="E601" i="1"/>
  <c r="J601" i="1"/>
  <c r="J603" i="1" s="1"/>
  <c r="M601" i="1"/>
  <c r="M603" i="1" s="1"/>
  <c r="F601" i="1"/>
  <c r="F603" i="1" s="1"/>
  <c r="P601" i="1"/>
  <c r="P603" i="1" s="1"/>
  <c r="K601" i="1"/>
  <c r="K603" i="1" s="1"/>
  <c r="W601" i="1"/>
  <c r="W603" i="1" s="1"/>
  <c r="I601" i="1"/>
  <c r="I603" i="1" s="1"/>
  <c r="Q601" i="1"/>
  <c r="Q603" i="1" s="1"/>
  <c r="G601" i="1"/>
  <c r="G603" i="1" s="1"/>
  <c r="R601" i="1"/>
  <c r="R603" i="1" s="1"/>
  <c r="U601" i="1"/>
  <c r="U603" i="1" s="1"/>
  <c r="T601" i="1"/>
  <c r="T603" i="1" s="1"/>
  <c r="L601" i="1"/>
  <c r="L603" i="1" s="1"/>
  <c r="O601" i="1"/>
  <c r="H601" i="1"/>
  <c r="H603" i="1" s="1"/>
  <c r="V601" i="1"/>
  <c r="V603" i="1" s="1"/>
  <c r="S601" i="1"/>
  <c r="S603" i="1" s="1"/>
  <c r="X190" i="1"/>
  <c r="Y190" i="1"/>
  <c r="Z189" i="1" s="1"/>
  <c r="AA189" i="1" s="1"/>
  <c r="B174" i="1" s="1"/>
  <c r="N188" i="1"/>
  <c r="Y188" i="1" s="1"/>
  <c r="X601" i="1" l="1"/>
  <c r="O603" i="1"/>
  <c r="X603" i="1" s="1"/>
  <c r="N601" i="1"/>
  <c r="Y601" i="1" s="1"/>
  <c r="E603" i="1"/>
  <c r="N603" i="1" s="1"/>
  <c r="C174" i="1"/>
  <c r="Y603" i="1" l="1"/>
  <c r="Z602" i="1" s="1"/>
  <c r="AA602" i="1" s="1"/>
  <c r="B587" i="1" s="1"/>
  <c r="C587" i="1" s="1"/>
  <c r="M586" i="1" s="1"/>
  <c r="M588" i="1" s="1"/>
  <c r="R173" i="1"/>
  <c r="R175" i="1" s="1"/>
  <c r="J173" i="1"/>
  <c r="J175" i="1" s="1"/>
  <c r="S173" i="1"/>
  <c r="S175" i="1" s="1"/>
  <c r="Q173" i="1"/>
  <c r="Q175" i="1" s="1"/>
  <c r="I173" i="1"/>
  <c r="I175" i="1" s="1"/>
  <c r="P173" i="1"/>
  <c r="P175" i="1" s="1"/>
  <c r="H173" i="1"/>
  <c r="H175" i="1" s="1"/>
  <c r="W173" i="1"/>
  <c r="W175" i="1" s="1"/>
  <c r="O173" i="1"/>
  <c r="G173" i="1"/>
  <c r="G175" i="1" s="1"/>
  <c r="V173" i="1"/>
  <c r="V175" i="1" s="1"/>
  <c r="F173" i="1"/>
  <c r="F175" i="1" s="1"/>
  <c r="U173" i="1"/>
  <c r="U175" i="1" s="1"/>
  <c r="M173" i="1"/>
  <c r="M175" i="1" s="1"/>
  <c r="E173" i="1"/>
  <c r="K173" i="1"/>
  <c r="K175" i="1" s="1"/>
  <c r="T173" i="1"/>
  <c r="T175" i="1" s="1"/>
  <c r="L173" i="1"/>
  <c r="L175" i="1" s="1"/>
  <c r="W586" i="1" l="1"/>
  <c r="W588" i="1" s="1"/>
  <c r="J586" i="1"/>
  <c r="J588" i="1" s="1"/>
  <c r="S586" i="1"/>
  <c r="S588" i="1" s="1"/>
  <c r="U586" i="1"/>
  <c r="U588" i="1" s="1"/>
  <c r="T586" i="1"/>
  <c r="T588" i="1" s="1"/>
  <c r="E586" i="1"/>
  <c r="Q586" i="1"/>
  <c r="Q588" i="1" s="1"/>
  <c r="V586" i="1"/>
  <c r="V588" i="1" s="1"/>
  <c r="H586" i="1"/>
  <c r="H588" i="1" s="1"/>
  <c r="R586" i="1"/>
  <c r="R588" i="1" s="1"/>
  <c r="I586" i="1"/>
  <c r="I588" i="1" s="1"/>
  <c r="K586" i="1"/>
  <c r="K588" i="1" s="1"/>
  <c r="O586" i="1"/>
  <c r="F586" i="1"/>
  <c r="F588" i="1" s="1"/>
  <c r="L586" i="1"/>
  <c r="L588" i="1" s="1"/>
  <c r="P586" i="1"/>
  <c r="P588" i="1" s="1"/>
  <c r="G586" i="1"/>
  <c r="G588" i="1" s="1"/>
  <c r="E588" i="1"/>
  <c r="X173" i="1"/>
  <c r="O175" i="1"/>
  <c r="X175" i="1" s="1"/>
  <c r="O588" i="1"/>
  <c r="E175" i="1"/>
  <c r="N175" i="1" s="1"/>
  <c r="N173" i="1"/>
  <c r="Y173" i="1" s="1"/>
  <c r="X588" i="1" l="1"/>
  <c r="X586" i="1"/>
  <c r="N586" i="1"/>
  <c r="N588" i="1"/>
  <c r="Y175" i="1"/>
  <c r="Z174" i="1" s="1"/>
  <c r="AA174" i="1" s="1"/>
  <c r="B159" i="1" s="1"/>
  <c r="Y586" i="1"/>
  <c r="Y588" i="1"/>
  <c r="Z587" i="1" s="1"/>
  <c r="AA587" i="1" s="1"/>
  <c r="B572" i="1" s="1"/>
  <c r="C572" i="1" s="1"/>
  <c r="C159" i="1" l="1"/>
  <c r="T571" i="1"/>
  <c r="T573" i="1" s="1"/>
  <c r="W571" i="1"/>
  <c r="W573" i="1" s="1"/>
  <c r="M571" i="1"/>
  <c r="M573" i="1" s="1"/>
  <c r="I571" i="1"/>
  <c r="I573" i="1" s="1"/>
  <c r="S571" i="1"/>
  <c r="S573" i="1" s="1"/>
  <c r="E571" i="1"/>
  <c r="L571" i="1"/>
  <c r="L573" i="1" s="1"/>
  <c r="J571" i="1"/>
  <c r="J573" i="1" s="1"/>
  <c r="H571" i="1"/>
  <c r="H573" i="1" s="1"/>
  <c r="F571" i="1"/>
  <c r="F573" i="1" s="1"/>
  <c r="V571" i="1"/>
  <c r="V573" i="1" s="1"/>
  <c r="K571" i="1"/>
  <c r="K573" i="1" s="1"/>
  <c r="O571" i="1"/>
  <c r="G571" i="1"/>
  <c r="G573" i="1" s="1"/>
  <c r="P571" i="1"/>
  <c r="P573" i="1" s="1"/>
  <c r="Q571" i="1"/>
  <c r="Q573" i="1" s="1"/>
  <c r="U571" i="1"/>
  <c r="U573" i="1" s="1"/>
  <c r="R571" i="1"/>
  <c r="R573" i="1" s="1"/>
  <c r="R158" i="1" l="1"/>
  <c r="R160" i="1" s="1"/>
  <c r="J158" i="1"/>
  <c r="J160" i="1" s="1"/>
  <c r="Q158" i="1"/>
  <c r="Q160" i="1" s="1"/>
  <c r="I158" i="1"/>
  <c r="I160" i="1" s="1"/>
  <c r="P158" i="1"/>
  <c r="P160" i="1" s="1"/>
  <c r="H158" i="1"/>
  <c r="H160" i="1" s="1"/>
  <c r="O158" i="1"/>
  <c r="O160" i="1" s="1"/>
  <c r="X160" i="1" s="1"/>
  <c r="V158" i="1"/>
  <c r="V160" i="1" s="1"/>
  <c r="F158" i="1"/>
  <c r="F160" i="1" s="1"/>
  <c r="T158" i="1"/>
  <c r="T160" i="1" s="1"/>
  <c r="U158" i="1"/>
  <c r="U160" i="1" s="1"/>
  <c r="M158" i="1"/>
  <c r="M160" i="1" s="1"/>
  <c r="E158" i="1"/>
  <c r="E160" i="1" s="1"/>
  <c r="L158" i="1"/>
  <c r="L160" i="1" s="1"/>
  <c r="G158" i="1"/>
  <c r="G160" i="1" s="1"/>
  <c r="S158" i="1"/>
  <c r="S160" i="1" s="1"/>
  <c r="K158" i="1"/>
  <c r="K160" i="1" s="1"/>
  <c r="W158" i="1"/>
  <c r="W160" i="1" s="1"/>
  <c r="N571" i="1"/>
  <c r="E573" i="1"/>
  <c r="N573" i="1" s="1"/>
  <c r="X571" i="1"/>
  <c r="O573" i="1"/>
  <c r="X573" i="1" s="1"/>
  <c r="N160" i="1" l="1"/>
  <c r="Y160" i="1" s="1"/>
  <c r="Z159" i="1" s="1"/>
  <c r="AA159" i="1" s="1"/>
  <c r="B144" i="1" s="1"/>
  <c r="X158" i="1"/>
  <c r="N158" i="1"/>
  <c r="Y158" i="1" s="1"/>
  <c r="Y573" i="1"/>
  <c r="Z572" i="1" s="1"/>
  <c r="AA572" i="1" s="1"/>
  <c r="B557" i="1" s="1"/>
  <c r="C557" i="1" s="1"/>
  <c r="Y571" i="1"/>
  <c r="C144" i="1" l="1"/>
  <c r="S556" i="1"/>
  <c r="S558" i="1" s="1"/>
  <c r="R556" i="1"/>
  <c r="R558" i="1" s="1"/>
  <c r="V556" i="1"/>
  <c r="V558" i="1" s="1"/>
  <c r="Q556" i="1"/>
  <c r="Q558" i="1" s="1"/>
  <c r="G556" i="1"/>
  <c r="G558" i="1" s="1"/>
  <c r="I556" i="1"/>
  <c r="I558" i="1" s="1"/>
  <c r="H556" i="1"/>
  <c r="H558" i="1" s="1"/>
  <c r="U556" i="1"/>
  <c r="U558" i="1" s="1"/>
  <c r="E556" i="1"/>
  <c r="L556" i="1"/>
  <c r="L558" i="1" s="1"/>
  <c r="J556" i="1"/>
  <c r="J558" i="1" s="1"/>
  <c r="M556" i="1"/>
  <c r="M558" i="1" s="1"/>
  <c r="P556" i="1"/>
  <c r="P558" i="1" s="1"/>
  <c r="F556" i="1"/>
  <c r="F558" i="1" s="1"/>
  <c r="W556" i="1"/>
  <c r="W558" i="1" s="1"/>
  <c r="K556" i="1"/>
  <c r="K558" i="1" s="1"/>
  <c r="T556" i="1"/>
  <c r="T558" i="1" s="1"/>
  <c r="O556" i="1"/>
  <c r="R143" i="1" l="1"/>
  <c r="R145" i="1" s="1"/>
  <c r="J143" i="1"/>
  <c r="J145" i="1" s="1"/>
  <c r="Q143" i="1"/>
  <c r="Q145" i="1" s="1"/>
  <c r="I143" i="1"/>
  <c r="I145" i="1" s="1"/>
  <c r="P143" i="1"/>
  <c r="P145" i="1" s="1"/>
  <c r="H143" i="1"/>
  <c r="H145" i="1" s="1"/>
  <c r="W143" i="1"/>
  <c r="W145" i="1" s="1"/>
  <c r="O143" i="1"/>
  <c r="G143" i="1"/>
  <c r="G145" i="1" s="1"/>
  <c r="V143" i="1"/>
  <c r="V145" i="1" s="1"/>
  <c r="F143" i="1"/>
  <c r="F145" i="1" s="1"/>
  <c r="T143" i="1"/>
  <c r="T145" i="1" s="1"/>
  <c r="U143" i="1"/>
  <c r="U145" i="1" s="1"/>
  <c r="M143" i="1"/>
  <c r="M145" i="1" s="1"/>
  <c r="E143" i="1"/>
  <c r="L143" i="1"/>
  <c r="L145" i="1" s="1"/>
  <c r="S143" i="1"/>
  <c r="S145" i="1" s="1"/>
  <c r="K143" i="1"/>
  <c r="K145" i="1" s="1"/>
  <c r="O558" i="1"/>
  <c r="X558" i="1" s="1"/>
  <c r="X556" i="1"/>
  <c r="E558" i="1"/>
  <c r="N558" i="1" s="1"/>
  <c r="N556" i="1"/>
  <c r="Y556" i="1" s="1"/>
  <c r="X143" i="1" l="1"/>
  <c r="O145" i="1"/>
  <c r="X145" i="1" s="1"/>
  <c r="N143" i="1"/>
  <c r="Y143" i="1" s="1"/>
  <c r="E145" i="1"/>
  <c r="N145" i="1" s="1"/>
  <c r="Y558" i="1"/>
  <c r="Z557" i="1" s="1"/>
  <c r="AA557" i="1" s="1"/>
  <c r="B542" i="1" s="1"/>
  <c r="C542" i="1" s="1"/>
  <c r="Y145" i="1" l="1"/>
  <c r="Z144" i="1" s="1"/>
  <c r="AA144" i="1" s="1"/>
  <c r="B129" i="1" s="1"/>
  <c r="G541" i="1"/>
  <c r="G543" i="1" s="1"/>
  <c r="E541" i="1"/>
  <c r="Q541" i="1"/>
  <c r="Q543" i="1" s="1"/>
  <c r="V541" i="1"/>
  <c r="V543" i="1" s="1"/>
  <c r="H541" i="1"/>
  <c r="H543" i="1" s="1"/>
  <c r="F541" i="1"/>
  <c r="F543" i="1" s="1"/>
  <c r="U541" i="1"/>
  <c r="U543" i="1" s="1"/>
  <c r="R541" i="1"/>
  <c r="R543" i="1" s="1"/>
  <c r="O541" i="1"/>
  <c r="W541" i="1"/>
  <c r="W543" i="1" s="1"/>
  <c r="S541" i="1"/>
  <c r="S543" i="1" s="1"/>
  <c r="L541" i="1"/>
  <c r="L543" i="1" s="1"/>
  <c r="I541" i="1"/>
  <c r="I543" i="1" s="1"/>
  <c r="T541" i="1"/>
  <c r="T543" i="1" s="1"/>
  <c r="K541" i="1"/>
  <c r="K543" i="1" s="1"/>
  <c r="P541" i="1"/>
  <c r="P543" i="1" s="1"/>
  <c r="J541" i="1"/>
  <c r="J543" i="1" s="1"/>
  <c r="M541" i="1"/>
  <c r="M543" i="1" s="1"/>
  <c r="C129" i="1" l="1"/>
  <c r="N541" i="1"/>
  <c r="E543" i="1"/>
  <c r="N543" i="1" s="1"/>
  <c r="X541" i="1"/>
  <c r="O543" i="1"/>
  <c r="X543" i="1" s="1"/>
  <c r="I128" i="1" l="1"/>
  <c r="I130" i="1" s="1"/>
  <c r="V128" i="1"/>
  <c r="V130" i="1" s="1"/>
  <c r="U128" i="1"/>
  <c r="U130" i="1" s="1"/>
  <c r="E128" i="1"/>
  <c r="P128" i="1"/>
  <c r="P130" i="1" s="1"/>
  <c r="H128" i="1"/>
  <c r="H130" i="1" s="1"/>
  <c r="W128" i="1"/>
  <c r="W130" i="1" s="1"/>
  <c r="O128" i="1"/>
  <c r="G128" i="1"/>
  <c r="G130" i="1" s="1"/>
  <c r="L128" i="1"/>
  <c r="L130" i="1" s="1"/>
  <c r="S128" i="1"/>
  <c r="S130" i="1" s="1"/>
  <c r="K128" i="1"/>
  <c r="K130" i="1" s="1"/>
  <c r="R128" i="1"/>
  <c r="R130" i="1" s="1"/>
  <c r="J128" i="1"/>
  <c r="J130" i="1" s="1"/>
  <c r="Q128" i="1"/>
  <c r="Q130" i="1" s="1"/>
  <c r="T128" i="1"/>
  <c r="T130" i="1" s="1"/>
  <c r="F128" i="1"/>
  <c r="F130" i="1" s="1"/>
  <c r="M128" i="1"/>
  <c r="M130" i="1" s="1"/>
  <c r="Y543" i="1"/>
  <c r="Z542" i="1" s="1"/>
  <c r="AA542" i="1" s="1"/>
  <c r="B527" i="1" s="1"/>
  <c r="C527" i="1" s="1"/>
  <c r="Y541" i="1"/>
  <c r="X128" i="1" l="1"/>
  <c r="O130" i="1"/>
  <c r="X130" i="1" s="1"/>
  <c r="N128" i="1"/>
  <c r="Y128" i="1" s="1"/>
  <c r="E130" i="1"/>
  <c r="N130" i="1" s="1"/>
  <c r="M526" i="1"/>
  <c r="M528" i="1" s="1"/>
  <c r="J526" i="1"/>
  <c r="J528" i="1" s="1"/>
  <c r="H526" i="1"/>
  <c r="H528" i="1" s="1"/>
  <c r="F526" i="1"/>
  <c r="F528" i="1" s="1"/>
  <c r="P526" i="1"/>
  <c r="P528" i="1" s="1"/>
  <c r="V526" i="1"/>
  <c r="V528" i="1" s="1"/>
  <c r="E526" i="1"/>
  <c r="G526" i="1"/>
  <c r="G528" i="1" s="1"/>
  <c r="L526" i="1"/>
  <c r="L528" i="1" s="1"/>
  <c r="I526" i="1"/>
  <c r="I528" i="1" s="1"/>
  <c r="U526" i="1"/>
  <c r="U528" i="1" s="1"/>
  <c r="R526" i="1"/>
  <c r="R528" i="1" s="1"/>
  <c r="T526" i="1"/>
  <c r="T528" i="1" s="1"/>
  <c r="O526" i="1"/>
  <c r="K526" i="1"/>
  <c r="K528" i="1" s="1"/>
  <c r="Q526" i="1"/>
  <c r="Q528" i="1" s="1"/>
  <c r="S526" i="1"/>
  <c r="S528" i="1" s="1"/>
  <c r="W526" i="1"/>
  <c r="W528" i="1" s="1"/>
  <c r="Y130" i="1" l="1"/>
  <c r="Z129" i="1" s="1"/>
  <c r="AA129" i="1" s="1"/>
  <c r="B114" i="1" s="1"/>
  <c r="E528" i="1"/>
  <c r="N528" i="1" s="1"/>
  <c r="N526" i="1"/>
  <c r="O528" i="1"/>
  <c r="X528" i="1" s="1"/>
  <c r="X526" i="1"/>
  <c r="C114" i="1" l="1"/>
  <c r="Y526" i="1"/>
  <c r="Y528" i="1"/>
  <c r="Z527" i="1" s="1"/>
  <c r="AA527" i="1" s="1"/>
  <c r="B512" i="1" s="1"/>
  <c r="C512" i="1" s="1"/>
  <c r="Q113" i="1" l="1"/>
  <c r="Q115" i="1" s="1"/>
  <c r="I113" i="1"/>
  <c r="I115" i="1" s="1"/>
  <c r="P113" i="1"/>
  <c r="P115" i="1" s="1"/>
  <c r="H113" i="1"/>
  <c r="H115" i="1" s="1"/>
  <c r="F113" i="1"/>
  <c r="F115" i="1" s="1"/>
  <c r="W113" i="1"/>
  <c r="W115" i="1" s="1"/>
  <c r="O113" i="1"/>
  <c r="G113" i="1"/>
  <c r="G115" i="1" s="1"/>
  <c r="V113" i="1"/>
  <c r="V115" i="1" s="1"/>
  <c r="U113" i="1"/>
  <c r="U115" i="1" s="1"/>
  <c r="M113" i="1"/>
  <c r="M115" i="1" s="1"/>
  <c r="E113" i="1"/>
  <c r="T113" i="1"/>
  <c r="T115" i="1" s="1"/>
  <c r="L113" i="1"/>
  <c r="L115" i="1" s="1"/>
  <c r="S113" i="1"/>
  <c r="S115" i="1" s="1"/>
  <c r="K113" i="1"/>
  <c r="K115" i="1" s="1"/>
  <c r="R113" i="1"/>
  <c r="R115" i="1" s="1"/>
  <c r="J113" i="1"/>
  <c r="J115" i="1" s="1"/>
  <c r="M511" i="1"/>
  <c r="M513" i="1" s="1"/>
  <c r="P511" i="1"/>
  <c r="P513" i="1" s="1"/>
  <c r="T511" i="1"/>
  <c r="T513" i="1" s="1"/>
  <c r="E511" i="1"/>
  <c r="L511" i="1"/>
  <c r="L513" i="1" s="1"/>
  <c r="Q511" i="1"/>
  <c r="Q513" i="1" s="1"/>
  <c r="V511" i="1"/>
  <c r="V513" i="1" s="1"/>
  <c r="G511" i="1"/>
  <c r="G513" i="1" s="1"/>
  <c r="I511" i="1"/>
  <c r="I513" i="1" s="1"/>
  <c r="J511" i="1"/>
  <c r="J513" i="1" s="1"/>
  <c r="K511" i="1"/>
  <c r="K513" i="1" s="1"/>
  <c r="S511" i="1"/>
  <c r="S513" i="1" s="1"/>
  <c r="W511" i="1"/>
  <c r="W513" i="1" s="1"/>
  <c r="U511" i="1"/>
  <c r="U513" i="1" s="1"/>
  <c r="F511" i="1"/>
  <c r="F513" i="1" s="1"/>
  <c r="O511" i="1"/>
  <c r="R511" i="1"/>
  <c r="R513" i="1" s="1"/>
  <c r="H511" i="1"/>
  <c r="H513" i="1" s="1"/>
  <c r="X113" i="1" l="1"/>
  <c r="O115" i="1"/>
  <c r="X115" i="1" s="1"/>
  <c r="N113" i="1"/>
  <c r="Y113" i="1" s="1"/>
  <c r="E115" i="1"/>
  <c r="N115" i="1" s="1"/>
  <c r="O513" i="1"/>
  <c r="X513" i="1" s="1"/>
  <c r="X511" i="1"/>
  <c r="N511" i="1"/>
  <c r="Y511" i="1" s="1"/>
  <c r="E513" i="1"/>
  <c r="N513" i="1" s="1"/>
  <c r="Y513" i="1" s="1"/>
  <c r="Z512" i="1" s="1"/>
  <c r="AA512" i="1" s="1"/>
  <c r="B497" i="1" s="1"/>
  <c r="C497" i="1" s="1"/>
  <c r="Y115" i="1" l="1"/>
  <c r="Z114" i="1" s="1"/>
  <c r="AA114" i="1" s="1"/>
  <c r="F496" i="1"/>
  <c r="F498" i="1" s="1"/>
  <c r="M496" i="1"/>
  <c r="M498" i="1" s="1"/>
  <c r="I496" i="1"/>
  <c r="I498" i="1" s="1"/>
  <c r="J496" i="1"/>
  <c r="J498" i="1" s="1"/>
  <c r="W496" i="1"/>
  <c r="W498" i="1" s="1"/>
  <c r="E496" i="1"/>
  <c r="H496" i="1"/>
  <c r="H498" i="1" s="1"/>
  <c r="U496" i="1"/>
  <c r="U498" i="1" s="1"/>
  <c r="R496" i="1"/>
  <c r="R498" i="1" s="1"/>
  <c r="L496" i="1"/>
  <c r="L498" i="1" s="1"/>
  <c r="S496" i="1"/>
  <c r="S498" i="1" s="1"/>
  <c r="V496" i="1"/>
  <c r="V498" i="1" s="1"/>
  <c r="K496" i="1"/>
  <c r="K498" i="1" s="1"/>
  <c r="T496" i="1"/>
  <c r="T498" i="1" s="1"/>
  <c r="Q496" i="1"/>
  <c r="Q498" i="1" s="1"/>
  <c r="G496" i="1"/>
  <c r="G498" i="1" s="1"/>
  <c r="O496" i="1"/>
  <c r="P496" i="1"/>
  <c r="P498" i="1" s="1"/>
  <c r="E498" i="1" l="1"/>
  <c r="N498" i="1" s="1"/>
  <c r="N496" i="1"/>
  <c r="X496" i="1"/>
  <c r="O498" i="1"/>
  <c r="X498" i="1" s="1"/>
  <c r="Y496" i="1" l="1"/>
  <c r="Y498" i="1"/>
  <c r="Z497" i="1" s="1"/>
  <c r="AA497" i="1" s="1"/>
  <c r="B482" i="1" s="1"/>
  <c r="C482" i="1" s="1"/>
  <c r="E481" i="1" l="1"/>
  <c r="U481" i="1"/>
  <c r="U483" i="1" s="1"/>
  <c r="W481" i="1"/>
  <c r="W483" i="1" s="1"/>
  <c r="K481" i="1"/>
  <c r="K483" i="1" s="1"/>
  <c r="P481" i="1"/>
  <c r="P483" i="1" s="1"/>
  <c r="H481" i="1"/>
  <c r="H483" i="1" s="1"/>
  <c r="L481" i="1"/>
  <c r="L483" i="1" s="1"/>
  <c r="T481" i="1"/>
  <c r="T483" i="1" s="1"/>
  <c r="S481" i="1"/>
  <c r="S483" i="1" s="1"/>
  <c r="F481" i="1"/>
  <c r="F483" i="1" s="1"/>
  <c r="I481" i="1"/>
  <c r="I483" i="1" s="1"/>
  <c r="G481" i="1"/>
  <c r="G483" i="1" s="1"/>
  <c r="V481" i="1"/>
  <c r="V483" i="1" s="1"/>
  <c r="J481" i="1"/>
  <c r="J483" i="1" s="1"/>
  <c r="R481" i="1"/>
  <c r="R483" i="1" s="1"/>
  <c r="O481" i="1"/>
  <c r="Q481" i="1"/>
  <c r="Q483" i="1" s="1"/>
  <c r="M481" i="1"/>
  <c r="M483" i="1" s="1"/>
  <c r="O483" i="1" l="1"/>
  <c r="X483" i="1" s="1"/>
  <c r="X481" i="1"/>
  <c r="E483" i="1"/>
  <c r="N483" i="1" s="1"/>
  <c r="N481" i="1"/>
  <c r="Y481" i="1" s="1"/>
  <c r="Y483" i="1" l="1"/>
  <c r="Z482" i="1" s="1"/>
  <c r="AA482" i="1" s="1"/>
  <c r="B467" i="1" s="1"/>
  <c r="C467" i="1" s="1"/>
  <c r="K466" i="1" s="1"/>
  <c r="K468" i="1" s="1"/>
  <c r="T466" i="1" l="1"/>
  <c r="T468" i="1" s="1"/>
  <c r="L466" i="1"/>
  <c r="L468" i="1" s="1"/>
  <c r="M466" i="1"/>
  <c r="M468" i="1" s="1"/>
  <c r="I466" i="1"/>
  <c r="I468" i="1" s="1"/>
  <c r="F466" i="1"/>
  <c r="F468" i="1" s="1"/>
  <c r="E466" i="1"/>
  <c r="G466" i="1"/>
  <c r="G468" i="1" s="1"/>
  <c r="J466" i="1"/>
  <c r="J468" i="1" s="1"/>
  <c r="W466" i="1"/>
  <c r="W468" i="1" s="1"/>
  <c r="O466" i="1"/>
  <c r="Q466" i="1"/>
  <c r="Q468" i="1" s="1"/>
  <c r="P466" i="1"/>
  <c r="P468" i="1" s="1"/>
  <c r="H466" i="1"/>
  <c r="H468" i="1" s="1"/>
  <c r="R466" i="1"/>
  <c r="R468" i="1" s="1"/>
  <c r="U466" i="1"/>
  <c r="U468" i="1" s="1"/>
  <c r="V466" i="1"/>
  <c r="V468" i="1" s="1"/>
  <c r="S466" i="1"/>
  <c r="S468" i="1" s="1"/>
  <c r="O468" i="1"/>
  <c r="N466" i="1" l="1"/>
  <c r="X468" i="1"/>
  <c r="X466" i="1"/>
  <c r="E468" i="1"/>
  <c r="N468" i="1" s="1"/>
  <c r="Y468" i="1" s="1"/>
  <c r="Z467" i="1" s="1"/>
  <c r="AA467" i="1" s="1"/>
  <c r="B452" i="1" s="1"/>
  <c r="C452" i="1" s="1"/>
  <c r="Y466" i="1"/>
  <c r="L451" i="1" l="1"/>
  <c r="L453" i="1" s="1"/>
  <c r="R451" i="1"/>
  <c r="R453" i="1" s="1"/>
  <c r="U451" i="1"/>
  <c r="U453" i="1" s="1"/>
  <c r="F451" i="1"/>
  <c r="F453" i="1" s="1"/>
  <c r="I451" i="1"/>
  <c r="I453" i="1" s="1"/>
  <c r="J451" i="1"/>
  <c r="J453" i="1" s="1"/>
  <c r="V451" i="1"/>
  <c r="V453" i="1" s="1"/>
  <c r="G451" i="1"/>
  <c r="G453" i="1" s="1"/>
  <c r="O451" i="1"/>
  <c r="K451" i="1"/>
  <c r="K453" i="1" s="1"/>
  <c r="W451" i="1"/>
  <c r="W453" i="1" s="1"/>
  <c r="P451" i="1"/>
  <c r="P453" i="1" s="1"/>
  <c r="S451" i="1"/>
  <c r="S453" i="1" s="1"/>
  <c r="E451" i="1"/>
  <c r="T451" i="1"/>
  <c r="T453" i="1" s="1"/>
  <c r="M451" i="1"/>
  <c r="M453" i="1" s="1"/>
  <c r="Q451" i="1"/>
  <c r="Q453" i="1" s="1"/>
  <c r="H451" i="1"/>
  <c r="H453" i="1" s="1"/>
  <c r="E453" i="1" l="1"/>
  <c r="N453" i="1" s="1"/>
  <c r="N451" i="1"/>
  <c r="O453" i="1"/>
  <c r="X453" i="1" s="1"/>
  <c r="X451" i="1"/>
  <c r="Y451" i="1" l="1"/>
  <c r="Y453" i="1"/>
  <c r="Z452" i="1" s="1"/>
  <c r="AA452" i="1" s="1"/>
  <c r="B437" i="1" s="1"/>
  <c r="C437" i="1" s="1"/>
  <c r="J436" i="1" l="1"/>
  <c r="J438" i="1" s="1"/>
  <c r="T436" i="1"/>
  <c r="T438" i="1" s="1"/>
  <c r="F436" i="1"/>
  <c r="F438" i="1" s="1"/>
  <c r="P436" i="1"/>
  <c r="P438" i="1" s="1"/>
  <c r="V436" i="1"/>
  <c r="V438" i="1" s="1"/>
  <c r="R436" i="1"/>
  <c r="R438" i="1" s="1"/>
  <c r="Q436" i="1"/>
  <c r="Q438" i="1" s="1"/>
  <c r="U436" i="1"/>
  <c r="U438" i="1" s="1"/>
  <c r="I436" i="1"/>
  <c r="I438" i="1" s="1"/>
  <c r="M436" i="1"/>
  <c r="M438" i="1" s="1"/>
  <c r="K436" i="1"/>
  <c r="K438" i="1" s="1"/>
  <c r="W436" i="1"/>
  <c r="W438" i="1" s="1"/>
  <c r="S436" i="1"/>
  <c r="S438" i="1" s="1"/>
  <c r="O436" i="1"/>
  <c r="G436" i="1"/>
  <c r="G438" i="1" s="1"/>
  <c r="L436" i="1"/>
  <c r="L438" i="1" s="1"/>
  <c r="H436" i="1"/>
  <c r="H438" i="1" s="1"/>
  <c r="E436" i="1"/>
  <c r="X436" i="1" l="1"/>
  <c r="O438" i="1"/>
  <c r="X438" i="1" s="1"/>
  <c r="N436" i="1"/>
  <c r="Y436" i="1" s="1"/>
  <c r="E438" i="1"/>
  <c r="N438" i="1" s="1"/>
  <c r="Y438" i="1" l="1"/>
  <c r="Z437" i="1" s="1"/>
  <c r="AA437" i="1" s="1"/>
  <c r="B422" i="1" s="1"/>
  <c r="C422" i="1" s="1"/>
  <c r="L421" i="1" s="1"/>
  <c r="L423" i="1" s="1"/>
  <c r="G421" i="1" l="1"/>
  <c r="G423" i="1" s="1"/>
  <c r="J421" i="1"/>
  <c r="J423" i="1" s="1"/>
  <c r="F421" i="1"/>
  <c r="F423" i="1" s="1"/>
  <c r="T421" i="1"/>
  <c r="T423" i="1" s="1"/>
  <c r="I421" i="1"/>
  <c r="I423" i="1" s="1"/>
  <c r="H421" i="1"/>
  <c r="H423" i="1" s="1"/>
  <c r="R421" i="1"/>
  <c r="R423" i="1" s="1"/>
  <c r="U421" i="1"/>
  <c r="U423" i="1" s="1"/>
  <c r="E421" i="1"/>
  <c r="E423" i="1" s="1"/>
  <c r="K421" i="1"/>
  <c r="K423" i="1" s="1"/>
  <c r="W421" i="1"/>
  <c r="W423" i="1" s="1"/>
  <c r="S421" i="1"/>
  <c r="S423" i="1" s="1"/>
  <c r="O421" i="1"/>
  <c r="O423" i="1" s="1"/>
  <c r="M421" i="1"/>
  <c r="M423" i="1" s="1"/>
  <c r="P421" i="1"/>
  <c r="P423" i="1" s="1"/>
  <c r="Q421" i="1"/>
  <c r="Q423" i="1" s="1"/>
  <c r="V421" i="1"/>
  <c r="V423" i="1" s="1"/>
  <c r="X423" i="1" l="1"/>
  <c r="N421" i="1"/>
  <c r="X421" i="1"/>
  <c r="N423" i="1"/>
  <c r="Y423" i="1" s="1"/>
  <c r="Z422" i="1" s="1"/>
  <c r="AA422" i="1" s="1"/>
  <c r="B407" i="1" s="1"/>
  <c r="C407" i="1" s="1"/>
  <c r="Y421" i="1" l="1"/>
  <c r="J406" i="1"/>
  <c r="J408" i="1" s="1"/>
  <c r="O406" i="1"/>
  <c r="U406" i="1"/>
  <c r="U408" i="1" s="1"/>
  <c r="I406" i="1"/>
  <c r="I408" i="1" s="1"/>
  <c r="S406" i="1"/>
  <c r="S408" i="1" s="1"/>
  <c r="R406" i="1"/>
  <c r="R408" i="1" s="1"/>
  <c r="M406" i="1"/>
  <c r="M408" i="1" s="1"/>
  <c r="L406" i="1"/>
  <c r="L408" i="1" s="1"/>
  <c r="T406" i="1"/>
  <c r="T408" i="1" s="1"/>
  <c r="K406" i="1"/>
  <c r="K408" i="1" s="1"/>
  <c r="E406" i="1"/>
  <c r="Q406" i="1"/>
  <c r="Q408" i="1" s="1"/>
  <c r="H406" i="1"/>
  <c r="H408" i="1" s="1"/>
  <c r="F406" i="1"/>
  <c r="F408" i="1" s="1"/>
  <c r="P406" i="1"/>
  <c r="P408" i="1" s="1"/>
  <c r="G406" i="1"/>
  <c r="G408" i="1" s="1"/>
  <c r="V406" i="1"/>
  <c r="V408" i="1" s="1"/>
  <c r="W406" i="1"/>
  <c r="W408" i="1" s="1"/>
  <c r="N406" i="1" l="1"/>
  <c r="E408" i="1"/>
  <c r="N408" i="1" s="1"/>
  <c r="X406" i="1"/>
  <c r="O408" i="1"/>
  <c r="X408" i="1" s="1"/>
  <c r="Y408" i="1" l="1"/>
  <c r="Z407" i="1" s="1"/>
  <c r="AA407" i="1" s="1"/>
  <c r="B392" i="1" s="1"/>
  <c r="C392" i="1" s="1"/>
  <c r="Y406" i="1"/>
  <c r="S391" i="1" l="1"/>
  <c r="S393" i="1" s="1"/>
  <c r="O391" i="1"/>
  <c r="E391" i="1"/>
  <c r="F391" i="1"/>
  <c r="F393" i="1" s="1"/>
  <c r="M391" i="1"/>
  <c r="M393" i="1" s="1"/>
  <c r="I391" i="1"/>
  <c r="I393" i="1" s="1"/>
  <c r="H391" i="1"/>
  <c r="H393" i="1" s="1"/>
  <c r="T391" i="1"/>
  <c r="T393" i="1" s="1"/>
  <c r="P391" i="1"/>
  <c r="P393" i="1" s="1"/>
  <c r="W391" i="1"/>
  <c r="W393" i="1" s="1"/>
  <c r="L391" i="1"/>
  <c r="L393" i="1" s="1"/>
  <c r="G391" i="1"/>
  <c r="G393" i="1" s="1"/>
  <c r="K391" i="1"/>
  <c r="K393" i="1" s="1"/>
  <c r="J391" i="1"/>
  <c r="J393" i="1" s="1"/>
  <c r="V391" i="1"/>
  <c r="V393" i="1" s="1"/>
  <c r="Q391" i="1"/>
  <c r="Q393" i="1" s="1"/>
  <c r="R391" i="1"/>
  <c r="R393" i="1" s="1"/>
  <c r="U391" i="1"/>
  <c r="U393" i="1" s="1"/>
  <c r="N391" i="1" l="1"/>
  <c r="E393" i="1"/>
  <c r="N393" i="1" s="1"/>
  <c r="O393" i="1"/>
  <c r="X393" i="1" s="1"/>
  <c r="X391" i="1"/>
  <c r="Y393" i="1" l="1"/>
  <c r="Z392" i="1" s="1"/>
  <c r="AA392" i="1" s="1"/>
  <c r="B377" i="1" s="1"/>
  <c r="C377" i="1" s="1"/>
  <c r="G376" i="1" s="1"/>
  <c r="G378" i="1" s="1"/>
  <c r="Y391" i="1"/>
  <c r="O376" i="1" l="1"/>
  <c r="I376" i="1"/>
  <c r="I378" i="1" s="1"/>
  <c r="W376" i="1"/>
  <c r="W378" i="1" s="1"/>
  <c r="T376" i="1"/>
  <c r="T378" i="1" s="1"/>
  <c r="R376" i="1"/>
  <c r="R378" i="1" s="1"/>
  <c r="E376" i="1"/>
  <c r="E378" i="1" s="1"/>
  <c r="Q376" i="1"/>
  <c r="Q378" i="1" s="1"/>
  <c r="H376" i="1"/>
  <c r="H378" i="1" s="1"/>
  <c r="M376" i="1"/>
  <c r="M378" i="1" s="1"/>
  <c r="F376" i="1"/>
  <c r="F378" i="1" s="1"/>
  <c r="K376" i="1"/>
  <c r="K378" i="1" s="1"/>
  <c r="J376" i="1"/>
  <c r="J378" i="1" s="1"/>
  <c r="V376" i="1"/>
  <c r="V378" i="1" s="1"/>
  <c r="S376" i="1"/>
  <c r="S378" i="1" s="1"/>
  <c r="L376" i="1"/>
  <c r="L378" i="1" s="1"/>
  <c r="U376" i="1"/>
  <c r="U378" i="1" s="1"/>
  <c r="P376" i="1"/>
  <c r="P378" i="1" s="1"/>
  <c r="O378" i="1"/>
  <c r="N378" i="1" l="1"/>
  <c r="X376" i="1"/>
  <c r="N376" i="1"/>
  <c r="X378" i="1"/>
  <c r="Y378" i="1" s="1"/>
  <c r="Z377" i="1" s="1"/>
  <c r="AA377" i="1" s="1"/>
  <c r="B362" i="1" s="1"/>
  <c r="C362" i="1" s="1"/>
  <c r="Y376" i="1"/>
  <c r="S361" i="1" l="1"/>
  <c r="S363" i="1" s="1"/>
  <c r="U361" i="1"/>
  <c r="U363" i="1" s="1"/>
  <c r="O361" i="1"/>
  <c r="E361" i="1"/>
  <c r="G361" i="1"/>
  <c r="G363" i="1" s="1"/>
  <c r="R361" i="1"/>
  <c r="R363" i="1" s="1"/>
  <c r="W361" i="1"/>
  <c r="W363" i="1" s="1"/>
  <c r="Q361" i="1"/>
  <c r="Q363" i="1" s="1"/>
  <c r="P361" i="1"/>
  <c r="P363" i="1" s="1"/>
  <c r="V361" i="1"/>
  <c r="V363" i="1" s="1"/>
  <c r="M361" i="1"/>
  <c r="M363" i="1" s="1"/>
  <c r="J361" i="1"/>
  <c r="J363" i="1" s="1"/>
  <c r="T361" i="1"/>
  <c r="T363" i="1" s="1"/>
  <c r="K361" i="1"/>
  <c r="K363" i="1" s="1"/>
  <c r="F361" i="1"/>
  <c r="F363" i="1" s="1"/>
  <c r="I361" i="1"/>
  <c r="I363" i="1" s="1"/>
  <c r="L361" i="1"/>
  <c r="L363" i="1" s="1"/>
  <c r="H361" i="1"/>
  <c r="H363" i="1" s="1"/>
  <c r="O363" i="1"/>
  <c r="E363" i="1"/>
  <c r="N361" i="1" l="1"/>
  <c r="X361" i="1"/>
  <c r="X363" i="1"/>
  <c r="N363" i="1"/>
  <c r="Y363" i="1" l="1"/>
  <c r="Z362" i="1" s="1"/>
  <c r="AA362" i="1" s="1"/>
  <c r="B347" i="1" s="1"/>
  <c r="C347" i="1" s="1"/>
  <c r="W346" i="1" s="1"/>
  <c r="W348" i="1" s="1"/>
  <c r="Y361" i="1"/>
  <c r="M346" i="1" l="1"/>
  <c r="M348" i="1" s="1"/>
  <c r="G346" i="1"/>
  <c r="G348" i="1" s="1"/>
  <c r="S346" i="1"/>
  <c r="S348" i="1" s="1"/>
  <c r="J346" i="1"/>
  <c r="J348" i="1" s="1"/>
  <c r="F346" i="1"/>
  <c r="F348" i="1" s="1"/>
  <c r="H346" i="1"/>
  <c r="H348" i="1" s="1"/>
  <c r="U346" i="1"/>
  <c r="U348" i="1" s="1"/>
  <c r="Q346" i="1"/>
  <c r="Q348" i="1" s="1"/>
  <c r="K346" i="1"/>
  <c r="K348" i="1" s="1"/>
  <c r="L346" i="1"/>
  <c r="L348" i="1" s="1"/>
  <c r="T346" i="1"/>
  <c r="T348" i="1" s="1"/>
  <c r="P346" i="1"/>
  <c r="P348" i="1" s="1"/>
  <c r="V346" i="1"/>
  <c r="V348" i="1" s="1"/>
  <c r="E346" i="1"/>
  <c r="E348" i="1" s="1"/>
  <c r="N348" i="1" s="1"/>
  <c r="O346" i="1"/>
  <c r="O348" i="1" s="1"/>
  <c r="X348" i="1" s="1"/>
  <c r="R346" i="1"/>
  <c r="R348" i="1" s="1"/>
  <c r="I346" i="1"/>
  <c r="I348" i="1" s="1"/>
  <c r="Y348" i="1" l="1"/>
  <c r="Z347" i="1" s="1"/>
  <c r="AA347" i="1" s="1"/>
  <c r="B332" i="1" s="1"/>
  <c r="C332" i="1" s="1"/>
  <c r="L331" i="1" s="1"/>
  <c r="L333" i="1" s="1"/>
  <c r="X346" i="1"/>
  <c r="N346" i="1"/>
  <c r="Y346" i="1"/>
  <c r="G331" i="1" l="1"/>
  <c r="G333" i="1" s="1"/>
  <c r="U331" i="1"/>
  <c r="U333" i="1" s="1"/>
  <c r="R331" i="1"/>
  <c r="R333" i="1" s="1"/>
  <c r="K331" i="1"/>
  <c r="K333" i="1" s="1"/>
  <c r="E331" i="1"/>
  <c r="E333" i="1" s="1"/>
  <c r="V331" i="1"/>
  <c r="V333" i="1" s="1"/>
  <c r="I331" i="1"/>
  <c r="I333" i="1" s="1"/>
  <c r="W331" i="1"/>
  <c r="W333" i="1" s="1"/>
  <c r="M331" i="1"/>
  <c r="M333" i="1" s="1"/>
  <c r="P331" i="1"/>
  <c r="P333" i="1" s="1"/>
  <c r="H331" i="1"/>
  <c r="H333" i="1" s="1"/>
  <c r="S331" i="1"/>
  <c r="S333" i="1" s="1"/>
  <c r="J331" i="1"/>
  <c r="J333" i="1" s="1"/>
  <c r="T331" i="1"/>
  <c r="T333" i="1" s="1"/>
  <c r="F331" i="1"/>
  <c r="F333" i="1" s="1"/>
  <c r="N333" i="1" s="1"/>
  <c r="Q331" i="1"/>
  <c r="Q333" i="1" s="1"/>
  <c r="X333" i="1" s="1"/>
  <c r="O331" i="1"/>
  <c r="O333" i="1" s="1"/>
  <c r="Y333" i="1" l="1"/>
  <c r="Z332" i="1" s="1"/>
  <c r="AA332" i="1" s="1"/>
  <c r="B317" i="1" s="1"/>
  <c r="C317" i="1" s="1"/>
  <c r="L316" i="1" s="1"/>
  <c r="L318" i="1" s="1"/>
  <c r="X331" i="1"/>
  <c r="N331" i="1"/>
  <c r="Y331" i="1" s="1"/>
  <c r="T316" i="1" l="1"/>
  <c r="T318" i="1" s="1"/>
  <c r="S316" i="1"/>
  <c r="S318" i="1" s="1"/>
  <c r="W316" i="1"/>
  <c r="W318" i="1" s="1"/>
  <c r="P316" i="1"/>
  <c r="P318" i="1" s="1"/>
  <c r="Q316" i="1"/>
  <c r="Q318" i="1" s="1"/>
  <c r="E316" i="1"/>
  <c r="O316" i="1"/>
  <c r="X316" i="1" s="1"/>
  <c r="I316" i="1"/>
  <c r="I318" i="1" s="1"/>
  <c r="J316" i="1"/>
  <c r="J318" i="1" s="1"/>
  <c r="M316" i="1"/>
  <c r="M318" i="1" s="1"/>
  <c r="R316" i="1"/>
  <c r="R318" i="1" s="1"/>
  <c r="U316" i="1"/>
  <c r="U318" i="1" s="1"/>
  <c r="H316" i="1"/>
  <c r="H318" i="1" s="1"/>
  <c r="G316" i="1"/>
  <c r="G318" i="1" s="1"/>
  <c r="K316" i="1"/>
  <c r="K318" i="1" s="1"/>
  <c r="F316" i="1"/>
  <c r="F318" i="1" s="1"/>
  <c r="V316" i="1"/>
  <c r="V318" i="1" s="1"/>
  <c r="E318" i="1"/>
  <c r="O318" i="1" l="1"/>
  <c r="X318" i="1" s="1"/>
  <c r="Y318" i="1" s="1"/>
  <c r="Z317" i="1" s="1"/>
  <c r="AA317" i="1" s="1"/>
  <c r="B302" i="1" s="1"/>
  <c r="C302" i="1" s="1"/>
  <c r="H301" i="1" s="1"/>
  <c r="H303" i="1" s="1"/>
  <c r="N318" i="1"/>
  <c r="N316" i="1"/>
  <c r="Y316" i="1" s="1"/>
  <c r="I301" i="1" l="1"/>
  <c r="I303" i="1" s="1"/>
  <c r="Q301" i="1"/>
  <c r="Q303" i="1" s="1"/>
  <c r="S301" i="1"/>
  <c r="S303" i="1" s="1"/>
  <c r="R301" i="1"/>
  <c r="R303" i="1" s="1"/>
  <c r="T301" i="1"/>
  <c r="T303" i="1" s="1"/>
  <c r="U301" i="1"/>
  <c r="U303" i="1" s="1"/>
  <c r="M301" i="1"/>
  <c r="M303" i="1" s="1"/>
  <c r="G301" i="1"/>
  <c r="G303" i="1" s="1"/>
  <c r="J301" i="1"/>
  <c r="J303" i="1" s="1"/>
  <c r="E301" i="1"/>
  <c r="P301" i="1"/>
  <c r="P303" i="1" s="1"/>
  <c r="L301" i="1"/>
  <c r="L303" i="1" s="1"/>
  <c r="O301" i="1"/>
  <c r="V301" i="1"/>
  <c r="V303" i="1" s="1"/>
  <c r="F301" i="1"/>
  <c r="F303" i="1" s="1"/>
  <c r="W301" i="1"/>
  <c r="W303" i="1" s="1"/>
  <c r="K301" i="1"/>
  <c r="K303" i="1" s="1"/>
  <c r="E303" i="1"/>
  <c r="X301" i="1" l="1"/>
  <c r="O303" i="1"/>
  <c r="N301" i="1"/>
  <c r="N303" i="1"/>
  <c r="X303" i="1"/>
  <c r="Y301" i="1"/>
  <c r="Y303" i="1" l="1"/>
  <c r="Z302" i="1" s="1"/>
  <c r="AA302" i="1" s="1"/>
  <c r="B287" i="1" s="1"/>
  <c r="C287" i="1" s="1"/>
  <c r="L286" i="1" l="1"/>
  <c r="L288" i="1" s="1"/>
  <c r="J286" i="1"/>
  <c r="J288" i="1" s="1"/>
  <c r="V286" i="1"/>
  <c r="V288" i="1" s="1"/>
  <c r="U286" i="1"/>
  <c r="U288" i="1" s="1"/>
  <c r="S286" i="1"/>
  <c r="S288" i="1" s="1"/>
  <c r="I286" i="1"/>
  <c r="I288" i="1" s="1"/>
  <c r="W286" i="1"/>
  <c r="W288" i="1" s="1"/>
  <c r="O286" i="1"/>
  <c r="P286" i="1"/>
  <c r="P288" i="1" s="1"/>
  <c r="Q286" i="1"/>
  <c r="Q288" i="1" s="1"/>
  <c r="R286" i="1"/>
  <c r="R288" i="1" s="1"/>
  <c r="H286" i="1"/>
  <c r="H288" i="1" s="1"/>
  <c r="E286" i="1"/>
  <c r="F286" i="1"/>
  <c r="F288" i="1" s="1"/>
  <c r="M286" i="1"/>
  <c r="M288" i="1" s="1"/>
  <c r="K286" i="1"/>
  <c r="K288" i="1" s="1"/>
  <c r="T286" i="1"/>
  <c r="T288" i="1" s="1"/>
  <c r="G286" i="1"/>
  <c r="G288" i="1" s="1"/>
  <c r="O288" i="1" l="1"/>
  <c r="X288" i="1" s="1"/>
  <c r="X286" i="1"/>
  <c r="N286" i="1"/>
  <c r="Y286" i="1" s="1"/>
  <c r="E288" i="1"/>
  <c r="N288" i="1" s="1"/>
  <c r="Y288" i="1" s="1"/>
  <c r="Z287" i="1" s="1"/>
  <c r="AA287" i="1" s="1"/>
  <c r="B272" i="1" s="1"/>
  <c r="C272" i="1" s="1"/>
  <c r="U271" i="1" l="1"/>
  <c r="U273" i="1" s="1"/>
  <c r="O271" i="1"/>
  <c r="V271" i="1"/>
  <c r="V273" i="1" s="1"/>
  <c r="M271" i="1"/>
  <c r="M273" i="1" s="1"/>
  <c r="J271" i="1"/>
  <c r="J273" i="1" s="1"/>
  <c r="H271" i="1"/>
  <c r="H273" i="1" s="1"/>
  <c r="G271" i="1"/>
  <c r="G273" i="1" s="1"/>
  <c r="P271" i="1"/>
  <c r="P273" i="1" s="1"/>
  <c r="Q271" i="1"/>
  <c r="Q273" i="1" s="1"/>
  <c r="K271" i="1"/>
  <c r="K273" i="1" s="1"/>
  <c r="R271" i="1"/>
  <c r="R273" i="1" s="1"/>
  <c r="T271" i="1"/>
  <c r="T273" i="1" s="1"/>
  <c r="W271" i="1"/>
  <c r="W273" i="1" s="1"/>
  <c r="E271" i="1"/>
  <c r="I271" i="1"/>
  <c r="I273" i="1" s="1"/>
  <c r="F271" i="1"/>
  <c r="F273" i="1" s="1"/>
  <c r="S271" i="1"/>
  <c r="S273" i="1" s="1"/>
  <c r="L271" i="1"/>
  <c r="L273" i="1" s="1"/>
  <c r="E273" i="1" l="1"/>
  <c r="N273" i="1" s="1"/>
  <c r="Y273" i="1" s="1"/>
  <c r="Z272" i="1" s="1"/>
  <c r="AA272" i="1" s="1"/>
  <c r="B257" i="1" s="1"/>
  <c r="C257" i="1" s="1"/>
  <c r="K256" i="1" s="1"/>
  <c r="K258" i="1" s="1"/>
  <c r="N271" i="1"/>
  <c r="O273" i="1"/>
  <c r="X273" i="1" s="1"/>
  <c r="X271" i="1"/>
  <c r="V256" i="1" l="1"/>
  <c r="V258" i="1" s="1"/>
  <c r="E256" i="1"/>
  <c r="H256" i="1"/>
  <c r="H258" i="1" s="1"/>
  <c r="S256" i="1"/>
  <c r="S258" i="1" s="1"/>
  <c r="G256" i="1"/>
  <c r="G258" i="1" s="1"/>
  <c r="I256" i="1"/>
  <c r="I258" i="1" s="1"/>
  <c r="M256" i="1"/>
  <c r="M258" i="1" s="1"/>
  <c r="W256" i="1"/>
  <c r="W258" i="1" s="1"/>
  <c r="U256" i="1"/>
  <c r="U258" i="1" s="1"/>
  <c r="L256" i="1"/>
  <c r="L258" i="1" s="1"/>
  <c r="R256" i="1"/>
  <c r="R258" i="1" s="1"/>
  <c r="O256" i="1"/>
  <c r="O258" i="1" s="1"/>
  <c r="F256" i="1"/>
  <c r="F258" i="1" s="1"/>
  <c r="J256" i="1"/>
  <c r="J258" i="1" s="1"/>
  <c r="Q256" i="1"/>
  <c r="Q258" i="1" s="1"/>
  <c r="T256" i="1"/>
  <c r="T258" i="1" s="1"/>
  <c r="P256" i="1"/>
  <c r="P258" i="1" s="1"/>
  <c r="Y271" i="1"/>
  <c r="E258" i="1"/>
  <c r="X256" i="1" l="1"/>
  <c r="X258" i="1"/>
  <c r="N256" i="1"/>
  <c r="N258" i="1"/>
  <c r="Y258" i="1"/>
  <c r="Z257" i="1" s="1"/>
  <c r="AA257" i="1" s="1"/>
  <c r="B242" i="1" s="1"/>
  <c r="C242" i="1" s="1"/>
  <c r="Y256" i="1"/>
  <c r="Q241" i="1" l="1"/>
  <c r="Q243" i="1" s="1"/>
  <c r="J241" i="1"/>
  <c r="J243" i="1" s="1"/>
  <c r="G241" i="1"/>
  <c r="G243" i="1" s="1"/>
  <c r="S241" i="1"/>
  <c r="S243" i="1" s="1"/>
  <c r="H241" i="1"/>
  <c r="H243" i="1" s="1"/>
  <c r="F241" i="1"/>
  <c r="F243" i="1" s="1"/>
  <c r="L241" i="1"/>
  <c r="L243" i="1" s="1"/>
  <c r="M241" i="1"/>
  <c r="M243" i="1" s="1"/>
  <c r="I241" i="1"/>
  <c r="I243" i="1" s="1"/>
  <c r="O241" i="1"/>
  <c r="T241" i="1"/>
  <c r="T243" i="1" s="1"/>
  <c r="V241" i="1"/>
  <c r="V243" i="1" s="1"/>
  <c r="K241" i="1"/>
  <c r="K243" i="1" s="1"/>
  <c r="E241" i="1"/>
  <c r="W241" i="1"/>
  <c r="W243" i="1" s="1"/>
  <c r="P241" i="1"/>
  <c r="P243" i="1" s="1"/>
  <c r="R241" i="1"/>
  <c r="R243" i="1" s="1"/>
  <c r="U241" i="1"/>
  <c r="U243" i="1" s="1"/>
  <c r="O243" i="1" l="1"/>
  <c r="X243" i="1" s="1"/>
  <c r="X241" i="1"/>
  <c r="E243" i="1"/>
  <c r="N243" i="1" s="1"/>
  <c r="Y243" i="1" s="1"/>
  <c r="Z242" i="1" s="1"/>
  <c r="AA242" i="1" s="1"/>
  <c r="B227" i="1" s="1"/>
  <c r="C227" i="1" s="1"/>
  <c r="N241" i="1"/>
  <c r="Y241" i="1" s="1"/>
  <c r="O226" i="1" l="1"/>
  <c r="M226" i="1"/>
  <c r="M228" i="1" s="1"/>
  <c r="U226" i="1"/>
  <c r="U228" i="1" s="1"/>
  <c r="T226" i="1"/>
  <c r="T228" i="1" s="1"/>
  <c r="Q226" i="1"/>
  <c r="Q228" i="1" s="1"/>
  <c r="F226" i="1"/>
  <c r="F228" i="1" s="1"/>
  <c r="P226" i="1"/>
  <c r="P228" i="1" s="1"/>
  <c r="E226" i="1"/>
  <c r="S226" i="1"/>
  <c r="S228" i="1" s="1"/>
  <c r="G226" i="1"/>
  <c r="G228" i="1" s="1"/>
  <c r="W226" i="1"/>
  <c r="W228" i="1" s="1"/>
  <c r="L226" i="1"/>
  <c r="L228" i="1" s="1"/>
  <c r="K226" i="1"/>
  <c r="K228" i="1" s="1"/>
  <c r="R226" i="1"/>
  <c r="R228" i="1" s="1"/>
  <c r="H226" i="1"/>
  <c r="H228" i="1" s="1"/>
  <c r="V226" i="1"/>
  <c r="V228" i="1" s="1"/>
  <c r="I226" i="1"/>
  <c r="I228" i="1" s="1"/>
  <c r="J226" i="1"/>
  <c r="J228" i="1" s="1"/>
  <c r="E228" i="1" l="1"/>
  <c r="N228" i="1" s="1"/>
  <c r="N226" i="1"/>
  <c r="X226" i="1"/>
  <c r="O228" i="1"/>
  <c r="X228" i="1" s="1"/>
  <c r="Y226" i="1" l="1"/>
  <c r="Y228" i="1"/>
  <c r="Z227" i="1" s="1"/>
  <c r="AA227" i="1" s="1"/>
  <c r="B212" i="1" s="1"/>
  <c r="C212" i="1" s="1"/>
  <c r="O211" i="1" l="1"/>
  <c r="P211" i="1"/>
  <c r="P213" i="1" s="1"/>
  <c r="U211" i="1"/>
  <c r="U213" i="1" s="1"/>
  <c r="H211" i="1"/>
  <c r="H213" i="1" s="1"/>
  <c r="Q211" i="1"/>
  <c r="Q213" i="1" s="1"/>
  <c r="R211" i="1"/>
  <c r="R213" i="1" s="1"/>
  <c r="K211" i="1"/>
  <c r="K213" i="1" s="1"/>
  <c r="M211" i="1"/>
  <c r="M213" i="1" s="1"/>
  <c r="E211" i="1"/>
  <c r="I211" i="1"/>
  <c r="I213" i="1" s="1"/>
  <c r="F211" i="1"/>
  <c r="F213" i="1" s="1"/>
  <c r="W211" i="1"/>
  <c r="W213" i="1" s="1"/>
  <c r="V211" i="1"/>
  <c r="V213" i="1" s="1"/>
  <c r="S211" i="1"/>
  <c r="S213" i="1" s="1"/>
  <c r="T211" i="1"/>
  <c r="T213" i="1" s="1"/>
  <c r="G211" i="1"/>
  <c r="G213" i="1" s="1"/>
  <c r="J211" i="1"/>
  <c r="J213" i="1" s="1"/>
  <c r="L211" i="1"/>
  <c r="L213" i="1" s="1"/>
  <c r="E213" i="1" l="1"/>
  <c r="N213" i="1" s="1"/>
  <c r="N211" i="1"/>
  <c r="O213" i="1"/>
  <c r="X213" i="1" s="1"/>
  <c r="X211" i="1"/>
  <c r="Y211" i="1" l="1"/>
  <c r="Y213" i="1"/>
  <c r="Z212" i="1" s="1"/>
  <c r="AA212" i="1" s="1"/>
  <c r="B197" i="1" s="1"/>
  <c r="C197" i="1" s="1"/>
  <c r="V196" i="1" l="1"/>
  <c r="V198" i="1" s="1"/>
  <c r="M196" i="1"/>
  <c r="M198" i="1" s="1"/>
  <c r="J196" i="1"/>
  <c r="J198" i="1" s="1"/>
  <c r="F196" i="1"/>
  <c r="F198" i="1" s="1"/>
  <c r="L196" i="1"/>
  <c r="L198" i="1" s="1"/>
  <c r="T196" i="1"/>
  <c r="T198" i="1" s="1"/>
  <c r="G196" i="1"/>
  <c r="G198" i="1" s="1"/>
  <c r="S196" i="1"/>
  <c r="S198" i="1" s="1"/>
  <c r="U196" i="1"/>
  <c r="U198" i="1" s="1"/>
  <c r="H196" i="1"/>
  <c r="H198" i="1" s="1"/>
  <c r="W196" i="1"/>
  <c r="W198" i="1" s="1"/>
  <c r="P196" i="1"/>
  <c r="P198" i="1" s="1"/>
  <c r="R196" i="1"/>
  <c r="R198" i="1" s="1"/>
  <c r="K196" i="1"/>
  <c r="K198" i="1" s="1"/>
  <c r="E196" i="1"/>
  <c r="O196" i="1"/>
  <c r="Q196" i="1"/>
  <c r="Q198" i="1" s="1"/>
  <c r="I196" i="1"/>
  <c r="I198" i="1" s="1"/>
  <c r="N196" i="1" l="1"/>
  <c r="E198" i="1"/>
  <c r="N198" i="1" s="1"/>
  <c r="O198" i="1"/>
  <c r="X198" i="1" s="1"/>
  <c r="X196" i="1"/>
  <c r="Y198" i="1" l="1"/>
  <c r="Z197" i="1" s="1"/>
  <c r="AA197" i="1" s="1"/>
  <c r="B182" i="1" s="1"/>
  <c r="Y196" i="1"/>
  <c r="C182" i="1" l="1"/>
  <c r="V181" i="1" l="1"/>
  <c r="V183" i="1" s="1"/>
  <c r="F181" i="1"/>
  <c r="F183" i="1" s="1"/>
  <c r="U181" i="1"/>
  <c r="U183" i="1" s="1"/>
  <c r="M181" i="1"/>
  <c r="M183" i="1" s="1"/>
  <c r="E181" i="1"/>
  <c r="W181" i="1"/>
  <c r="W183" i="1" s="1"/>
  <c r="T181" i="1"/>
  <c r="T183" i="1" s="1"/>
  <c r="L181" i="1"/>
  <c r="L183" i="1" s="1"/>
  <c r="G181" i="1"/>
  <c r="G183" i="1" s="1"/>
  <c r="S181" i="1"/>
  <c r="S183" i="1" s="1"/>
  <c r="K181" i="1"/>
  <c r="K183" i="1" s="1"/>
  <c r="R181" i="1"/>
  <c r="R183" i="1" s="1"/>
  <c r="J181" i="1"/>
  <c r="J183" i="1" s="1"/>
  <c r="O181" i="1"/>
  <c r="Q181" i="1"/>
  <c r="Q183" i="1" s="1"/>
  <c r="I181" i="1"/>
  <c r="I183" i="1" s="1"/>
  <c r="P181" i="1"/>
  <c r="P183" i="1" s="1"/>
  <c r="H181" i="1"/>
  <c r="H183" i="1" s="1"/>
  <c r="O183" i="1" l="1"/>
  <c r="X183" i="1" s="1"/>
  <c r="X181" i="1"/>
  <c r="N181" i="1"/>
  <c r="E183" i="1"/>
  <c r="N183" i="1" s="1"/>
  <c r="Y183" i="1" l="1"/>
  <c r="Z182" i="1" s="1"/>
  <c r="AA182" i="1" s="1"/>
  <c r="B167" i="1" s="1"/>
  <c r="Y181" i="1"/>
  <c r="C167" i="1" l="1"/>
  <c r="V166" i="1" l="1"/>
  <c r="V168" i="1" s="1"/>
  <c r="F166" i="1"/>
  <c r="F168" i="1" s="1"/>
  <c r="U166" i="1"/>
  <c r="U168" i="1" s="1"/>
  <c r="M166" i="1"/>
  <c r="M168" i="1" s="1"/>
  <c r="E166" i="1"/>
  <c r="T166" i="1"/>
  <c r="T168" i="1" s="1"/>
  <c r="L166" i="1"/>
  <c r="L168" i="1" s="1"/>
  <c r="S166" i="1"/>
  <c r="S168" i="1" s="1"/>
  <c r="K166" i="1"/>
  <c r="K168" i="1" s="1"/>
  <c r="R166" i="1"/>
  <c r="R168" i="1" s="1"/>
  <c r="J166" i="1"/>
  <c r="J168" i="1" s="1"/>
  <c r="Q166" i="1"/>
  <c r="Q168" i="1" s="1"/>
  <c r="I166" i="1"/>
  <c r="I168" i="1" s="1"/>
  <c r="P166" i="1"/>
  <c r="P168" i="1" s="1"/>
  <c r="H166" i="1"/>
  <c r="H168" i="1" s="1"/>
  <c r="W166" i="1"/>
  <c r="W168" i="1" s="1"/>
  <c r="O166" i="1"/>
  <c r="G166" i="1"/>
  <c r="G168" i="1" s="1"/>
  <c r="N166" i="1" l="1"/>
  <c r="E168" i="1"/>
  <c r="N168" i="1" s="1"/>
  <c r="O168" i="1"/>
  <c r="X168" i="1" s="1"/>
  <c r="X166" i="1"/>
  <c r="Y168" i="1" l="1"/>
  <c r="Z167" i="1" s="1"/>
  <c r="AA167" i="1" s="1"/>
  <c r="B152" i="1" s="1"/>
  <c r="Y166" i="1"/>
  <c r="C152" i="1" l="1"/>
  <c r="V151" i="1" l="1"/>
  <c r="V153" i="1" s="1"/>
  <c r="F151" i="1"/>
  <c r="F153" i="1" s="1"/>
  <c r="M151" i="1"/>
  <c r="M153" i="1" s="1"/>
  <c r="U151" i="1"/>
  <c r="U153" i="1" s="1"/>
  <c r="E151" i="1"/>
  <c r="T151" i="1"/>
  <c r="T153" i="1" s="1"/>
  <c r="L151" i="1"/>
  <c r="L153" i="1" s="1"/>
  <c r="S151" i="1"/>
  <c r="S153" i="1" s="1"/>
  <c r="K151" i="1"/>
  <c r="K153" i="1" s="1"/>
  <c r="H151" i="1"/>
  <c r="H153" i="1" s="1"/>
  <c r="R151" i="1"/>
  <c r="R153" i="1" s="1"/>
  <c r="J151" i="1"/>
  <c r="J153" i="1" s="1"/>
  <c r="Q151" i="1"/>
  <c r="Q153" i="1" s="1"/>
  <c r="I151" i="1"/>
  <c r="I153" i="1" s="1"/>
  <c r="P151" i="1"/>
  <c r="P153" i="1" s="1"/>
  <c r="W151" i="1"/>
  <c r="W153" i="1" s="1"/>
  <c r="O151" i="1"/>
  <c r="G151" i="1"/>
  <c r="G153" i="1" s="1"/>
  <c r="N151" i="1" l="1"/>
  <c r="E153" i="1"/>
  <c r="N153" i="1" s="1"/>
  <c r="O153" i="1"/>
  <c r="X153" i="1" s="1"/>
  <c r="X151" i="1"/>
  <c r="Y153" i="1" l="1"/>
  <c r="Z152" i="1" s="1"/>
  <c r="AA152" i="1" s="1"/>
  <c r="B137" i="1" s="1"/>
  <c r="Y151" i="1"/>
  <c r="C137" i="1" l="1"/>
  <c r="U136" i="1" l="1"/>
  <c r="U138" i="1" s="1"/>
  <c r="M136" i="1"/>
  <c r="M138" i="1" s="1"/>
  <c r="E136" i="1"/>
  <c r="T136" i="1"/>
  <c r="T138" i="1" s="1"/>
  <c r="L136" i="1"/>
  <c r="L138" i="1" s="1"/>
  <c r="S136" i="1"/>
  <c r="S138" i="1" s="1"/>
  <c r="K136" i="1"/>
  <c r="K138" i="1" s="1"/>
  <c r="Q136" i="1"/>
  <c r="Q138" i="1" s="1"/>
  <c r="I136" i="1"/>
  <c r="I138" i="1" s="1"/>
  <c r="P136" i="1"/>
  <c r="P138" i="1" s="1"/>
  <c r="H136" i="1"/>
  <c r="H138" i="1" s="1"/>
  <c r="V136" i="1"/>
  <c r="V138" i="1" s="1"/>
  <c r="F136" i="1"/>
  <c r="F138" i="1" s="1"/>
  <c r="J136" i="1"/>
  <c r="J138" i="1" s="1"/>
  <c r="W136" i="1"/>
  <c r="W138" i="1" s="1"/>
  <c r="O136" i="1"/>
  <c r="G136" i="1"/>
  <c r="G138" i="1" s="1"/>
  <c r="R136" i="1"/>
  <c r="R138" i="1" s="1"/>
  <c r="E138" i="1" l="1"/>
  <c r="N138" i="1" s="1"/>
  <c r="N136" i="1"/>
  <c r="O138" i="1"/>
  <c r="X138" i="1" s="1"/>
  <c r="X136" i="1"/>
  <c r="Y138" i="1" l="1"/>
  <c r="Z137" i="1" s="1"/>
  <c r="AA137" i="1" s="1"/>
  <c r="B122" i="1" s="1"/>
  <c r="Y136" i="1"/>
  <c r="C122" i="1" l="1"/>
  <c r="V121" i="1" l="1"/>
  <c r="V123" i="1" s="1"/>
  <c r="F121" i="1"/>
  <c r="F123" i="1" s="1"/>
  <c r="U121" i="1"/>
  <c r="U123" i="1" s="1"/>
  <c r="M121" i="1"/>
  <c r="M123" i="1" s="1"/>
  <c r="E121" i="1"/>
  <c r="T121" i="1"/>
  <c r="T123" i="1" s="1"/>
  <c r="L121" i="1"/>
  <c r="L123" i="1" s="1"/>
  <c r="S121" i="1"/>
  <c r="S123" i="1" s="1"/>
  <c r="K121" i="1"/>
  <c r="K123" i="1" s="1"/>
  <c r="R121" i="1"/>
  <c r="R123" i="1" s="1"/>
  <c r="J121" i="1"/>
  <c r="J123" i="1" s="1"/>
  <c r="Q121" i="1"/>
  <c r="Q123" i="1" s="1"/>
  <c r="I121" i="1"/>
  <c r="I123" i="1" s="1"/>
  <c r="P121" i="1"/>
  <c r="P123" i="1" s="1"/>
  <c r="H121" i="1"/>
  <c r="H123" i="1" s="1"/>
  <c r="W121" i="1"/>
  <c r="W123" i="1" s="1"/>
  <c r="O121" i="1"/>
  <c r="G121" i="1"/>
  <c r="G123" i="1" s="1"/>
  <c r="N121" i="1" l="1"/>
  <c r="E123" i="1"/>
  <c r="N123" i="1" s="1"/>
  <c r="O123" i="1"/>
  <c r="X123" i="1" s="1"/>
  <c r="X121" i="1"/>
  <c r="Y123" i="1" l="1"/>
  <c r="Z122" i="1" s="1"/>
  <c r="AA122" i="1" s="1"/>
  <c r="Y12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Alf</author>
  </authors>
  <commentList>
    <comment ref="B253" authorId="0" shapeId="0" xr:uid="{00000000-0006-0000-0000-000001000000}">
      <text>
        <r>
          <rPr>
            <b/>
            <sz val="9"/>
            <color indexed="81"/>
            <rFont val="Tahoma"/>
            <charset val="1"/>
          </rPr>
          <t>Por apreciacion !!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Alf</author>
  </authors>
  <commentList>
    <comment ref="B253" authorId="0" shapeId="0" xr:uid="{06007931-F5C4-4B32-9DE5-AB13C4AD408A}">
      <text>
        <r>
          <rPr>
            <b/>
            <sz val="9"/>
            <color indexed="81"/>
            <rFont val="Tahoma"/>
            <charset val="1"/>
          </rPr>
          <t>Por apreciacion !!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Alf</author>
  </authors>
  <commentList>
    <comment ref="B238" authorId="0" shapeId="0" xr:uid="{D2C18408-79B6-4DF5-9B85-3EED3429B1DE}">
      <text>
        <r>
          <rPr>
            <b/>
            <sz val="9"/>
            <color indexed="81"/>
            <rFont val="Tahoma"/>
            <charset val="1"/>
          </rPr>
          <t>Por apreciacion !!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Alf</author>
  </authors>
  <commentList>
    <comment ref="B223" authorId="0" shapeId="0" xr:uid="{9FA05194-6A98-49A8-A136-8202720DA361}">
      <text>
        <r>
          <rPr>
            <b/>
            <sz val="9"/>
            <color indexed="81"/>
            <rFont val="Tahoma"/>
            <charset val="1"/>
          </rPr>
          <t>Por apreciacion !!</t>
        </r>
      </text>
    </comment>
  </commentList>
</comments>
</file>

<file path=xl/sharedStrings.xml><?xml version="1.0" encoding="utf-8"?>
<sst xmlns="http://schemas.openxmlformats.org/spreadsheetml/2006/main" count="6447" uniqueCount="40">
  <si>
    <t>Total</t>
  </si>
  <si>
    <t>Metros</t>
  </si>
  <si>
    <t>Par</t>
  </si>
  <si>
    <t>Handicap</t>
  </si>
  <si>
    <t>handicap</t>
  </si>
  <si>
    <t>AMARILLAS</t>
  </si>
  <si>
    <t>HP FINAL</t>
  </si>
  <si>
    <t>HP BAJO</t>
  </si>
  <si>
    <t>HP ALTO</t>
  </si>
  <si>
    <t>RESULTADO</t>
  </si>
  <si>
    <t>CADA PUNTO</t>
  </si>
  <si>
    <t>AUXILIAR</t>
  </si>
  <si>
    <t>CATEGORIA</t>
  </si>
  <si>
    <t>Baja_Sube</t>
  </si>
  <si>
    <t xml:space="preserve">Golpes </t>
  </si>
  <si>
    <t>******</t>
  </si>
  <si>
    <t>1ª</t>
  </si>
  <si>
    <t>2ª</t>
  </si>
  <si>
    <t>Puntos</t>
  </si>
  <si>
    <t>handicap de juego (***)</t>
  </si>
  <si>
    <t>PARTIDOS JUGADOS</t>
  </si>
  <si>
    <t>EL OLIVAR</t>
  </si>
  <si>
    <t>SALVADOR</t>
  </si>
  <si>
    <t>ALFONSO</t>
  </si>
  <si>
    <t>JOSE</t>
  </si>
  <si>
    <t>CAMPO</t>
  </si>
  <si>
    <t>CENTRO NACIONAL</t>
  </si>
  <si>
    <t>EL ROBLEDAL</t>
  </si>
  <si>
    <t>BAJ./ SUB.</t>
  </si>
  <si>
    <t>EL ENCIN</t>
  </si>
  <si>
    <t>SANTANDER</t>
  </si>
  <si>
    <t xml:space="preserve"> </t>
  </si>
  <si>
    <t>CABANILLAS</t>
  </si>
  <si>
    <t>LAS MATAS</t>
  </si>
  <si>
    <t>VALDELUZ</t>
  </si>
  <si>
    <t>RETAMARES</t>
  </si>
  <si>
    <t>ILLESCAS</t>
  </si>
  <si>
    <t>PRIMERA VUELTA 10-18</t>
  </si>
  <si>
    <t>SEGUNDA VUELTA 10-18</t>
  </si>
  <si>
    <t>CAMPO PINCHADO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</si>
</sst>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8"/>
      <name val="Arial"/>
      <family val="2"/>
    </font>
    <font>
      <sz val="11"/>
      <color rgb="FF9C0006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0"/>
      <name val="Arial"/>
      <family val="2"/>
    </font>
    <font>
      <sz val="8"/>
      <color rgb="FF4C4C4C"/>
      <name val="Verdana"/>
      <family val="2"/>
    </font>
    <font>
      <sz val="11"/>
      <color rgb="FF9C6500"/>
      <name val="Calibri"/>
      <family val="2"/>
      <scheme val="minor"/>
    </font>
    <font>
      <u/>
      <sz val="10"/>
      <name val="Arial"/>
      <family val="2"/>
    </font>
    <font>
      <sz val="11"/>
      <color rgb="FFFF0000"/>
      <name val="Calibri"/>
      <family val="2"/>
      <scheme val="minor"/>
    </font>
    <font>
      <b/>
      <sz val="9"/>
      <color indexed="81"/>
      <name val="Tahoma"/>
      <charset val="1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A5A5A5"/>
      </patternFill>
    </fill>
    <fill>
      <patternFill patternType="solid">
        <fgColor theme="9"/>
      </patternFill>
    </fill>
    <fill>
      <patternFill patternType="solid">
        <fgColor theme="8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indexed="42"/>
        <bgColor rgb="FFFFFF00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E4E4E4"/>
        <bgColor indexed="64"/>
      </patternFill>
    </fill>
    <fill>
      <patternFill patternType="solid">
        <fgColor theme="6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7"/>
      </patternFill>
    </fill>
  </fills>
  <borders count="5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double">
        <color rgb="FF3F3F3F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6">
    <xf numFmtId="0" fontId="0" fillId="0" borderId="0"/>
    <xf numFmtId="0" fontId="8" fillId="4" borderId="0" applyNumberFormat="0" applyBorder="0" applyAlignment="0" applyProtection="0"/>
    <xf numFmtId="0" fontId="9" fillId="5" borderId="0" applyNumberFormat="0" applyBorder="0" applyAlignment="0" applyProtection="0"/>
    <xf numFmtId="0" fontId="10" fillId="6" borderId="3" applyNumberFormat="0" applyAlignment="0" applyProtection="0"/>
    <xf numFmtId="0" fontId="11" fillId="7" borderId="0" applyNumberFormat="0" applyBorder="0" applyAlignment="0" applyProtection="0"/>
    <xf numFmtId="0" fontId="11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11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23" borderId="0" applyNumberFormat="0" applyBorder="0" applyAlignment="0" applyProtection="0"/>
    <xf numFmtId="0" fontId="16" fillId="24" borderId="0" applyNumberFormat="0" applyBorder="0" applyAlignment="0" applyProtection="0"/>
    <xf numFmtId="0" fontId="11" fillId="27" borderId="0" applyNumberFormat="0" applyBorder="0" applyAlignment="0" applyProtection="0"/>
  </cellStyleXfs>
  <cellXfs count="200">
    <xf numFmtId="0" fontId="0" fillId="0" borderId="0" xfId="0"/>
    <xf numFmtId="0" fontId="6" fillId="0" borderId="0" xfId="0" applyFont="1" applyAlignment="1">
      <alignment horizontal="center" vertical="center" wrapText="1"/>
    </xf>
    <xf numFmtId="0" fontId="0" fillId="3" borderId="0" xfId="0" applyFill="1"/>
    <xf numFmtId="0" fontId="8" fillId="4" borderId="2" xfId="1" applyBorder="1"/>
    <xf numFmtId="0" fontId="9" fillId="5" borderId="2" xfId="2" applyBorder="1"/>
    <xf numFmtId="0" fontId="0" fillId="0" borderId="7" xfId="0" applyBorder="1"/>
    <xf numFmtId="0" fontId="9" fillId="5" borderId="5" xfId="2" applyBorder="1"/>
    <xf numFmtId="0" fontId="9" fillId="5" borderId="6" xfId="2" applyBorder="1"/>
    <xf numFmtId="0" fontId="8" fillId="4" borderId="4" xfId="1" applyBorder="1"/>
    <xf numFmtId="0" fontId="0" fillId="0" borderId="8" xfId="0" applyBorder="1"/>
    <xf numFmtId="0" fontId="9" fillId="5" borderId="9" xfId="2" applyBorder="1"/>
    <xf numFmtId="0" fontId="8" fillId="4" borderId="9" xfId="1" applyBorder="1"/>
    <xf numFmtId="0" fontId="8" fillId="4" borderId="10" xfId="1" applyBorder="1"/>
    <xf numFmtId="0" fontId="0" fillId="0" borderId="1" xfId="0" applyBorder="1"/>
    <xf numFmtId="0" fontId="9" fillId="5" borderId="10" xfId="2" applyBorder="1"/>
    <xf numFmtId="0" fontId="9" fillId="5" borderId="4" xfId="2" applyBorder="1"/>
    <xf numFmtId="0" fontId="9" fillId="5" borderId="11" xfId="2" applyBorder="1"/>
    <xf numFmtId="0" fontId="8" fillId="4" borderId="11" xfId="1" applyBorder="1"/>
    <xf numFmtId="0" fontId="0" fillId="0" borderId="12" xfId="0" applyBorder="1"/>
    <xf numFmtId="0" fontId="0" fillId="0" borderId="13" xfId="0" applyBorder="1"/>
    <xf numFmtId="0" fontId="9" fillId="5" borderId="16" xfId="2" applyBorder="1"/>
    <xf numFmtId="0" fontId="9" fillId="5" borderId="17" xfId="2" applyBorder="1"/>
    <xf numFmtId="0" fontId="9" fillId="5" borderId="18" xfId="2" applyBorder="1"/>
    <xf numFmtId="0" fontId="9" fillId="5" borderId="14" xfId="2" applyBorder="1"/>
    <xf numFmtId="0" fontId="9" fillId="5" borderId="20" xfId="2" applyBorder="1"/>
    <xf numFmtId="0" fontId="9" fillId="5" borderId="15" xfId="2" applyBorder="1"/>
    <xf numFmtId="0" fontId="8" fillId="4" borderId="16" xfId="1" applyBorder="1"/>
    <xf numFmtId="0" fontId="8" fillId="4" borderId="17" xfId="1" applyBorder="1"/>
    <xf numFmtId="0" fontId="8" fillId="4" borderId="18" xfId="1" applyBorder="1"/>
    <xf numFmtId="0" fontId="8" fillId="4" borderId="19" xfId="1" applyBorder="1"/>
    <xf numFmtId="0" fontId="8" fillId="4" borderId="5" xfId="1" applyBorder="1"/>
    <xf numFmtId="0" fontId="8" fillId="4" borderId="14" xfId="1" applyBorder="1"/>
    <xf numFmtId="0" fontId="8" fillId="4" borderId="20" xfId="1" applyBorder="1"/>
    <xf numFmtId="0" fontId="8" fillId="4" borderId="15" xfId="1" applyBorder="1"/>
    <xf numFmtId="0" fontId="11" fillId="7" borderId="18" xfId="4" applyBorder="1"/>
    <xf numFmtId="0" fontId="11" fillId="7" borderId="6" xfId="4" applyBorder="1"/>
    <xf numFmtId="0" fontId="8" fillId="4" borderId="21" xfId="1" applyBorder="1"/>
    <xf numFmtId="0" fontId="8" fillId="4" borderId="6" xfId="1" applyBorder="1"/>
    <xf numFmtId="0" fontId="10" fillId="6" borderId="3" xfId="3" applyAlignment="1">
      <alignment horizontal="center" vertical="center" wrapText="1"/>
    </xf>
    <xf numFmtId="0" fontId="0" fillId="2" borderId="2" xfId="0" applyFill="1" applyBorder="1" applyAlignment="1">
      <alignment wrapText="1"/>
    </xf>
    <xf numFmtId="0" fontId="0" fillId="2" borderId="16" xfId="0" applyFill="1" applyBorder="1" applyAlignment="1">
      <alignment wrapText="1"/>
    </xf>
    <xf numFmtId="0" fontId="0" fillId="2" borderId="18" xfId="0" applyFill="1" applyBorder="1" applyAlignment="1">
      <alignment wrapText="1"/>
    </xf>
    <xf numFmtId="0" fontId="0" fillId="2" borderId="19" xfId="0" applyFill="1" applyBorder="1" applyAlignment="1">
      <alignment wrapText="1"/>
    </xf>
    <xf numFmtId="0" fontId="0" fillId="2" borderId="23" xfId="0" applyFill="1" applyBorder="1" applyAlignment="1">
      <alignment wrapText="1"/>
    </xf>
    <xf numFmtId="0" fontId="0" fillId="2" borderId="14" xfId="0" applyFill="1" applyBorder="1" applyAlignment="1">
      <alignment wrapText="1"/>
    </xf>
    <xf numFmtId="0" fontId="0" fillId="2" borderId="24" xfId="0" applyFill="1" applyBorder="1" applyAlignment="1">
      <alignment wrapText="1"/>
    </xf>
    <xf numFmtId="0" fontId="0" fillId="2" borderId="4" xfId="0" applyFill="1" applyBorder="1" applyAlignment="1">
      <alignment wrapText="1"/>
    </xf>
    <xf numFmtId="0" fontId="0" fillId="2" borderId="15" xfId="0" applyFill="1" applyBorder="1" applyAlignment="1">
      <alignment wrapText="1"/>
    </xf>
    <xf numFmtId="0" fontId="5" fillId="9" borderId="16" xfId="6" applyBorder="1" applyAlignment="1">
      <alignment wrapText="1"/>
    </xf>
    <xf numFmtId="0" fontId="5" fillId="9" borderId="18" xfId="6" applyBorder="1"/>
    <xf numFmtId="0" fontId="5" fillId="9" borderId="19" xfId="6" applyBorder="1"/>
    <xf numFmtId="0" fontId="5" fillId="9" borderId="4" xfId="6" applyBorder="1"/>
    <xf numFmtId="0" fontId="5" fillId="9" borderId="23" xfId="6" applyBorder="1"/>
    <xf numFmtId="0" fontId="5" fillId="11" borderId="16" xfId="8" applyBorder="1" applyAlignment="1">
      <alignment wrapText="1"/>
    </xf>
    <xf numFmtId="0" fontId="5" fillId="11" borderId="18" xfId="8" applyBorder="1"/>
    <xf numFmtId="0" fontId="5" fillId="11" borderId="19" xfId="8" applyBorder="1"/>
    <xf numFmtId="0" fontId="5" fillId="11" borderId="4" xfId="8" applyBorder="1"/>
    <xf numFmtId="0" fontId="5" fillId="11" borderId="23" xfId="8" applyBorder="1"/>
    <xf numFmtId="0" fontId="5" fillId="10" borderId="16" xfId="7" applyBorder="1" applyAlignment="1">
      <alignment wrapText="1"/>
    </xf>
    <xf numFmtId="0" fontId="5" fillId="10" borderId="18" xfId="7" applyBorder="1"/>
    <xf numFmtId="0" fontId="5" fillId="10" borderId="19" xfId="7" applyBorder="1"/>
    <xf numFmtId="0" fontId="5" fillId="10" borderId="4" xfId="7" applyBorder="1"/>
    <xf numFmtId="0" fontId="5" fillId="10" borderId="23" xfId="7" applyBorder="1"/>
    <xf numFmtId="0" fontId="0" fillId="2" borderId="0" xfId="0" applyFill="1" applyAlignment="1">
      <alignment wrapText="1"/>
    </xf>
    <xf numFmtId="0" fontId="0" fillId="2" borderId="25" xfId="0" applyFill="1" applyBorder="1" applyAlignment="1">
      <alignment wrapText="1"/>
    </xf>
    <xf numFmtId="0" fontId="0" fillId="2" borderId="26" xfId="0" applyFill="1" applyBorder="1" applyAlignment="1">
      <alignment wrapText="1"/>
    </xf>
    <xf numFmtId="0" fontId="0" fillId="2" borderId="27" xfId="0" applyFill="1" applyBorder="1" applyAlignment="1">
      <alignment wrapText="1"/>
    </xf>
    <xf numFmtId="0" fontId="12" fillId="9" borderId="14" xfId="6" applyFont="1" applyBorder="1"/>
    <xf numFmtId="0" fontId="12" fillId="12" borderId="15" xfId="6" applyFont="1" applyFill="1" applyBorder="1"/>
    <xf numFmtId="0" fontId="12" fillId="11" borderId="14" xfId="8" applyFont="1" applyBorder="1"/>
    <xf numFmtId="0" fontId="12" fillId="14" borderId="15" xfId="8" applyFont="1" applyFill="1" applyBorder="1"/>
    <xf numFmtId="0" fontId="12" fillId="10" borderId="14" xfId="7" applyFont="1" applyBorder="1"/>
    <xf numFmtId="0" fontId="13" fillId="13" borderId="15" xfId="7" applyFont="1" applyFill="1" applyBorder="1"/>
    <xf numFmtId="0" fontId="12" fillId="9" borderId="2" xfId="6" applyFont="1" applyBorder="1"/>
    <xf numFmtId="0" fontId="4" fillId="9" borderId="24" xfId="6" applyFont="1" applyBorder="1"/>
    <xf numFmtId="0" fontId="4" fillId="11" borderId="24" xfId="8" applyFont="1" applyBorder="1"/>
    <xf numFmtId="0" fontId="4" fillId="10" borderId="24" xfId="7" applyFont="1" applyBorder="1"/>
    <xf numFmtId="0" fontId="0" fillId="15" borderId="0" xfId="0" applyFill="1"/>
    <xf numFmtId="0" fontId="12" fillId="11" borderId="2" xfId="8" applyFont="1" applyBorder="1"/>
    <xf numFmtId="0" fontId="12" fillId="10" borderId="2" xfId="7" applyFont="1" applyBorder="1"/>
    <xf numFmtId="0" fontId="10" fillId="6" borderId="22" xfId="3" applyBorder="1" applyAlignment="1">
      <alignment horizontal="center" vertical="center" wrapText="1"/>
    </xf>
    <xf numFmtId="0" fontId="9" fillId="5" borderId="22" xfId="2" applyBorder="1" applyAlignment="1">
      <alignment horizontal="center" vertical="center" wrapText="1"/>
    </xf>
    <xf numFmtId="0" fontId="11" fillId="8" borderId="0" xfId="5" applyAlignment="1">
      <alignment horizontal="center" vertical="center"/>
    </xf>
    <xf numFmtId="0" fontId="11" fillId="16" borderId="0" xfId="9"/>
    <xf numFmtId="0" fontId="14" fillId="18" borderId="2" xfId="0" applyFont="1" applyFill="1" applyBorder="1" applyAlignment="1">
      <alignment horizontal="right" wrapText="1"/>
    </xf>
    <xf numFmtId="0" fontId="5" fillId="9" borderId="28" xfId="6" applyBorder="1"/>
    <xf numFmtId="0" fontId="11" fillId="7" borderId="0" xfId="4"/>
    <xf numFmtId="0" fontId="0" fillId="0" borderId="29" xfId="0" applyBorder="1"/>
    <xf numFmtId="0" fontId="11" fillId="17" borderId="34" xfId="10" applyBorder="1"/>
    <xf numFmtId="0" fontId="11" fillId="19" borderId="35" xfId="11" applyBorder="1" applyAlignment="1">
      <alignment wrapText="1"/>
    </xf>
    <xf numFmtId="0" fontId="11" fillId="17" borderId="32" xfId="10" applyBorder="1"/>
    <xf numFmtId="0" fontId="3" fillId="9" borderId="32" xfId="6" applyFont="1" applyBorder="1" applyAlignment="1">
      <alignment horizontal="center" vertical="center" wrapText="1"/>
    </xf>
    <xf numFmtId="0" fontId="5" fillId="9" borderId="0" xfId="6" applyBorder="1"/>
    <xf numFmtId="0" fontId="5" fillId="9" borderId="29" xfId="6" applyBorder="1"/>
    <xf numFmtId="0" fontId="5" fillId="9" borderId="32" xfId="6" applyBorder="1" applyAlignment="1">
      <alignment horizontal="center" vertical="center" wrapText="1"/>
    </xf>
    <xf numFmtId="0" fontId="0" fillId="0" borderId="32" xfId="0" applyBorder="1"/>
    <xf numFmtId="0" fontId="3" fillId="11" borderId="32" xfId="8" applyFont="1" applyBorder="1" applyAlignment="1">
      <alignment horizontal="center" vertical="center" wrapText="1"/>
    </xf>
    <xf numFmtId="0" fontId="5" fillId="11" borderId="0" xfId="8" applyBorder="1"/>
    <xf numFmtId="0" fontId="5" fillId="11" borderId="29" xfId="8" applyBorder="1"/>
    <xf numFmtId="0" fontId="5" fillId="11" borderId="32" xfId="8" applyBorder="1" applyAlignment="1">
      <alignment horizontal="center" vertical="center" wrapText="1"/>
    </xf>
    <xf numFmtId="0" fontId="5" fillId="10" borderId="32" xfId="7" applyBorder="1" applyAlignment="1">
      <alignment horizontal="center" vertical="center" wrapText="1"/>
    </xf>
    <xf numFmtId="0" fontId="3" fillId="10" borderId="32" xfId="7" applyFont="1" applyBorder="1" applyAlignment="1">
      <alignment horizontal="center" vertical="center" wrapText="1"/>
    </xf>
    <xf numFmtId="0" fontId="5" fillId="10" borderId="0" xfId="7" applyBorder="1"/>
    <xf numFmtId="0" fontId="5" fillId="10" borderId="29" xfId="7" applyBorder="1"/>
    <xf numFmtId="0" fontId="5" fillId="10" borderId="33" xfId="7" applyBorder="1" applyAlignment="1">
      <alignment horizontal="center" vertical="center" wrapText="1"/>
    </xf>
    <xf numFmtId="0" fontId="0" fillId="0" borderId="38" xfId="0" applyBorder="1"/>
    <xf numFmtId="0" fontId="0" fillId="0" borderId="39" xfId="0" applyBorder="1"/>
    <xf numFmtId="14" fontId="11" fillId="17" borderId="33" xfId="10" applyNumberFormat="1" applyBorder="1"/>
    <xf numFmtId="0" fontId="11" fillId="19" borderId="38" xfId="11" applyBorder="1" applyAlignment="1">
      <alignment wrapText="1"/>
    </xf>
    <xf numFmtId="0" fontId="5" fillId="9" borderId="9" xfId="6" applyBorder="1"/>
    <xf numFmtId="0" fontId="5" fillId="11" borderId="9" xfId="8" applyBorder="1"/>
    <xf numFmtId="0" fontId="5" fillId="10" borderId="9" xfId="7" applyBorder="1"/>
    <xf numFmtId="0" fontId="0" fillId="0" borderId="11" xfId="0" applyBorder="1"/>
    <xf numFmtId="0" fontId="5" fillId="9" borderId="21" xfId="6" applyBorder="1"/>
    <xf numFmtId="0" fontId="14" fillId="18" borderId="14" xfId="0" applyFont="1" applyFill="1" applyBorder="1" applyAlignment="1">
      <alignment horizontal="right" wrapText="1"/>
    </xf>
    <xf numFmtId="0" fontId="5" fillId="9" borderId="15" xfId="6" applyBorder="1"/>
    <xf numFmtId="0" fontId="5" fillId="11" borderId="17" xfId="8" applyBorder="1"/>
    <xf numFmtId="0" fontId="5" fillId="11" borderId="15" xfId="8" applyBorder="1"/>
    <xf numFmtId="0" fontId="5" fillId="10" borderId="17" xfId="7" applyBorder="1"/>
    <xf numFmtId="0" fontId="5" fillId="10" borderId="15" xfId="7" applyBorder="1"/>
    <xf numFmtId="0" fontId="12" fillId="9" borderId="10" xfId="6" applyFont="1" applyBorder="1"/>
    <xf numFmtId="0" fontId="12" fillId="11" borderId="10" xfId="8" applyFont="1" applyBorder="1"/>
    <xf numFmtId="0" fontId="12" fillId="10" borderId="10" xfId="7" applyFont="1" applyBorder="1"/>
    <xf numFmtId="0" fontId="5" fillId="9" borderId="40" xfId="6" applyBorder="1"/>
    <xf numFmtId="0" fontId="2" fillId="9" borderId="41" xfId="6" applyFont="1" applyBorder="1"/>
    <xf numFmtId="0" fontId="12" fillId="9" borderId="42" xfId="6" applyFont="1" applyBorder="1"/>
    <xf numFmtId="0" fontId="5" fillId="9" borderId="16" xfId="6" applyBorder="1"/>
    <xf numFmtId="0" fontId="14" fillId="18" borderId="23" xfId="0" applyFont="1" applyFill="1" applyBorder="1" applyAlignment="1">
      <alignment horizontal="right" wrapText="1"/>
    </xf>
    <xf numFmtId="0" fontId="5" fillId="9" borderId="24" xfId="6" applyBorder="1"/>
    <xf numFmtId="0" fontId="5" fillId="11" borderId="43" xfId="8" applyBorder="1"/>
    <xf numFmtId="0" fontId="12" fillId="11" borderId="11" xfId="8" applyFont="1" applyBorder="1"/>
    <xf numFmtId="0" fontId="12" fillId="11" borderId="42" xfId="8" applyFont="1" applyBorder="1"/>
    <xf numFmtId="0" fontId="5" fillId="11" borderId="16" xfId="8" applyBorder="1"/>
    <xf numFmtId="0" fontId="5" fillId="11" borderId="24" xfId="8" applyBorder="1"/>
    <xf numFmtId="0" fontId="5" fillId="10" borderId="43" xfId="7" applyBorder="1"/>
    <xf numFmtId="0" fontId="5" fillId="10" borderId="11" xfId="7" applyBorder="1"/>
    <xf numFmtId="0" fontId="12" fillId="10" borderId="42" xfId="7" applyFont="1" applyBorder="1"/>
    <xf numFmtId="0" fontId="5" fillId="10" borderId="16" xfId="7" applyBorder="1"/>
    <xf numFmtId="0" fontId="5" fillId="10" borderId="24" xfId="7" applyBorder="1"/>
    <xf numFmtId="14" fontId="11" fillId="16" borderId="0" xfId="9" applyNumberFormat="1"/>
    <xf numFmtId="14" fontId="11" fillId="7" borderId="0" xfId="4" applyNumberFormat="1"/>
    <xf numFmtId="0" fontId="12" fillId="10" borderId="0" xfId="7" applyFont="1" applyBorder="1"/>
    <xf numFmtId="0" fontId="12" fillId="9" borderId="0" xfId="6" applyFont="1" applyBorder="1"/>
    <xf numFmtId="0" fontId="12" fillId="11" borderId="0" xfId="8" applyFont="1" applyBorder="1"/>
    <xf numFmtId="0" fontId="11" fillId="20" borderId="0" xfId="12"/>
    <xf numFmtId="14" fontId="11" fillId="20" borderId="0" xfId="12" applyNumberFormat="1"/>
    <xf numFmtId="0" fontId="1" fillId="9" borderId="32" xfId="6" applyFont="1" applyBorder="1" applyAlignment="1">
      <alignment horizontal="center" vertical="center" wrapText="1"/>
    </xf>
    <xf numFmtId="0" fontId="1" fillId="9" borderId="41" xfId="6" applyFont="1" applyBorder="1"/>
    <xf numFmtId="0" fontId="1" fillId="9" borderId="24" xfId="6" applyFont="1" applyBorder="1"/>
    <xf numFmtId="0" fontId="1" fillId="11" borderId="32" xfId="8" applyFont="1" applyBorder="1" applyAlignment="1">
      <alignment horizontal="center" vertical="center" wrapText="1"/>
    </xf>
    <xf numFmtId="0" fontId="1" fillId="11" borderId="24" xfId="8" applyFont="1" applyBorder="1"/>
    <xf numFmtId="0" fontId="1" fillId="10" borderId="32" xfId="7" applyFont="1" applyBorder="1" applyAlignment="1">
      <alignment horizontal="center" vertical="center" wrapText="1"/>
    </xf>
    <xf numFmtId="0" fontId="1" fillId="10" borderId="24" xfId="7" applyFont="1" applyBorder="1"/>
    <xf numFmtId="0" fontId="11" fillId="21" borderId="0" xfId="9" applyFill="1"/>
    <xf numFmtId="14" fontId="11" fillId="21" borderId="0" xfId="9" applyNumberFormat="1" applyFill="1"/>
    <xf numFmtId="0" fontId="0" fillId="2" borderId="35" xfId="0" applyFill="1" applyBorder="1" applyAlignment="1">
      <alignment wrapText="1"/>
    </xf>
    <xf numFmtId="0" fontId="0" fillId="2" borderId="37" xfId="0" applyFill="1" applyBorder="1" applyAlignment="1">
      <alignment wrapText="1"/>
    </xf>
    <xf numFmtId="0" fontId="0" fillId="2" borderId="34" xfId="0" applyFill="1" applyBorder="1" applyAlignment="1">
      <alignment wrapText="1"/>
    </xf>
    <xf numFmtId="0" fontId="0" fillId="2" borderId="29" xfId="0" applyFill="1" applyBorder="1" applyAlignment="1">
      <alignment wrapText="1"/>
    </xf>
    <xf numFmtId="0" fontId="0" fillId="2" borderId="32" xfId="0" applyFill="1" applyBorder="1" applyAlignment="1">
      <alignment wrapText="1"/>
    </xf>
    <xf numFmtId="0" fontId="0" fillId="2" borderId="38" xfId="0" applyFill="1" applyBorder="1" applyAlignment="1">
      <alignment wrapText="1"/>
    </xf>
    <xf numFmtId="0" fontId="0" fillId="2" borderId="39" xfId="0" applyFill="1" applyBorder="1" applyAlignment="1">
      <alignment wrapText="1"/>
    </xf>
    <xf numFmtId="0" fontId="0" fillId="2" borderId="33" xfId="0" applyFill="1" applyBorder="1" applyAlignment="1">
      <alignment wrapText="1"/>
    </xf>
    <xf numFmtId="0" fontId="15" fillId="22" borderId="0" xfId="0" applyFont="1" applyFill="1" applyAlignment="1">
      <alignment horizontal="center" vertical="center" wrapText="1"/>
    </xf>
    <xf numFmtId="0" fontId="11" fillId="23" borderId="0" xfId="13"/>
    <xf numFmtId="14" fontId="11" fillId="23" borderId="0" xfId="13" applyNumberFormat="1"/>
    <xf numFmtId="0" fontId="16" fillId="24" borderId="0" xfId="14"/>
    <xf numFmtId="14" fontId="16" fillId="24" borderId="0" xfId="14" applyNumberFormat="1"/>
    <xf numFmtId="0" fontId="17" fillId="0" borderId="0" xfId="0" applyFont="1"/>
    <xf numFmtId="0" fontId="18" fillId="25" borderId="0" xfId="6" applyFont="1" applyFill="1" applyBorder="1"/>
    <xf numFmtId="0" fontId="11" fillId="26" borderId="0" xfId="9" applyFill="1"/>
    <xf numFmtId="14" fontId="11" fillId="26" borderId="0" xfId="9" applyNumberFormat="1" applyFill="1"/>
    <xf numFmtId="0" fontId="11" fillId="27" borderId="0" xfId="15"/>
    <xf numFmtId="0" fontId="6" fillId="0" borderId="47" xfId="0" applyFont="1" applyBorder="1" applyAlignment="1">
      <alignment horizontal="center" vertical="center" wrapText="1"/>
    </xf>
    <xf numFmtId="0" fontId="6" fillId="0" borderId="48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44" xfId="0" applyFont="1" applyBorder="1" applyAlignment="1">
      <alignment horizontal="center" vertical="center" wrapText="1"/>
    </xf>
    <xf numFmtId="0" fontId="6" fillId="0" borderId="45" xfId="0" applyFont="1" applyBorder="1" applyAlignment="1">
      <alignment horizontal="center" vertical="center" wrapText="1"/>
    </xf>
    <xf numFmtId="0" fontId="6" fillId="0" borderId="46" xfId="0" applyFont="1" applyBorder="1" applyAlignment="1">
      <alignment horizontal="center" vertical="center" wrapText="1"/>
    </xf>
    <xf numFmtId="0" fontId="6" fillId="0" borderId="36" xfId="0" applyFont="1" applyBorder="1" applyAlignment="1">
      <alignment horizontal="center" vertical="center" wrapText="1"/>
    </xf>
    <xf numFmtId="0" fontId="6" fillId="0" borderId="30" xfId="0" applyFont="1" applyBorder="1" applyAlignment="1">
      <alignment horizontal="center" vertical="center" wrapText="1"/>
    </xf>
    <xf numFmtId="0" fontId="6" fillId="0" borderId="31" xfId="0" applyFont="1" applyBorder="1" applyAlignment="1">
      <alignment horizontal="center" vertical="center" wrapText="1"/>
    </xf>
    <xf numFmtId="0" fontId="10" fillId="6" borderId="35" xfId="3" applyBorder="1" applyAlignment="1">
      <alignment horizontal="center" vertical="center" wrapText="1"/>
    </xf>
    <xf numFmtId="0" fontId="10" fillId="6" borderId="0" xfId="3" applyBorder="1" applyAlignment="1">
      <alignment horizontal="center" vertical="center" wrapText="1"/>
    </xf>
    <xf numFmtId="0" fontId="10" fillId="6" borderId="38" xfId="3" applyBorder="1" applyAlignment="1">
      <alignment horizontal="center" vertical="center" wrapText="1"/>
    </xf>
    <xf numFmtId="0" fontId="9" fillId="5" borderId="35" xfId="2" applyBorder="1" applyAlignment="1">
      <alignment horizontal="center" vertical="center" wrapText="1"/>
    </xf>
    <xf numFmtId="0" fontId="9" fillId="5" borderId="0" xfId="2" applyBorder="1" applyAlignment="1">
      <alignment horizontal="center" vertical="center" wrapText="1"/>
    </xf>
    <xf numFmtId="0" fontId="9" fillId="5" borderId="38" xfId="2" applyBorder="1" applyAlignment="1">
      <alignment horizontal="center" vertical="center" wrapText="1"/>
    </xf>
    <xf numFmtId="0" fontId="10" fillId="6" borderId="37" xfId="3" applyBorder="1" applyAlignment="1">
      <alignment horizontal="center" vertical="center" wrapText="1"/>
    </xf>
    <xf numFmtId="0" fontId="10" fillId="6" borderId="29" xfId="3" applyBorder="1" applyAlignment="1">
      <alignment horizontal="center" vertical="center" wrapText="1"/>
    </xf>
    <xf numFmtId="0" fontId="10" fillId="6" borderId="39" xfId="3" applyBorder="1" applyAlignment="1">
      <alignment horizontal="center" vertical="center" wrapText="1"/>
    </xf>
    <xf numFmtId="0" fontId="11" fillId="27" borderId="25" xfId="15" applyBorder="1" applyAlignment="1">
      <alignment horizontal="center" wrapText="1"/>
    </xf>
    <xf numFmtId="0" fontId="11" fillId="27" borderId="43" xfId="15" applyBorder="1" applyAlignment="1">
      <alignment horizontal="center" wrapText="1"/>
    </xf>
    <xf numFmtId="0" fontId="11" fillId="27" borderId="49" xfId="15" applyBorder="1" applyAlignment="1">
      <alignment horizontal="center" wrapText="1"/>
    </xf>
    <xf numFmtId="0" fontId="6" fillId="0" borderId="16" xfId="0" applyFont="1" applyBorder="1" applyAlignment="1">
      <alignment horizontal="center" vertical="center" wrapText="1"/>
    </xf>
    <xf numFmtId="0" fontId="6" fillId="0" borderId="23" xfId="0" applyFont="1" applyBorder="1" applyAlignment="1">
      <alignment horizontal="center" vertical="center" wrapText="1"/>
    </xf>
    <xf numFmtId="0" fontId="6" fillId="0" borderId="24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</cellXfs>
  <cellStyles count="16">
    <cellStyle name="40% - Énfasis3" xfId="6" builtinId="39"/>
    <cellStyle name="40% - Énfasis4" xfId="7" builtinId="43"/>
    <cellStyle name="40% - Énfasis6" xfId="8" builtinId="51"/>
    <cellStyle name="60% - Énfasis5" xfId="12" builtinId="48"/>
    <cellStyle name="60% - Énfasis6" xfId="11" builtinId="52"/>
    <cellStyle name="Bueno" xfId="2" builtinId="26"/>
    <cellStyle name="Celda de comprobación" xfId="3" builtinId="23"/>
    <cellStyle name="Énfasis1" xfId="9" builtinId="29"/>
    <cellStyle name="Énfasis2" xfId="10" builtinId="33"/>
    <cellStyle name="Énfasis3" xfId="13" builtinId="37"/>
    <cellStyle name="Énfasis4" xfId="15" builtinId="41"/>
    <cellStyle name="Énfasis5" xfId="5" builtinId="45"/>
    <cellStyle name="Énfasis6" xfId="4" builtinId="49"/>
    <cellStyle name="Incorrecto" xfId="1" builtinId="27"/>
    <cellStyle name="Neutral" xfId="14" builtinId="28"/>
    <cellStyle name="Normal" xfId="0" builtinId="0"/>
  </cellStyles>
  <dxfs count="13301"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medium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FF7C80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3.png"/><Relationship Id="rId1" Type="http://schemas.openxmlformats.org/officeDocument/2006/relationships/image" Target="../media/image4.png"/><Relationship Id="rId5" Type="http://schemas.openxmlformats.org/officeDocument/2006/relationships/image" Target="../media/image2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27</xdr:col>
      <xdr:colOff>38101</xdr:colOff>
      <xdr:row>712</xdr:row>
      <xdr:rowOff>19051</xdr:rowOff>
    </xdr:from>
    <xdr:to>
      <xdr:col>27</xdr:col>
      <xdr:colOff>285751</xdr:colOff>
      <xdr:row>715</xdr:row>
      <xdr:rowOff>9525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72751" y="1419226"/>
          <a:ext cx="247650" cy="495299"/>
        </a:xfrm>
        <a:prstGeom prst="rect">
          <a:avLst/>
        </a:prstGeom>
      </xdr:spPr>
    </xdr:pic>
    <xdr:clientData/>
  </xdr:twoCellAnchor>
  <xdr:twoCellAnchor editAs="oneCell">
    <xdr:from>
      <xdr:col>26</xdr:col>
      <xdr:colOff>419100</xdr:colOff>
      <xdr:row>622</xdr:row>
      <xdr:rowOff>9525</xdr:rowOff>
    </xdr:from>
    <xdr:to>
      <xdr:col>27</xdr:col>
      <xdr:colOff>546736</xdr:colOff>
      <xdr:row>625</xdr:row>
      <xdr:rowOff>99061</xdr:rowOff>
    </xdr:to>
    <xdr:pic>
      <xdr:nvPicPr>
        <xdr:cNvPr id="32" name="31 Imagen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87025" y="1409700"/>
          <a:ext cx="594361" cy="594361"/>
        </a:xfrm>
        <a:prstGeom prst="rect">
          <a:avLst/>
        </a:prstGeom>
      </xdr:spPr>
    </xdr:pic>
    <xdr:clientData/>
  </xdr:twoCellAnchor>
  <xdr:twoCellAnchor editAs="oneCell">
    <xdr:from>
      <xdr:col>26</xdr:col>
      <xdr:colOff>400050</xdr:colOff>
      <xdr:row>637</xdr:row>
      <xdr:rowOff>19050</xdr:rowOff>
    </xdr:from>
    <xdr:to>
      <xdr:col>27</xdr:col>
      <xdr:colOff>527686</xdr:colOff>
      <xdr:row>640</xdr:row>
      <xdr:rowOff>108586</xdr:rowOff>
    </xdr:to>
    <xdr:pic>
      <xdr:nvPicPr>
        <xdr:cNvPr id="35" name="34 Imagen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67975" y="3981450"/>
          <a:ext cx="594361" cy="594361"/>
        </a:xfrm>
        <a:prstGeom prst="rect">
          <a:avLst/>
        </a:prstGeom>
      </xdr:spPr>
    </xdr:pic>
    <xdr:clientData/>
  </xdr:twoCellAnchor>
  <xdr:twoCellAnchor editAs="oneCell">
    <xdr:from>
      <xdr:col>26</xdr:col>
      <xdr:colOff>323850</xdr:colOff>
      <xdr:row>659</xdr:row>
      <xdr:rowOff>38100</xdr:rowOff>
    </xdr:from>
    <xdr:to>
      <xdr:col>27</xdr:col>
      <xdr:colOff>451486</xdr:colOff>
      <xdr:row>662</xdr:row>
      <xdr:rowOff>127636</xdr:rowOff>
    </xdr:to>
    <xdr:pic>
      <xdr:nvPicPr>
        <xdr:cNvPr id="36" name="35 Imagen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91775" y="7743825"/>
          <a:ext cx="594361" cy="594361"/>
        </a:xfrm>
        <a:prstGeom prst="rect">
          <a:avLst/>
        </a:prstGeom>
      </xdr:spPr>
    </xdr:pic>
    <xdr:clientData/>
  </xdr:twoCellAnchor>
  <xdr:twoCellAnchor editAs="oneCell">
    <xdr:from>
      <xdr:col>27</xdr:col>
      <xdr:colOff>28575</xdr:colOff>
      <xdr:row>666</xdr:row>
      <xdr:rowOff>191202</xdr:rowOff>
    </xdr:from>
    <xdr:to>
      <xdr:col>27</xdr:col>
      <xdr:colOff>542925</xdr:colOff>
      <xdr:row>670</xdr:row>
      <xdr:rowOff>107858</xdr:rowOff>
    </xdr:to>
    <xdr:pic>
      <xdr:nvPicPr>
        <xdr:cNvPr id="37" name="36 Imagen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63225" y="9078027"/>
          <a:ext cx="514350" cy="621506"/>
        </a:xfrm>
        <a:prstGeom prst="rect">
          <a:avLst/>
        </a:prstGeom>
      </xdr:spPr>
    </xdr:pic>
    <xdr:clientData/>
  </xdr:twoCellAnchor>
  <xdr:twoCellAnchor editAs="oneCell">
    <xdr:from>
      <xdr:col>26</xdr:col>
      <xdr:colOff>419100</xdr:colOff>
      <xdr:row>674</xdr:row>
      <xdr:rowOff>28575</xdr:rowOff>
    </xdr:from>
    <xdr:to>
      <xdr:col>27</xdr:col>
      <xdr:colOff>546736</xdr:colOff>
      <xdr:row>677</xdr:row>
      <xdr:rowOff>118111</xdr:rowOff>
    </xdr:to>
    <xdr:pic>
      <xdr:nvPicPr>
        <xdr:cNvPr id="38" name="37 Imagen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87025" y="10296525"/>
          <a:ext cx="594361" cy="594361"/>
        </a:xfrm>
        <a:prstGeom prst="rect">
          <a:avLst/>
        </a:prstGeom>
      </xdr:spPr>
    </xdr:pic>
    <xdr:clientData/>
  </xdr:twoCellAnchor>
  <xdr:twoCellAnchor editAs="oneCell">
    <xdr:from>
      <xdr:col>27</xdr:col>
      <xdr:colOff>209550</xdr:colOff>
      <xdr:row>659</xdr:row>
      <xdr:rowOff>95250</xdr:rowOff>
    </xdr:from>
    <xdr:to>
      <xdr:col>27</xdr:col>
      <xdr:colOff>661419</xdr:colOff>
      <xdr:row>662</xdr:row>
      <xdr:rowOff>136433</xdr:rowOff>
    </xdr:to>
    <xdr:pic>
      <xdr:nvPicPr>
        <xdr:cNvPr id="4" name="3 Imagen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44200" y="61674375"/>
          <a:ext cx="451869" cy="546008"/>
        </a:xfrm>
        <a:prstGeom prst="rect">
          <a:avLst/>
        </a:prstGeom>
      </xdr:spPr>
    </xdr:pic>
    <xdr:clientData/>
  </xdr:twoCellAnchor>
  <xdr:twoCellAnchor editAs="oneCell">
    <xdr:from>
      <xdr:col>27</xdr:col>
      <xdr:colOff>57150</xdr:colOff>
      <xdr:row>644</xdr:row>
      <xdr:rowOff>19752</xdr:rowOff>
    </xdr:from>
    <xdr:to>
      <xdr:col>27</xdr:col>
      <xdr:colOff>571500</xdr:colOff>
      <xdr:row>647</xdr:row>
      <xdr:rowOff>136433</xdr:rowOff>
    </xdr:to>
    <xdr:pic>
      <xdr:nvPicPr>
        <xdr:cNvPr id="25" name="24 Imagen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91800" y="5163252"/>
          <a:ext cx="514350" cy="621506"/>
        </a:xfrm>
        <a:prstGeom prst="rect">
          <a:avLst/>
        </a:prstGeom>
      </xdr:spPr>
    </xdr:pic>
    <xdr:clientData/>
  </xdr:twoCellAnchor>
  <xdr:twoCellAnchor editAs="oneCell">
    <xdr:from>
      <xdr:col>27</xdr:col>
      <xdr:colOff>228600</xdr:colOff>
      <xdr:row>607</xdr:row>
      <xdr:rowOff>19050</xdr:rowOff>
    </xdr:from>
    <xdr:to>
      <xdr:col>27</xdr:col>
      <xdr:colOff>680469</xdr:colOff>
      <xdr:row>610</xdr:row>
      <xdr:rowOff>60233</xdr:rowOff>
    </xdr:to>
    <xdr:pic>
      <xdr:nvPicPr>
        <xdr:cNvPr id="30" name="29 Imagen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63250" y="52730400"/>
          <a:ext cx="451869" cy="546008"/>
        </a:xfrm>
        <a:prstGeom prst="rect">
          <a:avLst/>
        </a:prstGeom>
      </xdr:spPr>
    </xdr:pic>
    <xdr:clientData/>
  </xdr:twoCellAnchor>
  <xdr:oneCellAnchor>
    <xdr:from>
      <xdr:col>26</xdr:col>
      <xdr:colOff>400050</xdr:colOff>
      <xdr:row>592</xdr:row>
      <xdr:rowOff>19050</xdr:rowOff>
    </xdr:from>
    <xdr:ext cx="594361" cy="594361"/>
    <xdr:pic>
      <xdr:nvPicPr>
        <xdr:cNvPr id="28" name="27 Imagen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67975" y="8972550"/>
          <a:ext cx="594361" cy="594361"/>
        </a:xfrm>
        <a:prstGeom prst="rect">
          <a:avLst/>
        </a:prstGeom>
      </xdr:spPr>
    </xdr:pic>
    <xdr:clientData/>
  </xdr:oneCellAnchor>
  <xdr:oneCellAnchor>
    <xdr:from>
      <xdr:col>27</xdr:col>
      <xdr:colOff>66675</xdr:colOff>
      <xdr:row>595</xdr:row>
      <xdr:rowOff>115002</xdr:rowOff>
    </xdr:from>
    <xdr:ext cx="514350" cy="621506"/>
    <xdr:pic>
      <xdr:nvPicPr>
        <xdr:cNvPr id="29" name="28 Imagen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01325" y="2020002"/>
          <a:ext cx="514350" cy="621506"/>
        </a:xfrm>
        <a:prstGeom prst="rect">
          <a:avLst/>
        </a:prstGeom>
      </xdr:spPr>
    </xdr:pic>
    <xdr:clientData/>
  </xdr:oneCellAnchor>
  <xdr:oneCellAnchor>
    <xdr:from>
      <xdr:col>27</xdr:col>
      <xdr:colOff>66675</xdr:colOff>
      <xdr:row>577</xdr:row>
      <xdr:rowOff>19752</xdr:rowOff>
    </xdr:from>
    <xdr:ext cx="514350" cy="621506"/>
    <xdr:pic>
      <xdr:nvPicPr>
        <xdr:cNvPr id="40" name="39 Imagen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01325" y="1419927"/>
          <a:ext cx="514350" cy="621506"/>
        </a:xfrm>
        <a:prstGeom prst="rect">
          <a:avLst/>
        </a:prstGeom>
      </xdr:spPr>
    </xdr:pic>
    <xdr:clientData/>
  </xdr:oneCellAnchor>
  <xdr:oneCellAnchor>
    <xdr:from>
      <xdr:col>26</xdr:col>
      <xdr:colOff>400050</xdr:colOff>
      <xdr:row>562</xdr:row>
      <xdr:rowOff>19050</xdr:rowOff>
    </xdr:from>
    <xdr:ext cx="594361" cy="594361"/>
    <xdr:pic>
      <xdr:nvPicPr>
        <xdr:cNvPr id="39" name="38 Imagen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67975" y="6410325"/>
          <a:ext cx="594361" cy="594361"/>
        </a:xfrm>
        <a:prstGeom prst="rect">
          <a:avLst/>
        </a:prstGeom>
      </xdr:spPr>
    </xdr:pic>
    <xdr:clientData/>
  </xdr:oneCellAnchor>
  <xdr:oneCellAnchor>
    <xdr:from>
      <xdr:col>27</xdr:col>
      <xdr:colOff>38100</xdr:colOff>
      <xdr:row>569</xdr:row>
      <xdr:rowOff>67377</xdr:rowOff>
    </xdr:from>
    <xdr:ext cx="514350" cy="621506"/>
    <xdr:pic>
      <xdr:nvPicPr>
        <xdr:cNvPr id="41" name="40 Imagen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72750" y="2648652"/>
          <a:ext cx="514350" cy="621506"/>
        </a:xfrm>
        <a:prstGeom prst="rect">
          <a:avLst/>
        </a:prstGeom>
      </xdr:spPr>
    </xdr:pic>
    <xdr:clientData/>
  </xdr:oneCellAnchor>
  <xdr:oneCellAnchor>
    <xdr:from>
      <xdr:col>26</xdr:col>
      <xdr:colOff>447675</xdr:colOff>
      <xdr:row>547</xdr:row>
      <xdr:rowOff>38100</xdr:rowOff>
    </xdr:from>
    <xdr:ext cx="594361" cy="594361"/>
    <xdr:pic>
      <xdr:nvPicPr>
        <xdr:cNvPr id="42" name="41 Imagen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15600" y="1447800"/>
          <a:ext cx="594361" cy="594361"/>
        </a:xfrm>
        <a:prstGeom prst="rect">
          <a:avLst/>
        </a:prstGeom>
      </xdr:spPr>
    </xdr:pic>
    <xdr:clientData/>
  </xdr:oneCellAnchor>
  <xdr:oneCellAnchor>
    <xdr:from>
      <xdr:col>27</xdr:col>
      <xdr:colOff>66675</xdr:colOff>
      <xdr:row>551</xdr:row>
      <xdr:rowOff>28575</xdr:rowOff>
    </xdr:from>
    <xdr:ext cx="514350" cy="621506"/>
    <xdr:pic>
      <xdr:nvPicPr>
        <xdr:cNvPr id="43" name="42 Imagen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01325" y="9820275"/>
          <a:ext cx="514350" cy="621506"/>
        </a:xfrm>
        <a:prstGeom prst="rect">
          <a:avLst/>
        </a:prstGeom>
      </xdr:spPr>
    </xdr:pic>
    <xdr:clientData/>
  </xdr:oneCellAnchor>
  <xdr:oneCellAnchor>
    <xdr:from>
      <xdr:col>26</xdr:col>
      <xdr:colOff>400050</xdr:colOff>
      <xdr:row>532</xdr:row>
      <xdr:rowOff>19050</xdr:rowOff>
    </xdr:from>
    <xdr:ext cx="594361" cy="594361"/>
    <xdr:pic>
      <xdr:nvPicPr>
        <xdr:cNvPr id="44" name="43 Imagen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67975" y="6419850"/>
          <a:ext cx="594361" cy="594361"/>
        </a:xfrm>
        <a:prstGeom prst="rect">
          <a:avLst/>
        </a:prstGeom>
      </xdr:spPr>
    </xdr:pic>
    <xdr:clientData/>
  </xdr:oneCellAnchor>
  <xdr:oneCellAnchor>
    <xdr:from>
      <xdr:col>26</xdr:col>
      <xdr:colOff>447675</xdr:colOff>
      <xdr:row>517</xdr:row>
      <xdr:rowOff>38100</xdr:rowOff>
    </xdr:from>
    <xdr:ext cx="594361" cy="594361"/>
    <xdr:pic>
      <xdr:nvPicPr>
        <xdr:cNvPr id="46" name="45 Imagen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15600" y="6438900"/>
          <a:ext cx="594361" cy="594361"/>
        </a:xfrm>
        <a:prstGeom prst="rect">
          <a:avLst/>
        </a:prstGeom>
      </xdr:spPr>
    </xdr:pic>
    <xdr:clientData/>
  </xdr:oneCellAnchor>
  <xdr:oneCellAnchor>
    <xdr:from>
      <xdr:col>26</xdr:col>
      <xdr:colOff>457200</xdr:colOff>
      <xdr:row>505</xdr:row>
      <xdr:rowOff>133350</xdr:rowOff>
    </xdr:from>
    <xdr:ext cx="594361" cy="594361"/>
    <xdr:pic>
      <xdr:nvPicPr>
        <xdr:cNvPr id="47" name="46 Imagen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25125" y="2047875"/>
          <a:ext cx="594361" cy="594361"/>
        </a:xfrm>
        <a:prstGeom prst="rect">
          <a:avLst/>
        </a:prstGeom>
      </xdr:spPr>
    </xdr:pic>
    <xdr:clientData/>
  </xdr:oneCellAnchor>
  <xdr:oneCellAnchor>
    <xdr:from>
      <xdr:col>27</xdr:col>
      <xdr:colOff>66675</xdr:colOff>
      <xdr:row>509</xdr:row>
      <xdr:rowOff>38100</xdr:rowOff>
    </xdr:from>
    <xdr:ext cx="514350" cy="621506"/>
    <xdr:pic>
      <xdr:nvPicPr>
        <xdr:cNvPr id="48" name="47 Imagen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01325" y="2628900"/>
          <a:ext cx="514350" cy="621506"/>
        </a:xfrm>
        <a:prstGeom prst="rect">
          <a:avLst/>
        </a:prstGeom>
      </xdr:spPr>
    </xdr:pic>
    <xdr:clientData/>
  </xdr:oneCellAnchor>
  <xdr:oneCellAnchor>
    <xdr:from>
      <xdr:col>26</xdr:col>
      <xdr:colOff>323850</xdr:colOff>
      <xdr:row>494</xdr:row>
      <xdr:rowOff>38100</xdr:rowOff>
    </xdr:from>
    <xdr:ext cx="594361" cy="594361"/>
    <xdr:pic>
      <xdr:nvPicPr>
        <xdr:cNvPr id="45" name="44 Imagen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91775" y="30699075"/>
          <a:ext cx="594361" cy="594361"/>
        </a:xfrm>
        <a:prstGeom prst="rect">
          <a:avLst/>
        </a:prstGeom>
      </xdr:spPr>
    </xdr:pic>
    <xdr:clientData/>
  </xdr:oneCellAnchor>
  <xdr:oneCellAnchor>
    <xdr:from>
      <xdr:col>27</xdr:col>
      <xdr:colOff>19050</xdr:colOff>
      <xdr:row>490</xdr:row>
      <xdr:rowOff>85725</xdr:rowOff>
    </xdr:from>
    <xdr:ext cx="514350" cy="621506"/>
    <xdr:pic>
      <xdr:nvPicPr>
        <xdr:cNvPr id="50" name="49 Imagen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53700" y="1990725"/>
          <a:ext cx="514350" cy="621506"/>
        </a:xfrm>
        <a:prstGeom prst="rect">
          <a:avLst/>
        </a:prstGeom>
      </xdr:spPr>
    </xdr:pic>
    <xdr:clientData/>
  </xdr:oneCellAnchor>
  <xdr:oneCellAnchor>
    <xdr:from>
      <xdr:col>26</xdr:col>
      <xdr:colOff>428625</xdr:colOff>
      <xdr:row>478</xdr:row>
      <xdr:rowOff>133350</xdr:rowOff>
    </xdr:from>
    <xdr:ext cx="594361" cy="594361"/>
    <xdr:pic>
      <xdr:nvPicPr>
        <xdr:cNvPr id="49" name="48 Imagen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96550" y="2543175"/>
          <a:ext cx="594361" cy="594361"/>
        </a:xfrm>
        <a:prstGeom prst="rect">
          <a:avLst/>
        </a:prstGeom>
      </xdr:spPr>
    </xdr:pic>
    <xdr:clientData/>
  </xdr:oneCellAnchor>
  <xdr:oneCellAnchor>
    <xdr:from>
      <xdr:col>26</xdr:col>
      <xdr:colOff>352425</xdr:colOff>
      <xdr:row>464</xdr:row>
      <xdr:rowOff>47625</xdr:rowOff>
    </xdr:from>
    <xdr:ext cx="594361" cy="594361"/>
    <xdr:pic>
      <xdr:nvPicPr>
        <xdr:cNvPr id="51" name="50 Imagen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0350" y="2628900"/>
          <a:ext cx="594361" cy="594361"/>
        </a:xfrm>
        <a:prstGeom prst="rect">
          <a:avLst/>
        </a:prstGeom>
      </xdr:spPr>
    </xdr:pic>
    <xdr:clientData/>
  </xdr:oneCellAnchor>
  <xdr:oneCellAnchor>
    <xdr:from>
      <xdr:col>26</xdr:col>
      <xdr:colOff>381000</xdr:colOff>
      <xdr:row>446</xdr:row>
      <xdr:rowOff>9525</xdr:rowOff>
    </xdr:from>
    <xdr:ext cx="594361" cy="594361"/>
    <xdr:pic>
      <xdr:nvPicPr>
        <xdr:cNvPr id="53" name="52 Imagen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48925" y="2085975"/>
          <a:ext cx="594361" cy="594361"/>
        </a:xfrm>
        <a:prstGeom prst="rect">
          <a:avLst/>
        </a:prstGeom>
      </xdr:spPr>
    </xdr:pic>
    <xdr:clientData/>
  </xdr:oneCellAnchor>
  <xdr:oneCellAnchor>
    <xdr:from>
      <xdr:col>27</xdr:col>
      <xdr:colOff>38100</xdr:colOff>
      <xdr:row>442</xdr:row>
      <xdr:rowOff>9525</xdr:rowOff>
    </xdr:from>
    <xdr:ext cx="514350" cy="621506"/>
    <xdr:pic>
      <xdr:nvPicPr>
        <xdr:cNvPr id="55" name="54 Imagen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72750" y="1409700"/>
          <a:ext cx="514350" cy="621506"/>
        </a:xfrm>
        <a:prstGeom prst="rect">
          <a:avLst/>
        </a:prstGeom>
      </xdr:spPr>
    </xdr:pic>
    <xdr:clientData/>
  </xdr:oneCellAnchor>
  <xdr:oneCellAnchor>
    <xdr:from>
      <xdr:col>26</xdr:col>
      <xdr:colOff>400050</xdr:colOff>
      <xdr:row>415</xdr:row>
      <xdr:rowOff>85725</xdr:rowOff>
    </xdr:from>
    <xdr:ext cx="594361" cy="594361"/>
    <xdr:pic>
      <xdr:nvPicPr>
        <xdr:cNvPr id="56" name="55 Imagen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67975" y="2000250"/>
          <a:ext cx="594361" cy="594361"/>
        </a:xfrm>
        <a:prstGeom prst="rect">
          <a:avLst/>
        </a:prstGeom>
      </xdr:spPr>
    </xdr:pic>
    <xdr:clientData/>
  </xdr:oneCellAnchor>
  <xdr:oneCellAnchor>
    <xdr:from>
      <xdr:col>27</xdr:col>
      <xdr:colOff>19050</xdr:colOff>
      <xdr:row>419</xdr:row>
      <xdr:rowOff>9525</xdr:rowOff>
    </xdr:from>
    <xdr:ext cx="514350" cy="621506"/>
    <xdr:pic>
      <xdr:nvPicPr>
        <xdr:cNvPr id="57" name="56 Imagen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53700" y="2600325"/>
          <a:ext cx="514350" cy="621506"/>
        </a:xfrm>
        <a:prstGeom prst="rect">
          <a:avLst/>
        </a:prstGeom>
      </xdr:spPr>
    </xdr:pic>
    <xdr:clientData/>
  </xdr:oneCellAnchor>
  <xdr:oneCellAnchor>
    <xdr:from>
      <xdr:col>26</xdr:col>
      <xdr:colOff>381000</xdr:colOff>
      <xdr:row>397</xdr:row>
      <xdr:rowOff>19050</xdr:rowOff>
    </xdr:from>
    <xdr:ext cx="594361" cy="594361"/>
    <xdr:pic>
      <xdr:nvPicPr>
        <xdr:cNvPr id="58" name="57 Imagen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48925" y="1419225"/>
          <a:ext cx="594361" cy="594361"/>
        </a:xfrm>
        <a:prstGeom prst="rect">
          <a:avLst/>
        </a:prstGeom>
      </xdr:spPr>
    </xdr:pic>
    <xdr:clientData/>
  </xdr:oneCellAnchor>
  <xdr:oneCellAnchor>
    <xdr:from>
      <xdr:col>27</xdr:col>
      <xdr:colOff>38100</xdr:colOff>
      <xdr:row>400</xdr:row>
      <xdr:rowOff>152400</xdr:rowOff>
    </xdr:from>
    <xdr:ext cx="514350" cy="621506"/>
    <xdr:pic>
      <xdr:nvPicPr>
        <xdr:cNvPr id="59" name="58 Imagen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72750" y="2057400"/>
          <a:ext cx="514350" cy="621506"/>
        </a:xfrm>
        <a:prstGeom prst="rect">
          <a:avLst/>
        </a:prstGeom>
      </xdr:spPr>
    </xdr:pic>
    <xdr:clientData/>
  </xdr:oneCellAnchor>
  <xdr:oneCellAnchor>
    <xdr:from>
      <xdr:col>26</xdr:col>
      <xdr:colOff>390525</xdr:colOff>
      <xdr:row>382</xdr:row>
      <xdr:rowOff>19050</xdr:rowOff>
    </xdr:from>
    <xdr:ext cx="594361" cy="594361"/>
    <xdr:pic>
      <xdr:nvPicPr>
        <xdr:cNvPr id="60" name="59 Imagen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58450" y="1428750"/>
          <a:ext cx="594361" cy="594361"/>
        </a:xfrm>
        <a:prstGeom prst="rect">
          <a:avLst/>
        </a:prstGeom>
      </xdr:spPr>
    </xdr:pic>
    <xdr:clientData/>
  </xdr:oneCellAnchor>
  <xdr:oneCellAnchor>
    <xdr:from>
      <xdr:col>26</xdr:col>
      <xdr:colOff>381000</xdr:colOff>
      <xdr:row>373</xdr:row>
      <xdr:rowOff>133350</xdr:rowOff>
    </xdr:from>
    <xdr:ext cx="594361" cy="594361"/>
    <xdr:pic>
      <xdr:nvPicPr>
        <xdr:cNvPr id="62" name="61 Imagen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48925" y="2543175"/>
          <a:ext cx="594361" cy="594361"/>
        </a:xfrm>
        <a:prstGeom prst="rect">
          <a:avLst/>
        </a:prstGeom>
      </xdr:spPr>
    </xdr:pic>
    <xdr:clientData/>
  </xdr:oneCellAnchor>
  <xdr:oneCellAnchor>
    <xdr:from>
      <xdr:col>26</xdr:col>
      <xdr:colOff>371475</xdr:colOff>
      <xdr:row>359</xdr:row>
      <xdr:rowOff>19050</xdr:rowOff>
    </xdr:from>
    <xdr:ext cx="594361" cy="594361"/>
    <xdr:pic>
      <xdr:nvPicPr>
        <xdr:cNvPr id="63" name="62 Imagen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39400" y="2609850"/>
          <a:ext cx="594361" cy="594361"/>
        </a:xfrm>
        <a:prstGeom prst="rect">
          <a:avLst/>
        </a:prstGeom>
      </xdr:spPr>
    </xdr:pic>
    <xdr:clientData/>
  </xdr:oneCellAnchor>
  <xdr:oneCellAnchor>
    <xdr:from>
      <xdr:col>26</xdr:col>
      <xdr:colOff>342900</xdr:colOff>
      <xdr:row>337</xdr:row>
      <xdr:rowOff>57150</xdr:rowOff>
    </xdr:from>
    <xdr:ext cx="594361" cy="594361"/>
    <xdr:pic>
      <xdr:nvPicPr>
        <xdr:cNvPr id="64" name="63 Imagen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10825" y="1457325"/>
          <a:ext cx="594361" cy="594361"/>
        </a:xfrm>
        <a:prstGeom prst="rect">
          <a:avLst/>
        </a:prstGeom>
      </xdr:spPr>
    </xdr:pic>
    <xdr:clientData/>
  </xdr:oneCellAnchor>
  <xdr:oneCellAnchor>
    <xdr:from>
      <xdr:col>26</xdr:col>
      <xdr:colOff>381000</xdr:colOff>
      <xdr:row>314</xdr:row>
      <xdr:rowOff>0</xdr:rowOff>
    </xdr:from>
    <xdr:ext cx="594361" cy="594361"/>
    <xdr:pic>
      <xdr:nvPicPr>
        <xdr:cNvPr id="69" name="68 Imagen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48925" y="2590800"/>
          <a:ext cx="594361" cy="594361"/>
        </a:xfrm>
        <a:prstGeom prst="rect">
          <a:avLst/>
        </a:prstGeom>
      </xdr:spPr>
    </xdr:pic>
    <xdr:clientData/>
  </xdr:oneCellAnchor>
  <xdr:twoCellAnchor editAs="oneCell">
    <xdr:from>
      <xdr:col>27</xdr:col>
      <xdr:colOff>19050</xdr:colOff>
      <xdr:row>344</xdr:row>
      <xdr:rowOff>47625</xdr:rowOff>
    </xdr:from>
    <xdr:to>
      <xdr:col>27</xdr:col>
      <xdr:colOff>526986</xdr:colOff>
      <xdr:row>347</xdr:row>
      <xdr:rowOff>152324</xdr:rowOff>
    </xdr:to>
    <xdr:pic>
      <xdr:nvPicPr>
        <xdr:cNvPr id="72" name="71 Imagen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53700" y="7762875"/>
          <a:ext cx="507936" cy="609524"/>
        </a:xfrm>
        <a:prstGeom prst="rect">
          <a:avLst/>
        </a:prstGeom>
      </xdr:spPr>
    </xdr:pic>
    <xdr:clientData/>
  </xdr:twoCellAnchor>
  <xdr:twoCellAnchor editAs="oneCell">
    <xdr:from>
      <xdr:col>27</xdr:col>
      <xdr:colOff>57149</xdr:colOff>
      <xdr:row>352</xdr:row>
      <xdr:rowOff>39752</xdr:rowOff>
    </xdr:from>
    <xdr:to>
      <xdr:col>27</xdr:col>
      <xdr:colOff>542924</xdr:colOff>
      <xdr:row>355</xdr:row>
      <xdr:rowOff>157701</xdr:rowOff>
    </xdr:to>
    <xdr:pic>
      <xdr:nvPicPr>
        <xdr:cNvPr id="73" name="72 Imagen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91799" y="19394552"/>
          <a:ext cx="485775" cy="622774"/>
        </a:xfrm>
        <a:prstGeom prst="rect">
          <a:avLst/>
        </a:prstGeom>
      </xdr:spPr>
    </xdr:pic>
    <xdr:clientData/>
  </xdr:twoCellAnchor>
  <xdr:twoCellAnchor editAs="oneCell">
    <xdr:from>
      <xdr:col>27</xdr:col>
      <xdr:colOff>228600</xdr:colOff>
      <xdr:row>749</xdr:row>
      <xdr:rowOff>76200</xdr:rowOff>
    </xdr:from>
    <xdr:to>
      <xdr:col>27</xdr:col>
      <xdr:colOff>736536</xdr:colOff>
      <xdr:row>753</xdr:row>
      <xdr:rowOff>9449</xdr:rowOff>
    </xdr:to>
    <xdr:pic>
      <xdr:nvPicPr>
        <xdr:cNvPr id="74" name="73 Imagen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63250" y="77028675"/>
          <a:ext cx="507936" cy="609524"/>
        </a:xfrm>
        <a:prstGeom prst="rect">
          <a:avLst/>
        </a:prstGeom>
      </xdr:spPr>
    </xdr:pic>
    <xdr:clientData/>
  </xdr:twoCellAnchor>
  <xdr:twoCellAnchor editAs="oneCell">
    <xdr:from>
      <xdr:col>27</xdr:col>
      <xdr:colOff>47625</xdr:colOff>
      <xdr:row>310</xdr:row>
      <xdr:rowOff>85725</xdr:rowOff>
    </xdr:from>
    <xdr:to>
      <xdr:col>27</xdr:col>
      <xdr:colOff>552449</xdr:colOff>
      <xdr:row>314</xdr:row>
      <xdr:rowOff>18974</xdr:rowOff>
    </xdr:to>
    <xdr:pic>
      <xdr:nvPicPr>
        <xdr:cNvPr id="75" name="74 Imagen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82275" y="12249150"/>
          <a:ext cx="504824" cy="609524"/>
        </a:xfrm>
        <a:prstGeom prst="rect">
          <a:avLst/>
        </a:prstGeom>
      </xdr:spPr>
    </xdr:pic>
    <xdr:clientData/>
  </xdr:twoCellAnchor>
  <xdr:twoCellAnchor editAs="oneCell">
    <xdr:from>
      <xdr:col>27</xdr:col>
      <xdr:colOff>28575</xdr:colOff>
      <xdr:row>460</xdr:row>
      <xdr:rowOff>95250</xdr:rowOff>
    </xdr:from>
    <xdr:to>
      <xdr:col>27</xdr:col>
      <xdr:colOff>536511</xdr:colOff>
      <xdr:row>464</xdr:row>
      <xdr:rowOff>28499</xdr:rowOff>
    </xdr:to>
    <xdr:pic>
      <xdr:nvPicPr>
        <xdr:cNvPr id="76" name="75 Imagen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63225" y="27660600"/>
          <a:ext cx="507936" cy="609524"/>
        </a:xfrm>
        <a:prstGeom prst="rect">
          <a:avLst/>
        </a:prstGeom>
      </xdr:spPr>
    </xdr:pic>
    <xdr:clientData/>
  </xdr:twoCellAnchor>
  <xdr:twoCellAnchor editAs="oneCell">
    <xdr:from>
      <xdr:col>27</xdr:col>
      <xdr:colOff>38100</xdr:colOff>
      <xdr:row>520</xdr:row>
      <xdr:rowOff>133350</xdr:rowOff>
    </xdr:from>
    <xdr:to>
      <xdr:col>27</xdr:col>
      <xdr:colOff>546036</xdr:colOff>
      <xdr:row>524</xdr:row>
      <xdr:rowOff>66599</xdr:rowOff>
    </xdr:to>
    <xdr:pic>
      <xdr:nvPicPr>
        <xdr:cNvPr id="77" name="76 Imagen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72750" y="37966650"/>
          <a:ext cx="507936" cy="609524"/>
        </a:xfrm>
        <a:prstGeom prst="rect">
          <a:avLst/>
        </a:prstGeom>
      </xdr:spPr>
    </xdr:pic>
    <xdr:clientData/>
  </xdr:twoCellAnchor>
  <xdr:twoCellAnchor editAs="oneCell">
    <xdr:from>
      <xdr:col>27</xdr:col>
      <xdr:colOff>19050</xdr:colOff>
      <xdr:row>775</xdr:row>
      <xdr:rowOff>123825</xdr:rowOff>
    </xdr:from>
    <xdr:to>
      <xdr:col>27</xdr:col>
      <xdr:colOff>526986</xdr:colOff>
      <xdr:row>779</xdr:row>
      <xdr:rowOff>57074</xdr:rowOff>
    </xdr:to>
    <xdr:pic>
      <xdr:nvPicPr>
        <xdr:cNvPr id="78" name="77 Imagen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53700" y="81524475"/>
          <a:ext cx="507936" cy="609524"/>
        </a:xfrm>
        <a:prstGeom prst="rect">
          <a:avLst/>
        </a:prstGeom>
      </xdr:spPr>
    </xdr:pic>
    <xdr:clientData/>
  </xdr:twoCellAnchor>
  <xdr:oneCellAnchor>
    <xdr:from>
      <xdr:col>27</xdr:col>
      <xdr:colOff>19050</xdr:colOff>
      <xdr:row>325</xdr:row>
      <xdr:rowOff>95250</xdr:rowOff>
    </xdr:from>
    <xdr:ext cx="514350" cy="621506"/>
    <xdr:pic>
      <xdr:nvPicPr>
        <xdr:cNvPr id="79" name="78 Imagen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53700" y="4572000"/>
          <a:ext cx="514350" cy="621506"/>
        </a:xfrm>
        <a:prstGeom prst="rect">
          <a:avLst/>
        </a:prstGeom>
      </xdr:spPr>
    </xdr:pic>
    <xdr:clientData/>
  </xdr:oneCellAnchor>
  <xdr:oneCellAnchor>
    <xdr:from>
      <xdr:col>27</xdr:col>
      <xdr:colOff>19050</xdr:colOff>
      <xdr:row>389</xdr:row>
      <xdr:rowOff>57150</xdr:rowOff>
    </xdr:from>
    <xdr:ext cx="514350" cy="621506"/>
    <xdr:pic>
      <xdr:nvPicPr>
        <xdr:cNvPr id="80" name="79 Imagen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53700" y="15478125"/>
          <a:ext cx="514350" cy="621506"/>
        </a:xfrm>
        <a:prstGeom prst="rect">
          <a:avLst/>
        </a:prstGeom>
      </xdr:spPr>
    </xdr:pic>
    <xdr:clientData/>
  </xdr:oneCellAnchor>
  <xdr:oneCellAnchor>
    <xdr:from>
      <xdr:col>27</xdr:col>
      <xdr:colOff>66675</xdr:colOff>
      <xdr:row>689</xdr:row>
      <xdr:rowOff>57150</xdr:rowOff>
    </xdr:from>
    <xdr:ext cx="514350" cy="621506"/>
    <xdr:pic>
      <xdr:nvPicPr>
        <xdr:cNvPr id="81" name="80 Imagen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01325" y="66760725"/>
          <a:ext cx="514350" cy="621506"/>
        </a:xfrm>
        <a:prstGeom prst="rect">
          <a:avLst/>
        </a:prstGeom>
      </xdr:spPr>
    </xdr:pic>
    <xdr:clientData/>
  </xdr:oneCellAnchor>
  <xdr:oneCellAnchor>
    <xdr:from>
      <xdr:col>27</xdr:col>
      <xdr:colOff>28575</xdr:colOff>
      <xdr:row>700</xdr:row>
      <xdr:rowOff>95250</xdr:rowOff>
    </xdr:from>
    <xdr:ext cx="514350" cy="621506"/>
    <xdr:pic>
      <xdr:nvPicPr>
        <xdr:cNvPr id="83" name="82 Imagen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63225" y="68684775"/>
          <a:ext cx="514350" cy="621506"/>
        </a:xfrm>
        <a:prstGeom prst="rect">
          <a:avLst/>
        </a:prstGeom>
      </xdr:spPr>
    </xdr:pic>
    <xdr:clientData/>
  </xdr:oneCellAnchor>
  <xdr:oneCellAnchor>
    <xdr:from>
      <xdr:col>27</xdr:col>
      <xdr:colOff>19050</xdr:colOff>
      <xdr:row>730</xdr:row>
      <xdr:rowOff>104775</xdr:rowOff>
    </xdr:from>
    <xdr:ext cx="514350" cy="621506"/>
    <xdr:pic>
      <xdr:nvPicPr>
        <xdr:cNvPr id="84" name="83 Imagen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53700" y="73818750"/>
          <a:ext cx="514350" cy="621506"/>
        </a:xfrm>
        <a:prstGeom prst="rect">
          <a:avLst/>
        </a:prstGeom>
      </xdr:spPr>
    </xdr:pic>
    <xdr:clientData/>
  </xdr:oneCellAnchor>
  <xdr:oneCellAnchor>
    <xdr:from>
      <xdr:col>27</xdr:col>
      <xdr:colOff>38100</xdr:colOff>
      <xdr:row>756</xdr:row>
      <xdr:rowOff>190500</xdr:rowOff>
    </xdr:from>
    <xdr:ext cx="514350" cy="621506"/>
    <xdr:pic>
      <xdr:nvPicPr>
        <xdr:cNvPr id="85" name="84 Imagen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72750" y="78324075"/>
          <a:ext cx="514350" cy="621506"/>
        </a:xfrm>
        <a:prstGeom prst="rect">
          <a:avLst/>
        </a:prstGeom>
      </xdr:spPr>
    </xdr:pic>
    <xdr:clientData/>
  </xdr:oneCellAnchor>
  <xdr:oneCellAnchor>
    <xdr:from>
      <xdr:col>27</xdr:col>
      <xdr:colOff>38100</xdr:colOff>
      <xdr:row>790</xdr:row>
      <xdr:rowOff>114300</xdr:rowOff>
    </xdr:from>
    <xdr:ext cx="514350" cy="621506"/>
    <xdr:pic>
      <xdr:nvPicPr>
        <xdr:cNvPr id="86" name="85 Imagen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72750" y="84077175"/>
          <a:ext cx="514350" cy="621506"/>
        </a:xfrm>
        <a:prstGeom prst="rect">
          <a:avLst/>
        </a:prstGeom>
      </xdr:spPr>
    </xdr:pic>
    <xdr:clientData/>
  </xdr:oneCellAnchor>
  <xdr:oneCellAnchor>
    <xdr:from>
      <xdr:col>26</xdr:col>
      <xdr:colOff>371475</xdr:colOff>
      <xdr:row>329</xdr:row>
      <xdr:rowOff>38100</xdr:rowOff>
    </xdr:from>
    <xdr:ext cx="594361" cy="594361"/>
    <xdr:pic>
      <xdr:nvPicPr>
        <xdr:cNvPr id="87" name="86 Imagen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39400" y="5191125"/>
          <a:ext cx="594361" cy="594361"/>
        </a:xfrm>
        <a:prstGeom prst="rect">
          <a:avLst/>
        </a:prstGeom>
      </xdr:spPr>
    </xdr:pic>
    <xdr:clientData/>
  </xdr:oneCellAnchor>
  <xdr:oneCellAnchor>
    <xdr:from>
      <xdr:col>26</xdr:col>
      <xdr:colOff>352425</xdr:colOff>
      <xdr:row>430</xdr:row>
      <xdr:rowOff>76200</xdr:rowOff>
    </xdr:from>
    <xdr:ext cx="594361" cy="594361"/>
    <xdr:pic>
      <xdr:nvPicPr>
        <xdr:cNvPr id="88" name="87 Imagen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0350" y="22517100"/>
          <a:ext cx="594361" cy="594361"/>
        </a:xfrm>
        <a:prstGeom prst="rect">
          <a:avLst/>
        </a:prstGeom>
      </xdr:spPr>
    </xdr:pic>
    <xdr:clientData/>
  </xdr:oneCellAnchor>
  <xdr:oneCellAnchor>
    <xdr:from>
      <xdr:col>26</xdr:col>
      <xdr:colOff>400050</xdr:colOff>
      <xdr:row>584</xdr:row>
      <xdr:rowOff>28575</xdr:rowOff>
    </xdr:from>
    <xdr:ext cx="594361" cy="594361"/>
    <xdr:pic>
      <xdr:nvPicPr>
        <xdr:cNvPr id="89" name="88 Imagen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67975" y="48796575"/>
          <a:ext cx="594361" cy="594361"/>
        </a:xfrm>
        <a:prstGeom prst="rect">
          <a:avLst/>
        </a:prstGeom>
      </xdr:spPr>
    </xdr:pic>
    <xdr:clientData/>
  </xdr:oneCellAnchor>
  <xdr:oneCellAnchor>
    <xdr:from>
      <xdr:col>26</xdr:col>
      <xdr:colOff>314325</xdr:colOff>
      <xdr:row>607</xdr:row>
      <xdr:rowOff>19050</xdr:rowOff>
    </xdr:from>
    <xdr:ext cx="594361" cy="594361"/>
    <xdr:pic>
      <xdr:nvPicPr>
        <xdr:cNvPr id="90" name="89 Imagen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82250" y="52730400"/>
          <a:ext cx="594361" cy="594361"/>
        </a:xfrm>
        <a:prstGeom prst="rect">
          <a:avLst/>
        </a:prstGeom>
      </xdr:spPr>
    </xdr:pic>
    <xdr:clientData/>
  </xdr:oneCellAnchor>
  <xdr:oneCellAnchor>
    <xdr:from>
      <xdr:col>26</xdr:col>
      <xdr:colOff>390525</xdr:colOff>
      <xdr:row>682</xdr:row>
      <xdr:rowOff>0</xdr:rowOff>
    </xdr:from>
    <xdr:ext cx="594361" cy="594361"/>
    <xdr:pic>
      <xdr:nvPicPr>
        <xdr:cNvPr id="91" name="90 Imagen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58450" y="65522475"/>
          <a:ext cx="594361" cy="594361"/>
        </a:xfrm>
        <a:prstGeom prst="rect">
          <a:avLst/>
        </a:prstGeom>
      </xdr:spPr>
    </xdr:pic>
    <xdr:clientData/>
  </xdr:oneCellAnchor>
  <xdr:oneCellAnchor>
    <xdr:from>
      <xdr:col>26</xdr:col>
      <xdr:colOff>390525</xdr:colOff>
      <xdr:row>704</xdr:row>
      <xdr:rowOff>85725</xdr:rowOff>
    </xdr:from>
    <xdr:ext cx="594361" cy="594361"/>
    <xdr:pic>
      <xdr:nvPicPr>
        <xdr:cNvPr id="92" name="91 Imagen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58450" y="69351525"/>
          <a:ext cx="594361" cy="594361"/>
        </a:xfrm>
        <a:prstGeom prst="rect">
          <a:avLst/>
        </a:prstGeom>
      </xdr:spPr>
    </xdr:pic>
    <xdr:clientData/>
  </xdr:oneCellAnchor>
  <xdr:oneCellAnchor>
    <xdr:from>
      <xdr:col>27</xdr:col>
      <xdr:colOff>95250</xdr:colOff>
      <xdr:row>712</xdr:row>
      <xdr:rowOff>0</xdr:rowOff>
    </xdr:from>
    <xdr:ext cx="594361" cy="594361"/>
    <xdr:pic>
      <xdr:nvPicPr>
        <xdr:cNvPr id="93" name="92 Imagen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29900" y="70646925"/>
          <a:ext cx="594361" cy="594361"/>
        </a:xfrm>
        <a:prstGeom prst="rect">
          <a:avLst/>
        </a:prstGeom>
      </xdr:spPr>
    </xdr:pic>
    <xdr:clientData/>
  </xdr:oneCellAnchor>
  <xdr:oneCellAnchor>
    <xdr:from>
      <xdr:col>26</xdr:col>
      <xdr:colOff>342900</xdr:colOff>
      <xdr:row>734</xdr:row>
      <xdr:rowOff>76200</xdr:rowOff>
    </xdr:from>
    <xdr:ext cx="594361" cy="594361"/>
    <xdr:pic>
      <xdr:nvPicPr>
        <xdr:cNvPr id="94" name="93 Imagen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10825" y="74466450"/>
          <a:ext cx="594361" cy="594361"/>
        </a:xfrm>
        <a:prstGeom prst="rect">
          <a:avLst/>
        </a:prstGeom>
      </xdr:spPr>
    </xdr:pic>
    <xdr:clientData/>
  </xdr:oneCellAnchor>
  <xdr:oneCellAnchor>
    <xdr:from>
      <xdr:col>26</xdr:col>
      <xdr:colOff>333375</xdr:colOff>
      <xdr:row>749</xdr:row>
      <xdr:rowOff>85725</xdr:rowOff>
    </xdr:from>
    <xdr:ext cx="594361" cy="594361"/>
    <xdr:pic>
      <xdr:nvPicPr>
        <xdr:cNvPr id="95" name="94 Imagen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01300" y="77038200"/>
          <a:ext cx="594361" cy="594361"/>
        </a:xfrm>
        <a:prstGeom prst="rect">
          <a:avLst/>
        </a:prstGeom>
      </xdr:spPr>
    </xdr:pic>
    <xdr:clientData/>
  </xdr:oneCellAnchor>
  <xdr:oneCellAnchor>
    <xdr:from>
      <xdr:col>26</xdr:col>
      <xdr:colOff>381000</xdr:colOff>
      <xdr:row>764</xdr:row>
      <xdr:rowOff>95250</xdr:rowOff>
    </xdr:from>
    <xdr:ext cx="594361" cy="594361"/>
    <xdr:pic>
      <xdr:nvPicPr>
        <xdr:cNvPr id="96" name="95 Imagen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48925" y="79609950"/>
          <a:ext cx="594361" cy="594361"/>
        </a:xfrm>
        <a:prstGeom prst="rect">
          <a:avLst/>
        </a:prstGeom>
      </xdr:spPr>
    </xdr:pic>
    <xdr:clientData/>
  </xdr:oneCellAnchor>
  <xdr:oneCellAnchor>
    <xdr:from>
      <xdr:col>26</xdr:col>
      <xdr:colOff>390525</xdr:colOff>
      <xdr:row>779</xdr:row>
      <xdr:rowOff>95250</xdr:rowOff>
    </xdr:from>
    <xdr:ext cx="594361" cy="594361"/>
    <xdr:pic>
      <xdr:nvPicPr>
        <xdr:cNvPr id="97" name="96 Imagen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58450" y="82172175"/>
          <a:ext cx="594361" cy="594361"/>
        </a:xfrm>
        <a:prstGeom prst="rect">
          <a:avLst/>
        </a:prstGeom>
      </xdr:spPr>
    </xdr:pic>
    <xdr:clientData/>
  </xdr:oneCellAnchor>
  <xdr:oneCellAnchor>
    <xdr:from>
      <xdr:col>26</xdr:col>
      <xdr:colOff>371475</xdr:colOff>
      <xdr:row>787</xdr:row>
      <xdr:rowOff>9525</xdr:rowOff>
    </xdr:from>
    <xdr:ext cx="594361" cy="594361"/>
    <xdr:pic>
      <xdr:nvPicPr>
        <xdr:cNvPr id="98" name="97 Imagen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39400" y="83467575"/>
          <a:ext cx="594361" cy="594361"/>
        </a:xfrm>
        <a:prstGeom prst="rect">
          <a:avLst/>
        </a:prstGeom>
      </xdr:spPr>
    </xdr:pic>
    <xdr:clientData/>
  </xdr:oneCellAnchor>
  <xdr:oneCellAnchor>
    <xdr:from>
      <xdr:col>26</xdr:col>
      <xdr:colOff>381000</xdr:colOff>
      <xdr:row>292</xdr:row>
      <xdr:rowOff>19050</xdr:rowOff>
    </xdr:from>
    <xdr:ext cx="594361" cy="594361"/>
    <xdr:pic>
      <xdr:nvPicPr>
        <xdr:cNvPr id="65" name="64 Imagen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48925" y="19250025"/>
          <a:ext cx="594361" cy="594361"/>
        </a:xfrm>
        <a:prstGeom prst="rect">
          <a:avLst/>
        </a:prstGeom>
      </xdr:spPr>
    </xdr:pic>
    <xdr:clientData/>
  </xdr:oneCellAnchor>
  <xdr:oneCellAnchor>
    <xdr:from>
      <xdr:col>27</xdr:col>
      <xdr:colOff>38100</xdr:colOff>
      <xdr:row>299</xdr:row>
      <xdr:rowOff>57150</xdr:rowOff>
    </xdr:from>
    <xdr:ext cx="514350" cy="621506"/>
    <xdr:pic>
      <xdr:nvPicPr>
        <xdr:cNvPr id="66" name="65 Imagen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72750" y="2638425"/>
          <a:ext cx="514350" cy="621506"/>
        </a:xfrm>
        <a:prstGeom prst="rect">
          <a:avLst/>
        </a:prstGeom>
      </xdr:spPr>
    </xdr:pic>
    <xdr:clientData/>
  </xdr:oneCellAnchor>
  <xdr:oneCellAnchor>
    <xdr:from>
      <xdr:col>26</xdr:col>
      <xdr:colOff>361950</xdr:colOff>
      <xdr:row>277</xdr:row>
      <xdr:rowOff>28575</xdr:rowOff>
    </xdr:from>
    <xdr:ext cx="594361" cy="594361"/>
    <xdr:pic>
      <xdr:nvPicPr>
        <xdr:cNvPr id="67" name="66 Imagen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9875" y="1428750"/>
          <a:ext cx="594361" cy="594361"/>
        </a:xfrm>
        <a:prstGeom prst="rect">
          <a:avLst/>
        </a:prstGeom>
      </xdr:spPr>
    </xdr:pic>
    <xdr:clientData/>
  </xdr:oneCellAnchor>
  <xdr:oneCellAnchor>
    <xdr:from>
      <xdr:col>26</xdr:col>
      <xdr:colOff>304800</xdr:colOff>
      <xdr:row>261</xdr:row>
      <xdr:rowOff>190500</xdr:rowOff>
    </xdr:from>
    <xdr:ext cx="594361" cy="594361"/>
    <xdr:pic>
      <xdr:nvPicPr>
        <xdr:cNvPr id="68" name="67 Imagen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72725" y="1390650"/>
          <a:ext cx="594361" cy="594361"/>
        </a:xfrm>
        <a:prstGeom prst="rect">
          <a:avLst/>
        </a:prstGeom>
      </xdr:spPr>
    </xdr:pic>
    <xdr:clientData/>
  </xdr:oneCellAnchor>
  <xdr:oneCellAnchor>
    <xdr:from>
      <xdr:col>27</xdr:col>
      <xdr:colOff>219075</xdr:colOff>
      <xdr:row>261</xdr:row>
      <xdr:rowOff>171450</xdr:rowOff>
    </xdr:from>
    <xdr:ext cx="514350" cy="621506"/>
    <xdr:pic>
      <xdr:nvPicPr>
        <xdr:cNvPr id="70" name="69 Imagen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53725" y="1371600"/>
          <a:ext cx="514350" cy="621506"/>
        </a:xfrm>
        <a:prstGeom prst="rect">
          <a:avLst/>
        </a:prstGeom>
      </xdr:spPr>
    </xdr:pic>
    <xdr:clientData/>
  </xdr:oneCellAnchor>
  <xdr:oneCellAnchor>
    <xdr:from>
      <xdr:col>26</xdr:col>
      <xdr:colOff>371475</xdr:colOff>
      <xdr:row>254</xdr:row>
      <xdr:rowOff>47625</xdr:rowOff>
    </xdr:from>
    <xdr:ext cx="594361" cy="594361"/>
    <xdr:pic>
      <xdr:nvPicPr>
        <xdr:cNvPr id="71" name="70 Imagen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39400" y="2628900"/>
          <a:ext cx="594361" cy="594361"/>
        </a:xfrm>
        <a:prstGeom prst="rect">
          <a:avLst/>
        </a:prstGeom>
      </xdr:spPr>
    </xdr:pic>
    <xdr:clientData/>
  </xdr:oneCellAnchor>
  <xdr:oneCellAnchor>
    <xdr:from>
      <xdr:col>27</xdr:col>
      <xdr:colOff>19050</xdr:colOff>
      <xdr:row>250</xdr:row>
      <xdr:rowOff>114300</xdr:rowOff>
    </xdr:from>
    <xdr:ext cx="514350" cy="621506"/>
    <xdr:pic>
      <xdr:nvPicPr>
        <xdr:cNvPr id="82" name="81 Imagen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53700" y="2019300"/>
          <a:ext cx="514350" cy="621506"/>
        </a:xfrm>
        <a:prstGeom prst="rect">
          <a:avLst/>
        </a:prstGeom>
      </xdr:spPr>
    </xdr:pic>
    <xdr:clientData/>
  </xdr:oneCellAnchor>
  <xdr:oneCellAnchor>
    <xdr:from>
      <xdr:col>26</xdr:col>
      <xdr:colOff>314325</xdr:colOff>
      <xdr:row>217</xdr:row>
      <xdr:rowOff>19050</xdr:rowOff>
    </xdr:from>
    <xdr:ext cx="594361" cy="594361"/>
    <xdr:pic>
      <xdr:nvPicPr>
        <xdr:cNvPr id="100" name="99 Imagen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82250" y="1419225"/>
          <a:ext cx="594361" cy="594361"/>
        </a:xfrm>
        <a:prstGeom prst="rect">
          <a:avLst/>
        </a:prstGeom>
      </xdr:spPr>
    </xdr:pic>
    <xdr:clientData/>
  </xdr:oneCellAnchor>
  <xdr:twoCellAnchor editAs="oneCell">
    <xdr:from>
      <xdr:col>27</xdr:col>
      <xdr:colOff>0</xdr:colOff>
      <xdr:row>236</xdr:row>
      <xdr:rowOff>0</xdr:rowOff>
    </xdr:from>
    <xdr:to>
      <xdr:col>27</xdr:col>
      <xdr:colOff>504824</xdr:colOff>
      <xdr:row>239</xdr:row>
      <xdr:rowOff>104699</xdr:rowOff>
    </xdr:to>
    <xdr:pic>
      <xdr:nvPicPr>
        <xdr:cNvPr id="101" name="100 Imagen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34650" y="2076450"/>
          <a:ext cx="504824" cy="609524"/>
        </a:xfrm>
        <a:prstGeom prst="rect">
          <a:avLst/>
        </a:prstGeom>
      </xdr:spPr>
    </xdr:pic>
    <xdr:clientData/>
  </xdr:twoCellAnchor>
  <xdr:oneCellAnchor>
    <xdr:from>
      <xdr:col>27</xdr:col>
      <xdr:colOff>190500</xdr:colOff>
      <xdr:row>216</xdr:row>
      <xdr:rowOff>190500</xdr:rowOff>
    </xdr:from>
    <xdr:ext cx="514350" cy="621506"/>
    <xdr:pic>
      <xdr:nvPicPr>
        <xdr:cNvPr id="102" name="101 Imagen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25150" y="1390650"/>
          <a:ext cx="514350" cy="621506"/>
        </a:xfrm>
        <a:prstGeom prst="rect">
          <a:avLst/>
        </a:prstGeom>
      </xdr:spPr>
    </xdr:pic>
    <xdr:clientData/>
  </xdr:oneCellAnchor>
  <xdr:oneCellAnchor>
    <xdr:from>
      <xdr:col>27</xdr:col>
      <xdr:colOff>57150</xdr:colOff>
      <xdr:row>202</xdr:row>
      <xdr:rowOff>19050</xdr:rowOff>
    </xdr:from>
    <xdr:ext cx="594361" cy="594361"/>
    <xdr:pic>
      <xdr:nvPicPr>
        <xdr:cNvPr id="99" name="98 Imagen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91800" y="1419225"/>
          <a:ext cx="594361" cy="594361"/>
        </a:xfrm>
        <a:prstGeom prst="rect">
          <a:avLst/>
        </a:prstGeom>
      </xdr:spPr>
    </xdr:pic>
    <xdr:clientData/>
  </xdr:oneCellAnchor>
  <xdr:oneCellAnchor>
    <xdr:from>
      <xdr:col>27</xdr:col>
      <xdr:colOff>161925</xdr:colOff>
      <xdr:row>209</xdr:row>
      <xdr:rowOff>19050</xdr:rowOff>
    </xdr:from>
    <xdr:ext cx="514350" cy="621506"/>
    <xdr:pic>
      <xdr:nvPicPr>
        <xdr:cNvPr id="103" name="102 Imagen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96575" y="2600325"/>
          <a:ext cx="514350" cy="621506"/>
        </a:xfrm>
        <a:prstGeom prst="rect">
          <a:avLst/>
        </a:prstGeom>
      </xdr:spPr>
    </xdr:pic>
    <xdr:clientData/>
  </xdr:oneCellAnchor>
  <xdr:oneCellAnchor>
    <xdr:from>
      <xdr:col>26</xdr:col>
      <xdr:colOff>381000</xdr:colOff>
      <xdr:row>194</xdr:row>
      <xdr:rowOff>0</xdr:rowOff>
    </xdr:from>
    <xdr:ext cx="594361" cy="594361"/>
    <xdr:pic>
      <xdr:nvPicPr>
        <xdr:cNvPr id="104" name="103 Imagen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48925" y="22955250"/>
          <a:ext cx="594361" cy="594361"/>
        </a:xfrm>
        <a:prstGeom prst="rect">
          <a:avLst/>
        </a:prstGeom>
      </xdr:spPr>
    </xdr:pic>
    <xdr:clientData/>
  </xdr:oneCellAnchor>
  <xdr:twoCellAnchor editAs="oneCell">
    <xdr:from>
      <xdr:col>27</xdr:col>
      <xdr:colOff>19050</xdr:colOff>
      <xdr:row>187</xdr:row>
      <xdr:rowOff>0</xdr:rowOff>
    </xdr:from>
    <xdr:to>
      <xdr:col>27</xdr:col>
      <xdr:colOff>523874</xdr:colOff>
      <xdr:row>190</xdr:row>
      <xdr:rowOff>104699</xdr:rowOff>
    </xdr:to>
    <xdr:pic>
      <xdr:nvPicPr>
        <xdr:cNvPr id="106" name="105 Imagen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53700" y="1409700"/>
          <a:ext cx="504824" cy="609524"/>
        </a:xfrm>
        <a:prstGeom prst="rect">
          <a:avLst/>
        </a:prstGeom>
      </xdr:spPr>
    </xdr:pic>
    <xdr:clientData/>
  </xdr:twoCellAnchor>
  <xdr:oneCellAnchor>
    <xdr:from>
      <xdr:col>26</xdr:col>
      <xdr:colOff>419100</xdr:colOff>
      <xdr:row>179</xdr:row>
      <xdr:rowOff>66675</xdr:rowOff>
    </xdr:from>
    <xdr:ext cx="594361" cy="594361"/>
    <xdr:pic>
      <xdr:nvPicPr>
        <xdr:cNvPr id="105" name="98 Imagen">
          <a:extLst>
            <a:ext uri="{FF2B5EF4-FFF2-40B4-BE49-F238E27FC236}">
              <a16:creationId xmlns:a16="http://schemas.microsoft.com/office/drawing/2014/main" id="{566C2843-FA25-4B32-A814-8970BF85EA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87025" y="2647950"/>
          <a:ext cx="594361" cy="594361"/>
        </a:xfrm>
        <a:prstGeom prst="rect">
          <a:avLst/>
        </a:prstGeom>
      </xdr:spPr>
    </xdr:pic>
    <xdr:clientData/>
  </xdr:oneCellAnchor>
  <xdr:oneCellAnchor>
    <xdr:from>
      <xdr:col>27</xdr:col>
      <xdr:colOff>28575</xdr:colOff>
      <xdr:row>175</xdr:row>
      <xdr:rowOff>85725</xdr:rowOff>
    </xdr:from>
    <xdr:ext cx="514350" cy="621506"/>
    <xdr:pic>
      <xdr:nvPicPr>
        <xdr:cNvPr id="107" name="102 Imagen">
          <a:extLst>
            <a:ext uri="{FF2B5EF4-FFF2-40B4-BE49-F238E27FC236}">
              <a16:creationId xmlns:a16="http://schemas.microsoft.com/office/drawing/2014/main" id="{227017EC-EDE2-4443-95D0-D01C234360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63225" y="1990725"/>
          <a:ext cx="514350" cy="621506"/>
        </a:xfrm>
        <a:prstGeom prst="rect">
          <a:avLst/>
        </a:prstGeom>
      </xdr:spPr>
    </xdr:pic>
    <xdr:clientData/>
  </xdr:oneCellAnchor>
  <xdr:oneCellAnchor>
    <xdr:from>
      <xdr:col>27</xdr:col>
      <xdr:colOff>28575</xdr:colOff>
      <xdr:row>164</xdr:row>
      <xdr:rowOff>28575</xdr:rowOff>
    </xdr:from>
    <xdr:ext cx="514350" cy="621506"/>
    <xdr:pic>
      <xdr:nvPicPr>
        <xdr:cNvPr id="108" name="78 Imagen">
          <a:extLst>
            <a:ext uri="{FF2B5EF4-FFF2-40B4-BE49-F238E27FC236}">
              <a16:creationId xmlns:a16="http://schemas.microsoft.com/office/drawing/2014/main" id="{C9750B3F-5F60-4387-A665-489DB1A667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63225" y="2609850"/>
          <a:ext cx="514350" cy="621506"/>
        </a:xfrm>
        <a:prstGeom prst="rect">
          <a:avLst/>
        </a:prstGeom>
      </xdr:spPr>
    </xdr:pic>
    <xdr:clientData/>
  </xdr:oneCellAnchor>
  <xdr:oneCellAnchor>
    <xdr:from>
      <xdr:col>26</xdr:col>
      <xdr:colOff>381000</xdr:colOff>
      <xdr:row>156</xdr:row>
      <xdr:rowOff>190500</xdr:rowOff>
    </xdr:from>
    <xdr:ext cx="594361" cy="594361"/>
    <xdr:pic>
      <xdr:nvPicPr>
        <xdr:cNvPr id="109" name="86 Imagen">
          <a:extLst>
            <a:ext uri="{FF2B5EF4-FFF2-40B4-BE49-F238E27FC236}">
              <a16:creationId xmlns:a16="http://schemas.microsoft.com/office/drawing/2014/main" id="{1C826D10-A9FA-42F3-BBCC-CBE4556393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48925" y="1390650"/>
          <a:ext cx="594361" cy="594361"/>
        </a:xfrm>
        <a:prstGeom prst="rect">
          <a:avLst/>
        </a:prstGeom>
      </xdr:spPr>
    </xdr:pic>
    <xdr:clientData/>
  </xdr:oneCellAnchor>
  <xdr:oneCellAnchor>
    <xdr:from>
      <xdr:col>26</xdr:col>
      <xdr:colOff>390525</xdr:colOff>
      <xdr:row>141</xdr:row>
      <xdr:rowOff>190500</xdr:rowOff>
    </xdr:from>
    <xdr:ext cx="594361" cy="594361"/>
    <xdr:pic>
      <xdr:nvPicPr>
        <xdr:cNvPr id="110" name="98 Imagen">
          <a:extLst>
            <a:ext uri="{FF2B5EF4-FFF2-40B4-BE49-F238E27FC236}">
              <a16:creationId xmlns:a16="http://schemas.microsoft.com/office/drawing/2014/main" id="{7FD4D787-8D14-440C-8C02-9542664E72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58450" y="1390650"/>
          <a:ext cx="594361" cy="594361"/>
        </a:xfrm>
        <a:prstGeom prst="rect">
          <a:avLst/>
        </a:prstGeom>
      </xdr:spPr>
    </xdr:pic>
    <xdr:clientData/>
  </xdr:oneCellAnchor>
  <xdr:oneCellAnchor>
    <xdr:from>
      <xdr:col>27</xdr:col>
      <xdr:colOff>28575</xdr:colOff>
      <xdr:row>145</xdr:row>
      <xdr:rowOff>85725</xdr:rowOff>
    </xdr:from>
    <xdr:ext cx="514350" cy="621506"/>
    <xdr:pic>
      <xdr:nvPicPr>
        <xdr:cNvPr id="111" name="102 Imagen">
          <a:extLst>
            <a:ext uri="{FF2B5EF4-FFF2-40B4-BE49-F238E27FC236}">
              <a16:creationId xmlns:a16="http://schemas.microsoft.com/office/drawing/2014/main" id="{D56313F5-2129-4A89-AC6E-B19CF50F02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63225" y="6981825"/>
          <a:ext cx="514350" cy="621506"/>
        </a:xfrm>
        <a:prstGeom prst="rect">
          <a:avLst/>
        </a:prstGeom>
      </xdr:spPr>
    </xdr:pic>
    <xdr:clientData/>
  </xdr:oneCellAnchor>
  <xdr:oneCellAnchor>
    <xdr:from>
      <xdr:col>26</xdr:col>
      <xdr:colOff>390525</xdr:colOff>
      <xdr:row>134</xdr:row>
      <xdr:rowOff>19050</xdr:rowOff>
    </xdr:from>
    <xdr:ext cx="594361" cy="594361"/>
    <xdr:pic>
      <xdr:nvPicPr>
        <xdr:cNvPr id="112" name="66 Imagen">
          <a:extLst>
            <a:ext uri="{FF2B5EF4-FFF2-40B4-BE49-F238E27FC236}">
              <a16:creationId xmlns:a16="http://schemas.microsoft.com/office/drawing/2014/main" id="{C387CAD2-C02F-4FDB-A52F-A6BF8ACBAB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58450" y="2600325"/>
          <a:ext cx="594361" cy="594361"/>
        </a:xfrm>
        <a:prstGeom prst="rect">
          <a:avLst/>
        </a:prstGeom>
      </xdr:spPr>
    </xdr:pic>
    <xdr:clientData/>
  </xdr:oneCellAnchor>
  <xdr:twoCellAnchor editAs="oneCell">
    <xdr:from>
      <xdr:col>27</xdr:col>
      <xdr:colOff>0</xdr:colOff>
      <xdr:row>130</xdr:row>
      <xdr:rowOff>28575</xdr:rowOff>
    </xdr:from>
    <xdr:to>
      <xdr:col>27</xdr:col>
      <xdr:colOff>504824</xdr:colOff>
      <xdr:row>133</xdr:row>
      <xdr:rowOff>133274</xdr:rowOff>
    </xdr:to>
    <xdr:pic>
      <xdr:nvPicPr>
        <xdr:cNvPr id="113" name="105 Imagen">
          <a:extLst>
            <a:ext uri="{FF2B5EF4-FFF2-40B4-BE49-F238E27FC236}">
              <a16:creationId xmlns:a16="http://schemas.microsoft.com/office/drawing/2014/main" id="{D6E30F16-E186-462E-B407-EEC5FF17FC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34650" y="1933575"/>
          <a:ext cx="504824" cy="609524"/>
        </a:xfrm>
        <a:prstGeom prst="rect">
          <a:avLst/>
        </a:prstGeom>
      </xdr:spPr>
    </xdr:pic>
    <xdr:clientData/>
  </xdr:twoCellAnchor>
  <xdr:oneCellAnchor>
    <xdr:from>
      <xdr:col>26</xdr:col>
      <xdr:colOff>457200</xdr:colOff>
      <xdr:row>119</xdr:row>
      <xdr:rowOff>9525</xdr:rowOff>
    </xdr:from>
    <xdr:ext cx="594361" cy="594361"/>
    <xdr:pic>
      <xdr:nvPicPr>
        <xdr:cNvPr id="114" name="99 Imagen">
          <a:extLst>
            <a:ext uri="{FF2B5EF4-FFF2-40B4-BE49-F238E27FC236}">
              <a16:creationId xmlns:a16="http://schemas.microsoft.com/office/drawing/2014/main" id="{1140C6A3-05F6-47EF-ACA9-945E6505A2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25125" y="2590800"/>
          <a:ext cx="594361" cy="594361"/>
        </a:xfrm>
        <a:prstGeom prst="rect">
          <a:avLst/>
        </a:prstGeom>
      </xdr:spPr>
    </xdr:pic>
    <xdr:clientData/>
  </xdr:oneCellAnchor>
  <xdr:oneCellAnchor>
    <xdr:from>
      <xdr:col>27</xdr:col>
      <xdr:colOff>57150</xdr:colOff>
      <xdr:row>112</xdr:row>
      <xdr:rowOff>9525</xdr:rowOff>
    </xdr:from>
    <xdr:ext cx="514350" cy="621506"/>
    <xdr:pic>
      <xdr:nvPicPr>
        <xdr:cNvPr id="115" name="101 Imagen">
          <a:extLst>
            <a:ext uri="{FF2B5EF4-FFF2-40B4-BE49-F238E27FC236}">
              <a16:creationId xmlns:a16="http://schemas.microsoft.com/office/drawing/2014/main" id="{178AC459-3FDE-428F-A9F4-24808AF96C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91800" y="1409700"/>
          <a:ext cx="514350" cy="621506"/>
        </a:xfrm>
        <a:prstGeom prst="rect">
          <a:avLst/>
        </a:prstGeom>
      </xdr:spPr>
    </xdr:pic>
    <xdr:clientData/>
  </xdr:oneCellAnchor>
  <xdr:oneCellAnchor>
    <xdr:from>
      <xdr:col>27</xdr:col>
      <xdr:colOff>19050</xdr:colOff>
      <xdr:row>97</xdr:row>
      <xdr:rowOff>19050</xdr:rowOff>
    </xdr:from>
    <xdr:ext cx="514350" cy="621506"/>
    <xdr:pic>
      <xdr:nvPicPr>
        <xdr:cNvPr id="117" name="101 Imagen">
          <a:extLst>
            <a:ext uri="{FF2B5EF4-FFF2-40B4-BE49-F238E27FC236}">
              <a16:creationId xmlns:a16="http://schemas.microsoft.com/office/drawing/2014/main" id="{3B0FFC16-A3C8-4F35-90ED-1DC3D06334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53700" y="1419225"/>
          <a:ext cx="514350" cy="621506"/>
        </a:xfrm>
        <a:prstGeom prst="rect">
          <a:avLst/>
        </a:prstGeom>
      </xdr:spPr>
    </xdr:pic>
    <xdr:clientData/>
  </xdr:oneCellAnchor>
  <xdr:oneCellAnchor>
    <xdr:from>
      <xdr:col>26</xdr:col>
      <xdr:colOff>390525</xdr:colOff>
      <xdr:row>104</xdr:row>
      <xdr:rowOff>9525</xdr:rowOff>
    </xdr:from>
    <xdr:ext cx="594361" cy="594361"/>
    <xdr:pic>
      <xdr:nvPicPr>
        <xdr:cNvPr id="118" name="99 Imagen">
          <a:extLst>
            <a:ext uri="{FF2B5EF4-FFF2-40B4-BE49-F238E27FC236}">
              <a16:creationId xmlns:a16="http://schemas.microsoft.com/office/drawing/2014/main" id="{66557441-F232-4A97-948D-0BF5A2B00F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58450" y="2590800"/>
          <a:ext cx="594361" cy="594361"/>
        </a:xfrm>
        <a:prstGeom prst="rect">
          <a:avLst/>
        </a:prstGeom>
      </xdr:spPr>
    </xdr:pic>
    <xdr:clientData/>
  </xdr:oneCellAnchor>
  <xdr:oneCellAnchor>
    <xdr:from>
      <xdr:col>26</xdr:col>
      <xdr:colOff>419100</xdr:colOff>
      <xdr:row>85</xdr:row>
      <xdr:rowOff>123825</xdr:rowOff>
    </xdr:from>
    <xdr:ext cx="594361" cy="594361"/>
    <xdr:pic>
      <xdr:nvPicPr>
        <xdr:cNvPr id="119" name="66 Imagen">
          <a:extLst>
            <a:ext uri="{FF2B5EF4-FFF2-40B4-BE49-F238E27FC236}">
              <a16:creationId xmlns:a16="http://schemas.microsoft.com/office/drawing/2014/main" id="{8F70C90E-AA32-42DE-B65C-F1668E0C0F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87025" y="2028825"/>
          <a:ext cx="594361" cy="594361"/>
        </a:xfrm>
        <a:prstGeom prst="rect">
          <a:avLst/>
        </a:prstGeom>
      </xdr:spPr>
    </xdr:pic>
    <xdr:clientData/>
  </xdr:oneCellAnchor>
  <xdr:oneCellAnchor>
    <xdr:from>
      <xdr:col>27</xdr:col>
      <xdr:colOff>9525</xdr:colOff>
      <xdr:row>81</xdr:row>
      <xdr:rowOff>180975</xdr:rowOff>
    </xdr:from>
    <xdr:ext cx="504824" cy="609524"/>
    <xdr:pic>
      <xdr:nvPicPr>
        <xdr:cNvPr id="120" name="105 Imagen">
          <a:extLst>
            <a:ext uri="{FF2B5EF4-FFF2-40B4-BE49-F238E27FC236}">
              <a16:creationId xmlns:a16="http://schemas.microsoft.com/office/drawing/2014/main" id="{A4651F1C-6F97-4406-BAE2-7AA0FCA7D7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44175" y="1381125"/>
          <a:ext cx="504824" cy="609524"/>
        </a:xfrm>
        <a:prstGeom prst="rect">
          <a:avLst/>
        </a:prstGeom>
      </xdr:spPr>
    </xdr:pic>
    <xdr:clientData/>
  </xdr:oneCellAnchor>
  <xdr:oneCellAnchor>
    <xdr:from>
      <xdr:col>26</xdr:col>
      <xdr:colOff>381000</xdr:colOff>
      <xdr:row>74</xdr:row>
      <xdr:rowOff>0</xdr:rowOff>
    </xdr:from>
    <xdr:ext cx="594361" cy="594361"/>
    <xdr:pic>
      <xdr:nvPicPr>
        <xdr:cNvPr id="116" name="103 Imagen">
          <a:extLst>
            <a:ext uri="{FF2B5EF4-FFF2-40B4-BE49-F238E27FC236}">
              <a16:creationId xmlns:a16="http://schemas.microsoft.com/office/drawing/2014/main" id="{50724F67-03D8-446B-8223-89C58FB680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48925" y="22955250"/>
          <a:ext cx="594361" cy="594361"/>
        </a:xfrm>
        <a:prstGeom prst="rect">
          <a:avLst/>
        </a:prstGeom>
      </xdr:spPr>
    </xdr:pic>
    <xdr:clientData/>
  </xdr:oneCellAnchor>
  <xdr:oneCellAnchor>
    <xdr:from>
      <xdr:col>27</xdr:col>
      <xdr:colOff>9525</xdr:colOff>
      <xdr:row>70</xdr:row>
      <xdr:rowOff>57150</xdr:rowOff>
    </xdr:from>
    <xdr:ext cx="514350" cy="621506"/>
    <xdr:pic>
      <xdr:nvPicPr>
        <xdr:cNvPr id="122" name="101 Imagen">
          <a:extLst>
            <a:ext uri="{FF2B5EF4-FFF2-40B4-BE49-F238E27FC236}">
              <a16:creationId xmlns:a16="http://schemas.microsoft.com/office/drawing/2014/main" id="{65B9B958-297A-460C-A25B-42AA9EEC64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44175" y="1971675"/>
          <a:ext cx="514350" cy="621506"/>
        </a:xfrm>
        <a:prstGeom prst="rect">
          <a:avLst/>
        </a:prstGeom>
      </xdr:spPr>
    </xdr:pic>
    <xdr:clientData/>
  </xdr:oneCellAnchor>
  <xdr:oneCellAnchor>
    <xdr:from>
      <xdr:col>26</xdr:col>
      <xdr:colOff>381000</xdr:colOff>
      <xdr:row>52</xdr:row>
      <xdr:rowOff>28575</xdr:rowOff>
    </xdr:from>
    <xdr:ext cx="594361" cy="594361"/>
    <xdr:pic>
      <xdr:nvPicPr>
        <xdr:cNvPr id="123" name="99 Imagen">
          <a:extLst>
            <a:ext uri="{FF2B5EF4-FFF2-40B4-BE49-F238E27FC236}">
              <a16:creationId xmlns:a16="http://schemas.microsoft.com/office/drawing/2014/main" id="{37120AC5-21D1-4F91-BF28-D816898989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48925" y="1428750"/>
          <a:ext cx="594361" cy="594361"/>
        </a:xfrm>
        <a:prstGeom prst="rect">
          <a:avLst/>
        </a:prstGeom>
      </xdr:spPr>
    </xdr:pic>
    <xdr:clientData/>
  </xdr:oneCellAnchor>
  <xdr:oneCellAnchor>
    <xdr:from>
      <xdr:col>27</xdr:col>
      <xdr:colOff>9525</xdr:colOff>
      <xdr:row>55</xdr:row>
      <xdr:rowOff>114300</xdr:rowOff>
    </xdr:from>
    <xdr:ext cx="504824" cy="609524"/>
    <xdr:pic>
      <xdr:nvPicPr>
        <xdr:cNvPr id="124" name="105 Imagen">
          <a:extLst>
            <a:ext uri="{FF2B5EF4-FFF2-40B4-BE49-F238E27FC236}">
              <a16:creationId xmlns:a16="http://schemas.microsoft.com/office/drawing/2014/main" id="{F057E063-877A-49B4-B718-C395E9987D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44175" y="2019300"/>
          <a:ext cx="504824" cy="609524"/>
        </a:xfrm>
        <a:prstGeom prst="rect">
          <a:avLst/>
        </a:prstGeom>
      </xdr:spPr>
    </xdr:pic>
    <xdr:clientData/>
  </xdr:oneCellAnchor>
  <xdr:oneCellAnchor>
    <xdr:from>
      <xdr:col>26</xdr:col>
      <xdr:colOff>352425</xdr:colOff>
      <xdr:row>44</xdr:row>
      <xdr:rowOff>66675</xdr:rowOff>
    </xdr:from>
    <xdr:ext cx="594361" cy="594361"/>
    <xdr:pic>
      <xdr:nvPicPr>
        <xdr:cNvPr id="121" name="98 Imagen">
          <a:extLst>
            <a:ext uri="{FF2B5EF4-FFF2-40B4-BE49-F238E27FC236}">
              <a16:creationId xmlns:a16="http://schemas.microsoft.com/office/drawing/2014/main" id="{CE75B88B-AFF4-4F29-BDC2-C74E481A34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0350" y="2647950"/>
          <a:ext cx="594361" cy="594361"/>
        </a:xfrm>
        <a:prstGeom prst="rect">
          <a:avLst/>
        </a:prstGeom>
      </xdr:spPr>
    </xdr:pic>
    <xdr:clientData/>
  </xdr:oneCellAnchor>
  <xdr:oneCellAnchor>
    <xdr:from>
      <xdr:col>27</xdr:col>
      <xdr:colOff>38100</xdr:colOff>
      <xdr:row>36</xdr:row>
      <xdr:rowOff>180975</xdr:rowOff>
    </xdr:from>
    <xdr:ext cx="514350" cy="621506"/>
    <xdr:pic>
      <xdr:nvPicPr>
        <xdr:cNvPr id="125" name="102 Imagen">
          <a:extLst>
            <a:ext uri="{FF2B5EF4-FFF2-40B4-BE49-F238E27FC236}">
              <a16:creationId xmlns:a16="http://schemas.microsoft.com/office/drawing/2014/main" id="{28A4CA92-FC36-4F7F-BF9D-C35EBCF35D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72750" y="1381125"/>
          <a:ext cx="514350" cy="621506"/>
        </a:xfrm>
        <a:prstGeom prst="rect">
          <a:avLst/>
        </a:prstGeom>
      </xdr:spPr>
    </xdr:pic>
    <xdr:clientData/>
  </xdr:oneCellAnchor>
  <xdr:oneCellAnchor>
    <xdr:from>
      <xdr:col>26</xdr:col>
      <xdr:colOff>409575</xdr:colOff>
      <xdr:row>22</xdr:row>
      <xdr:rowOff>0</xdr:rowOff>
    </xdr:from>
    <xdr:ext cx="594361" cy="594361"/>
    <xdr:pic>
      <xdr:nvPicPr>
        <xdr:cNvPr id="126" name="99 Imagen">
          <a:extLst>
            <a:ext uri="{FF2B5EF4-FFF2-40B4-BE49-F238E27FC236}">
              <a16:creationId xmlns:a16="http://schemas.microsoft.com/office/drawing/2014/main" id="{D6F3CF0F-87E8-47F0-9672-3C716CAB2F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500" y="1400175"/>
          <a:ext cx="594361" cy="594361"/>
        </a:xfrm>
        <a:prstGeom prst="rect">
          <a:avLst/>
        </a:prstGeom>
      </xdr:spPr>
    </xdr:pic>
    <xdr:clientData/>
  </xdr:oneCellAnchor>
  <xdr:oneCellAnchor>
    <xdr:from>
      <xdr:col>27</xdr:col>
      <xdr:colOff>19050</xdr:colOff>
      <xdr:row>25</xdr:row>
      <xdr:rowOff>57150</xdr:rowOff>
    </xdr:from>
    <xdr:ext cx="514350" cy="621506"/>
    <xdr:pic>
      <xdr:nvPicPr>
        <xdr:cNvPr id="127" name="101 Imagen">
          <a:extLst>
            <a:ext uri="{FF2B5EF4-FFF2-40B4-BE49-F238E27FC236}">
              <a16:creationId xmlns:a16="http://schemas.microsoft.com/office/drawing/2014/main" id="{F27C8518-5679-47DE-8501-2AFDD3C947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53700" y="1962150"/>
          <a:ext cx="514350" cy="621506"/>
        </a:xfrm>
        <a:prstGeom prst="rect">
          <a:avLst/>
        </a:prstGeom>
      </xdr:spPr>
    </xdr:pic>
    <xdr:clientData/>
  </xdr:oneCellAnchor>
  <xdr:oneCellAnchor>
    <xdr:from>
      <xdr:col>26</xdr:col>
      <xdr:colOff>381000</xdr:colOff>
      <xdr:row>10</xdr:row>
      <xdr:rowOff>161925</xdr:rowOff>
    </xdr:from>
    <xdr:ext cx="594361" cy="594361"/>
    <xdr:pic>
      <xdr:nvPicPr>
        <xdr:cNvPr id="130" name="99 Imagen">
          <a:extLst>
            <a:ext uri="{FF2B5EF4-FFF2-40B4-BE49-F238E27FC236}">
              <a16:creationId xmlns:a16="http://schemas.microsoft.com/office/drawing/2014/main" id="{CCD662E7-1893-4B80-9284-BB5922D27A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48925" y="2066925"/>
          <a:ext cx="594361" cy="594361"/>
        </a:xfrm>
        <a:prstGeom prst="rect">
          <a:avLst/>
        </a:prstGeom>
      </xdr:spPr>
    </xdr:pic>
    <xdr:clientData/>
  </xdr:oneCellAnchor>
  <xdr:oneCellAnchor>
    <xdr:from>
      <xdr:col>27</xdr:col>
      <xdr:colOff>28575</xdr:colOff>
      <xdr:row>7</xdr:row>
      <xdr:rowOff>0</xdr:rowOff>
    </xdr:from>
    <xdr:ext cx="514350" cy="621506"/>
    <xdr:pic>
      <xdr:nvPicPr>
        <xdr:cNvPr id="131" name="101 Imagen">
          <a:extLst>
            <a:ext uri="{FF2B5EF4-FFF2-40B4-BE49-F238E27FC236}">
              <a16:creationId xmlns:a16="http://schemas.microsoft.com/office/drawing/2014/main" id="{322C20ED-2B58-4DF3-8687-2D9D3CF2F7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63225" y="1400175"/>
          <a:ext cx="514350" cy="621506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27</xdr:col>
      <xdr:colOff>38101</xdr:colOff>
      <xdr:row>712</xdr:row>
      <xdr:rowOff>19051</xdr:rowOff>
    </xdr:from>
    <xdr:to>
      <xdr:col>27</xdr:col>
      <xdr:colOff>285751</xdr:colOff>
      <xdr:row>715</xdr:row>
      <xdr:rowOff>28575</xdr:rowOff>
    </xdr:to>
    <xdr:pic>
      <xdr:nvPicPr>
        <xdr:cNvPr id="2" name="2 Imagen">
          <a:extLst>
            <a:ext uri="{FF2B5EF4-FFF2-40B4-BE49-F238E27FC236}">
              <a16:creationId xmlns:a16="http://schemas.microsoft.com/office/drawing/2014/main" id="{C35E7ADD-1BBF-49E4-B09F-30FF287769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72751" y="121929526"/>
          <a:ext cx="247650" cy="495299"/>
        </a:xfrm>
        <a:prstGeom prst="rect">
          <a:avLst/>
        </a:prstGeom>
      </xdr:spPr>
    </xdr:pic>
    <xdr:clientData/>
  </xdr:twoCellAnchor>
  <xdr:twoCellAnchor editAs="oneCell">
    <xdr:from>
      <xdr:col>26</xdr:col>
      <xdr:colOff>419100</xdr:colOff>
      <xdr:row>622</xdr:row>
      <xdr:rowOff>9525</xdr:rowOff>
    </xdr:from>
    <xdr:to>
      <xdr:col>27</xdr:col>
      <xdr:colOff>413386</xdr:colOff>
      <xdr:row>625</xdr:row>
      <xdr:rowOff>118111</xdr:rowOff>
    </xdr:to>
    <xdr:pic>
      <xdr:nvPicPr>
        <xdr:cNvPr id="3" name="31 Imagen">
          <a:extLst>
            <a:ext uri="{FF2B5EF4-FFF2-40B4-BE49-F238E27FC236}">
              <a16:creationId xmlns:a16="http://schemas.microsoft.com/office/drawing/2014/main" id="{3020AE35-3CA7-4CC0-AD21-E0EBE265A4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87025" y="106546650"/>
          <a:ext cx="594361" cy="594361"/>
        </a:xfrm>
        <a:prstGeom prst="rect">
          <a:avLst/>
        </a:prstGeom>
      </xdr:spPr>
    </xdr:pic>
    <xdr:clientData/>
  </xdr:twoCellAnchor>
  <xdr:twoCellAnchor editAs="oneCell">
    <xdr:from>
      <xdr:col>26</xdr:col>
      <xdr:colOff>400050</xdr:colOff>
      <xdr:row>637</xdr:row>
      <xdr:rowOff>19050</xdr:rowOff>
    </xdr:from>
    <xdr:to>
      <xdr:col>27</xdr:col>
      <xdr:colOff>394336</xdr:colOff>
      <xdr:row>640</xdr:row>
      <xdr:rowOff>127636</xdr:rowOff>
    </xdr:to>
    <xdr:pic>
      <xdr:nvPicPr>
        <xdr:cNvPr id="4" name="34 Imagen">
          <a:extLst>
            <a:ext uri="{FF2B5EF4-FFF2-40B4-BE49-F238E27FC236}">
              <a16:creationId xmlns:a16="http://schemas.microsoft.com/office/drawing/2014/main" id="{FEF589C6-8EAF-4718-882C-11C003F708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67975" y="109118400"/>
          <a:ext cx="594361" cy="594361"/>
        </a:xfrm>
        <a:prstGeom prst="rect">
          <a:avLst/>
        </a:prstGeom>
      </xdr:spPr>
    </xdr:pic>
    <xdr:clientData/>
  </xdr:twoCellAnchor>
  <xdr:twoCellAnchor editAs="oneCell">
    <xdr:from>
      <xdr:col>26</xdr:col>
      <xdr:colOff>323850</xdr:colOff>
      <xdr:row>659</xdr:row>
      <xdr:rowOff>38100</xdr:rowOff>
    </xdr:from>
    <xdr:to>
      <xdr:col>27</xdr:col>
      <xdr:colOff>318136</xdr:colOff>
      <xdr:row>662</xdr:row>
      <xdr:rowOff>146686</xdr:rowOff>
    </xdr:to>
    <xdr:pic>
      <xdr:nvPicPr>
        <xdr:cNvPr id="5" name="35 Imagen">
          <a:extLst>
            <a:ext uri="{FF2B5EF4-FFF2-40B4-BE49-F238E27FC236}">
              <a16:creationId xmlns:a16="http://schemas.microsoft.com/office/drawing/2014/main" id="{A50C621D-CA0E-403D-A600-DABC321F9A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91775" y="112880775"/>
          <a:ext cx="594361" cy="594361"/>
        </a:xfrm>
        <a:prstGeom prst="rect">
          <a:avLst/>
        </a:prstGeom>
      </xdr:spPr>
    </xdr:pic>
    <xdr:clientData/>
  </xdr:twoCellAnchor>
  <xdr:twoCellAnchor editAs="oneCell">
    <xdr:from>
      <xdr:col>27</xdr:col>
      <xdr:colOff>28575</xdr:colOff>
      <xdr:row>666</xdr:row>
      <xdr:rowOff>191202</xdr:rowOff>
    </xdr:from>
    <xdr:to>
      <xdr:col>27</xdr:col>
      <xdr:colOff>542925</xdr:colOff>
      <xdr:row>670</xdr:row>
      <xdr:rowOff>136433</xdr:rowOff>
    </xdr:to>
    <xdr:pic>
      <xdr:nvPicPr>
        <xdr:cNvPr id="6" name="36 Imagen">
          <a:extLst>
            <a:ext uri="{FF2B5EF4-FFF2-40B4-BE49-F238E27FC236}">
              <a16:creationId xmlns:a16="http://schemas.microsoft.com/office/drawing/2014/main" id="{D16AA148-FCB1-458D-85F0-3BE8138EEB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63225" y="114214977"/>
          <a:ext cx="514350" cy="621506"/>
        </a:xfrm>
        <a:prstGeom prst="rect">
          <a:avLst/>
        </a:prstGeom>
      </xdr:spPr>
    </xdr:pic>
    <xdr:clientData/>
  </xdr:twoCellAnchor>
  <xdr:twoCellAnchor editAs="oneCell">
    <xdr:from>
      <xdr:col>26</xdr:col>
      <xdr:colOff>419100</xdr:colOff>
      <xdr:row>674</xdr:row>
      <xdr:rowOff>28575</xdr:rowOff>
    </xdr:from>
    <xdr:to>
      <xdr:col>27</xdr:col>
      <xdr:colOff>413386</xdr:colOff>
      <xdr:row>677</xdr:row>
      <xdr:rowOff>137161</xdr:rowOff>
    </xdr:to>
    <xdr:pic>
      <xdr:nvPicPr>
        <xdr:cNvPr id="7" name="37 Imagen">
          <a:extLst>
            <a:ext uri="{FF2B5EF4-FFF2-40B4-BE49-F238E27FC236}">
              <a16:creationId xmlns:a16="http://schemas.microsoft.com/office/drawing/2014/main" id="{4517C7DF-3E7D-49FF-B073-0AF5E1A72F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87025" y="115433475"/>
          <a:ext cx="594361" cy="594361"/>
        </a:xfrm>
        <a:prstGeom prst="rect">
          <a:avLst/>
        </a:prstGeom>
      </xdr:spPr>
    </xdr:pic>
    <xdr:clientData/>
  </xdr:twoCellAnchor>
  <xdr:twoCellAnchor editAs="oneCell">
    <xdr:from>
      <xdr:col>27</xdr:col>
      <xdr:colOff>209550</xdr:colOff>
      <xdr:row>659</xdr:row>
      <xdr:rowOff>95250</xdr:rowOff>
    </xdr:from>
    <xdr:to>
      <xdr:col>27</xdr:col>
      <xdr:colOff>661419</xdr:colOff>
      <xdr:row>662</xdr:row>
      <xdr:rowOff>155483</xdr:rowOff>
    </xdr:to>
    <xdr:pic>
      <xdr:nvPicPr>
        <xdr:cNvPr id="8" name="3 Imagen">
          <a:extLst>
            <a:ext uri="{FF2B5EF4-FFF2-40B4-BE49-F238E27FC236}">
              <a16:creationId xmlns:a16="http://schemas.microsoft.com/office/drawing/2014/main" id="{2074237D-B65B-4E44-BA47-C7E24DBA8B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44200" y="112937925"/>
          <a:ext cx="451869" cy="546008"/>
        </a:xfrm>
        <a:prstGeom prst="rect">
          <a:avLst/>
        </a:prstGeom>
      </xdr:spPr>
    </xdr:pic>
    <xdr:clientData/>
  </xdr:twoCellAnchor>
  <xdr:twoCellAnchor editAs="oneCell">
    <xdr:from>
      <xdr:col>27</xdr:col>
      <xdr:colOff>57150</xdr:colOff>
      <xdr:row>644</xdr:row>
      <xdr:rowOff>19752</xdr:rowOff>
    </xdr:from>
    <xdr:to>
      <xdr:col>27</xdr:col>
      <xdr:colOff>571500</xdr:colOff>
      <xdr:row>647</xdr:row>
      <xdr:rowOff>155483</xdr:rowOff>
    </xdr:to>
    <xdr:pic>
      <xdr:nvPicPr>
        <xdr:cNvPr id="9" name="24 Imagen">
          <a:extLst>
            <a:ext uri="{FF2B5EF4-FFF2-40B4-BE49-F238E27FC236}">
              <a16:creationId xmlns:a16="http://schemas.microsoft.com/office/drawing/2014/main" id="{F2933002-E003-427C-B8AA-2CE35ADA5D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91800" y="110300202"/>
          <a:ext cx="514350" cy="621506"/>
        </a:xfrm>
        <a:prstGeom prst="rect">
          <a:avLst/>
        </a:prstGeom>
      </xdr:spPr>
    </xdr:pic>
    <xdr:clientData/>
  </xdr:twoCellAnchor>
  <xdr:twoCellAnchor editAs="oneCell">
    <xdr:from>
      <xdr:col>27</xdr:col>
      <xdr:colOff>228600</xdr:colOff>
      <xdr:row>607</xdr:row>
      <xdr:rowOff>19050</xdr:rowOff>
    </xdr:from>
    <xdr:to>
      <xdr:col>27</xdr:col>
      <xdr:colOff>680469</xdr:colOff>
      <xdr:row>610</xdr:row>
      <xdr:rowOff>79283</xdr:rowOff>
    </xdr:to>
    <xdr:pic>
      <xdr:nvPicPr>
        <xdr:cNvPr id="10" name="29 Imagen">
          <a:extLst>
            <a:ext uri="{FF2B5EF4-FFF2-40B4-BE49-F238E27FC236}">
              <a16:creationId xmlns:a16="http://schemas.microsoft.com/office/drawing/2014/main" id="{779DB999-8133-48B0-95D7-1507EFEA3D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63250" y="103993950"/>
          <a:ext cx="451869" cy="546008"/>
        </a:xfrm>
        <a:prstGeom prst="rect">
          <a:avLst/>
        </a:prstGeom>
      </xdr:spPr>
    </xdr:pic>
    <xdr:clientData/>
  </xdr:twoCellAnchor>
  <xdr:oneCellAnchor>
    <xdr:from>
      <xdr:col>26</xdr:col>
      <xdr:colOff>400050</xdr:colOff>
      <xdr:row>592</xdr:row>
      <xdr:rowOff>19050</xdr:rowOff>
    </xdr:from>
    <xdr:ext cx="594361" cy="594361"/>
    <xdr:pic>
      <xdr:nvPicPr>
        <xdr:cNvPr id="11" name="27 Imagen">
          <a:extLst>
            <a:ext uri="{FF2B5EF4-FFF2-40B4-BE49-F238E27FC236}">
              <a16:creationId xmlns:a16="http://schemas.microsoft.com/office/drawing/2014/main" id="{E22FF17A-2D7C-4C15-B18B-A386CCCBE0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67975" y="101431725"/>
          <a:ext cx="594361" cy="594361"/>
        </a:xfrm>
        <a:prstGeom prst="rect">
          <a:avLst/>
        </a:prstGeom>
      </xdr:spPr>
    </xdr:pic>
    <xdr:clientData/>
  </xdr:oneCellAnchor>
  <xdr:oneCellAnchor>
    <xdr:from>
      <xdr:col>27</xdr:col>
      <xdr:colOff>66675</xdr:colOff>
      <xdr:row>595</xdr:row>
      <xdr:rowOff>115002</xdr:rowOff>
    </xdr:from>
    <xdr:ext cx="514350" cy="621506"/>
    <xdr:pic>
      <xdr:nvPicPr>
        <xdr:cNvPr id="12" name="28 Imagen">
          <a:extLst>
            <a:ext uri="{FF2B5EF4-FFF2-40B4-BE49-F238E27FC236}">
              <a16:creationId xmlns:a16="http://schemas.microsoft.com/office/drawing/2014/main" id="{20FB6DFC-ACA3-419A-90FE-7D4876F15F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01325" y="102032502"/>
          <a:ext cx="514350" cy="621506"/>
        </a:xfrm>
        <a:prstGeom prst="rect">
          <a:avLst/>
        </a:prstGeom>
      </xdr:spPr>
    </xdr:pic>
    <xdr:clientData/>
  </xdr:oneCellAnchor>
  <xdr:oneCellAnchor>
    <xdr:from>
      <xdr:col>27</xdr:col>
      <xdr:colOff>66675</xdr:colOff>
      <xdr:row>577</xdr:row>
      <xdr:rowOff>19752</xdr:rowOff>
    </xdr:from>
    <xdr:ext cx="514350" cy="621506"/>
    <xdr:pic>
      <xdr:nvPicPr>
        <xdr:cNvPr id="13" name="39 Imagen">
          <a:extLst>
            <a:ext uri="{FF2B5EF4-FFF2-40B4-BE49-F238E27FC236}">
              <a16:creationId xmlns:a16="http://schemas.microsoft.com/office/drawing/2014/main" id="{BE7FE840-ECB0-4797-ABD0-30F7353A6E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01325" y="98870202"/>
          <a:ext cx="514350" cy="621506"/>
        </a:xfrm>
        <a:prstGeom prst="rect">
          <a:avLst/>
        </a:prstGeom>
      </xdr:spPr>
    </xdr:pic>
    <xdr:clientData/>
  </xdr:oneCellAnchor>
  <xdr:oneCellAnchor>
    <xdr:from>
      <xdr:col>26</xdr:col>
      <xdr:colOff>400050</xdr:colOff>
      <xdr:row>562</xdr:row>
      <xdr:rowOff>19050</xdr:rowOff>
    </xdr:from>
    <xdr:ext cx="594361" cy="594361"/>
    <xdr:pic>
      <xdr:nvPicPr>
        <xdr:cNvPr id="14" name="38 Imagen">
          <a:extLst>
            <a:ext uri="{FF2B5EF4-FFF2-40B4-BE49-F238E27FC236}">
              <a16:creationId xmlns:a16="http://schemas.microsoft.com/office/drawing/2014/main" id="{2A6D8050-FCD9-4BBE-937E-03A8CA0EDB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67975" y="96307275"/>
          <a:ext cx="594361" cy="594361"/>
        </a:xfrm>
        <a:prstGeom prst="rect">
          <a:avLst/>
        </a:prstGeom>
      </xdr:spPr>
    </xdr:pic>
    <xdr:clientData/>
  </xdr:oneCellAnchor>
  <xdr:oneCellAnchor>
    <xdr:from>
      <xdr:col>27</xdr:col>
      <xdr:colOff>38100</xdr:colOff>
      <xdr:row>569</xdr:row>
      <xdr:rowOff>67377</xdr:rowOff>
    </xdr:from>
    <xdr:ext cx="514350" cy="621506"/>
    <xdr:pic>
      <xdr:nvPicPr>
        <xdr:cNvPr id="15" name="40 Imagen">
          <a:extLst>
            <a:ext uri="{FF2B5EF4-FFF2-40B4-BE49-F238E27FC236}">
              <a16:creationId xmlns:a16="http://schemas.microsoft.com/office/drawing/2014/main" id="{D9C405C6-E4C4-4704-9B63-4B1EF7EDC6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72750" y="97536702"/>
          <a:ext cx="514350" cy="621506"/>
        </a:xfrm>
        <a:prstGeom prst="rect">
          <a:avLst/>
        </a:prstGeom>
      </xdr:spPr>
    </xdr:pic>
    <xdr:clientData/>
  </xdr:oneCellAnchor>
  <xdr:oneCellAnchor>
    <xdr:from>
      <xdr:col>26</xdr:col>
      <xdr:colOff>447675</xdr:colOff>
      <xdr:row>547</xdr:row>
      <xdr:rowOff>38100</xdr:rowOff>
    </xdr:from>
    <xdr:ext cx="594361" cy="594361"/>
    <xdr:pic>
      <xdr:nvPicPr>
        <xdr:cNvPr id="16" name="41 Imagen">
          <a:extLst>
            <a:ext uri="{FF2B5EF4-FFF2-40B4-BE49-F238E27FC236}">
              <a16:creationId xmlns:a16="http://schemas.microsoft.com/office/drawing/2014/main" id="{6F87DFC2-AD54-4E62-81CB-ECBD3513CC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15600" y="93764100"/>
          <a:ext cx="594361" cy="594361"/>
        </a:xfrm>
        <a:prstGeom prst="rect">
          <a:avLst/>
        </a:prstGeom>
      </xdr:spPr>
    </xdr:pic>
    <xdr:clientData/>
  </xdr:oneCellAnchor>
  <xdr:oneCellAnchor>
    <xdr:from>
      <xdr:col>27</xdr:col>
      <xdr:colOff>66675</xdr:colOff>
      <xdr:row>551</xdr:row>
      <xdr:rowOff>28575</xdr:rowOff>
    </xdr:from>
    <xdr:ext cx="514350" cy="621506"/>
    <xdr:pic>
      <xdr:nvPicPr>
        <xdr:cNvPr id="17" name="42 Imagen">
          <a:extLst>
            <a:ext uri="{FF2B5EF4-FFF2-40B4-BE49-F238E27FC236}">
              <a16:creationId xmlns:a16="http://schemas.microsoft.com/office/drawing/2014/main" id="{674449EC-9F92-40DA-8BEA-28E24C5821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01325" y="94430850"/>
          <a:ext cx="514350" cy="621506"/>
        </a:xfrm>
        <a:prstGeom prst="rect">
          <a:avLst/>
        </a:prstGeom>
      </xdr:spPr>
    </xdr:pic>
    <xdr:clientData/>
  </xdr:oneCellAnchor>
  <xdr:oneCellAnchor>
    <xdr:from>
      <xdr:col>26</xdr:col>
      <xdr:colOff>400050</xdr:colOff>
      <xdr:row>532</xdr:row>
      <xdr:rowOff>19050</xdr:rowOff>
    </xdr:from>
    <xdr:ext cx="594361" cy="594361"/>
    <xdr:pic>
      <xdr:nvPicPr>
        <xdr:cNvPr id="18" name="43 Imagen">
          <a:extLst>
            <a:ext uri="{FF2B5EF4-FFF2-40B4-BE49-F238E27FC236}">
              <a16:creationId xmlns:a16="http://schemas.microsoft.com/office/drawing/2014/main" id="{4E8E15A6-4841-4A24-BF62-45D39E0724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67975" y="91173300"/>
          <a:ext cx="594361" cy="594361"/>
        </a:xfrm>
        <a:prstGeom prst="rect">
          <a:avLst/>
        </a:prstGeom>
      </xdr:spPr>
    </xdr:pic>
    <xdr:clientData/>
  </xdr:oneCellAnchor>
  <xdr:oneCellAnchor>
    <xdr:from>
      <xdr:col>26</xdr:col>
      <xdr:colOff>447675</xdr:colOff>
      <xdr:row>517</xdr:row>
      <xdr:rowOff>38100</xdr:rowOff>
    </xdr:from>
    <xdr:ext cx="594361" cy="594361"/>
    <xdr:pic>
      <xdr:nvPicPr>
        <xdr:cNvPr id="19" name="45 Imagen">
          <a:extLst>
            <a:ext uri="{FF2B5EF4-FFF2-40B4-BE49-F238E27FC236}">
              <a16:creationId xmlns:a16="http://schemas.microsoft.com/office/drawing/2014/main" id="{D156587A-4526-4CF4-A879-C90A61A10D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15600" y="88630125"/>
          <a:ext cx="594361" cy="594361"/>
        </a:xfrm>
        <a:prstGeom prst="rect">
          <a:avLst/>
        </a:prstGeom>
      </xdr:spPr>
    </xdr:pic>
    <xdr:clientData/>
  </xdr:oneCellAnchor>
  <xdr:oneCellAnchor>
    <xdr:from>
      <xdr:col>26</xdr:col>
      <xdr:colOff>457200</xdr:colOff>
      <xdr:row>505</xdr:row>
      <xdr:rowOff>133350</xdr:rowOff>
    </xdr:from>
    <xdr:ext cx="594361" cy="594361"/>
    <xdr:pic>
      <xdr:nvPicPr>
        <xdr:cNvPr id="20" name="46 Imagen">
          <a:extLst>
            <a:ext uri="{FF2B5EF4-FFF2-40B4-BE49-F238E27FC236}">
              <a16:creationId xmlns:a16="http://schemas.microsoft.com/office/drawing/2014/main" id="{432D29F6-3378-4CF8-8B1B-E52B0943B3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25125" y="86658450"/>
          <a:ext cx="594361" cy="594361"/>
        </a:xfrm>
        <a:prstGeom prst="rect">
          <a:avLst/>
        </a:prstGeom>
      </xdr:spPr>
    </xdr:pic>
    <xdr:clientData/>
  </xdr:oneCellAnchor>
  <xdr:oneCellAnchor>
    <xdr:from>
      <xdr:col>27</xdr:col>
      <xdr:colOff>66675</xdr:colOff>
      <xdr:row>509</xdr:row>
      <xdr:rowOff>38100</xdr:rowOff>
    </xdr:from>
    <xdr:ext cx="514350" cy="621506"/>
    <xdr:pic>
      <xdr:nvPicPr>
        <xdr:cNvPr id="21" name="47 Imagen">
          <a:extLst>
            <a:ext uri="{FF2B5EF4-FFF2-40B4-BE49-F238E27FC236}">
              <a16:creationId xmlns:a16="http://schemas.microsoft.com/office/drawing/2014/main" id="{55B1D302-5139-4800-A6EE-3A0743D8C5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01325" y="87239475"/>
          <a:ext cx="514350" cy="621506"/>
        </a:xfrm>
        <a:prstGeom prst="rect">
          <a:avLst/>
        </a:prstGeom>
      </xdr:spPr>
    </xdr:pic>
    <xdr:clientData/>
  </xdr:oneCellAnchor>
  <xdr:oneCellAnchor>
    <xdr:from>
      <xdr:col>26</xdr:col>
      <xdr:colOff>323850</xdr:colOff>
      <xdr:row>494</xdr:row>
      <xdr:rowOff>38100</xdr:rowOff>
    </xdr:from>
    <xdr:ext cx="594361" cy="594361"/>
    <xdr:pic>
      <xdr:nvPicPr>
        <xdr:cNvPr id="22" name="44 Imagen">
          <a:extLst>
            <a:ext uri="{FF2B5EF4-FFF2-40B4-BE49-F238E27FC236}">
              <a16:creationId xmlns:a16="http://schemas.microsoft.com/office/drawing/2014/main" id="{784E306C-56E2-4BDB-8EB0-AA430C4B71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91775" y="84667725"/>
          <a:ext cx="594361" cy="594361"/>
        </a:xfrm>
        <a:prstGeom prst="rect">
          <a:avLst/>
        </a:prstGeom>
      </xdr:spPr>
    </xdr:pic>
    <xdr:clientData/>
  </xdr:oneCellAnchor>
  <xdr:oneCellAnchor>
    <xdr:from>
      <xdr:col>27</xdr:col>
      <xdr:colOff>19050</xdr:colOff>
      <xdr:row>490</xdr:row>
      <xdr:rowOff>85725</xdr:rowOff>
    </xdr:from>
    <xdr:ext cx="514350" cy="621506"/>
    <xdr:pic>
      <xdr:nvPicPr>
        <xdr:cNvPr id="23" name="49 Imagen">
          <a:extLst>
            <a:ext uri="{FF2B5EF4-FFF2-40B4-BE49-F238E27FC236}">
              <a16:creationId xmlns:a16="http://schemas.microsoft.com/office/drawing/2014/main" id="{DBF57C76-EFBC-4A3A-9588-2764402B99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53700" y="84039075"/>
          <a:ext cx="514350" cy="621506"/>
        </a:xfrm>
        <a:prstGeom prst="rect">
          <a:avLst/>
        </a:prstGeom>
      </xdr:spPr>
    </xdr:pic>
    <xdr:clientData/>
  </xdr:oneCellAnchor>
  <xdr:oneCellAnchor>
    <xdr:from>
      <xdr:col>26</xdr:col>
      <xdr:colOff>428625</xdr:colOff>
      <xdr:row>478</xdr:row>
      <xdr:rowOff>133350</xdr:rowOff>
    </xdr:from>
    <xdr:ext cx="594361" cy="594361"/>
    <xdr:pic>
      <xdr:nvPicPr>
        <xdr:cNvPr id="24" name="48 Imagen">
          <a:extLst>
            <a:ext uri="{FF2B5EF4-FFF2-40B4-BE49-F238E27FC236}">
              <a16:creationId xmlns:a16="http://schemas.microsoft.com/office/drawing/2014/main" id="{9F000819-FD4A-4F4F-812D-890DFFDEDB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96550" y="82029300"/>
          <a:ext cx="594361" cy="594361"/>
        </a:xfrm>
        <a:prstGeom prst="rect">
          <a:avLst/>
        </a:prstGeom>
      </xdr:spPr>
    </xdr:pic>
    <xdr:clientData/>
  </xdr:oneCellAnchor>
  <xdr:oneCellAnchor>
    <xdr:from>
      <xdr:col>26</xdr:col>
      <xdr:colOff>352425</xdr:colOff>
      <xdr:row>464</xdr:row>
      <xdr:rowOff>47625</xdr:rowOff>
    </xdr:from>
    <xdr:ext cx="594361" cy="594361"/>
    <xdr:pic>
      <xdr:nvPicPr>
        <xdr:cNvPr id="25" name="50 Imagen">
          <a:extLst>
            <a:ext uri="{FF2B5EF4-FFF2-40B4-BE49-F238E27FC236}">
              <a16:creationId xmlns:a16="http://schemas.microsoft.com/office/drawing/2014/main" id="{E9B45203-56FE-4D72-BC6C-3196D64345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0350" y="79552800"/>
          <a:ext cx="594361" cy="594361"/>
        </a:xfrm>
        <a:prstGeom prst="rect">
          <a:avLst/>
        </a:prstGeom>
      </xdr:spPr>
    </xdr:pic>
    <xdr:clientData/>
  </xdr:oneCellAnchor>
  <xdr:oneCellAnchor>
    <xdr:from>
      <xdr:col>26</xdr:col>
      <xdr:colOff>381000</xdr:colOff>
      <xdr:row>446</xdr:row>
      <xdr:rowOff>9525</xdr:rowOff>
    </xdr:from>
    <xdr:ext cx="594361" cy="594361"/>
    <xdr:pic>
      <xdr:nvPicPr>
        <xdr:cNvPr id="26" name="52 Imagen">
          <a:extLst>
            <a:ext uri="{FF2B5EF4-FFF2-40B4-BE49-F238E27FC236}">
              <a16:creationId xmlns:a16="http://schemas.microsoft.com/office/drawing/2014/main" id="{6F646532-5D16-4FA1-AAAE-B374FF7A6B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48925" y="76447650"/>
          <a:ext cx="594361" cy="594361"/>
        </a:xfrm>
        <a:prstGeom prst="rect">
          <a:avLst/>
        </a:prstGeom>
      </xdr:spPr>
    </xdr:pic>
    <xdr:clientData/>
  </xdr:oneCellAnchor>
  <xdr:oneCellAnchor>
    <xdr:from>
      <xdr:col>27</xdr:col>
      <xdr:colOff>38100</xdr:colOff>
      <xdr:row>442</xdr:row>
      <xdr:rowOff>9525</xdr:rowOff>
    </xdr:from>
    <xdr:ext cx="514350" cy="621506"/>
    <xdr:pic>
      <xdr:nvPicPr>
        <xdr:cNvPr id="27" name="54 Imagen">
          <a:extLst>
            <a:ext uri="{FF2B5EF4-FFF2-40B4-BE49-F238E27FC236}">
              <a16:creationId xmlns:a16="http://schemas.microsoft.com/office/drawing/2014/main" id="{FE5F1A8E-2D31-4A71-8CE7-5BE9A6ABC5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72750" y="75771375"/>
          <a:ext cx="514350" cy="621506"/>
        </a:xfrm>
        <a:prstGeom prst="rect">
          <a:avLst/>
        </a:prstGeom>
      </xdr:spPr>
    </xdr:pic>
    <xdr:clientData/>
  </xdr:oneCellAnchor>
  <xdr:oneCellAnchor>
    <xdr:from>
      <xdr:col>26</xdr:col>
      <xdr:colOff>400050</xdr:colOff>
      <xdr:row>415</xdr:row>
      <xdr:rowOff>85725</xdr:rowOff>
    </xdr:from>
    <xdr:ext cx="594361" cy="594361"/>
    <xdr:pic>
      <xdr:nvPicPr>
        <xdr:cNvPr id="28" name="55 Imagen">
          <a:extLst>
            <a:ext uri="{FF2B5EF4-FFF2-40B4-BE49-F238E27FC236}">
              <a16:creationId xmlns:a16="http://schemas.microsoft.com/office/drawing/2014/main" id="{3787B3F1-191D-4EFF-814C-0358AC1C42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67975" y="71227950"/>
          <a:ext cx="594361" cy="594361"/>
        </a:xfrm>
        <a:prstGeom prst="rect">
          <a:avLst/>
        </a:prstGeom>
      </xdr:spPr>
    </xdr:pic>
    <xdr:clientData/>
  </xdr:oneCellAnchor>
  <xdr:oneCellAnchor>
    <xdr:from>
      <xdr:col>27</xdr:col>
      <xdr:colOff>19050</xdr:colOff>
      <xdr:row>419</xdr:row>
      <xdr:rowOff>9525</xdr:rowOff>
    </xdr:from>
    <xdr:ext cx="514350" cy="621506"/>
    <xdr:pic>
      <xdr:nvPicPr>
        <xdr:cNvPr id="29" name="56 Imagen">
          <a:extLst>
            <a:ext uri="{FF2B5EF4-FFF2-40B4-BE49-F238E27FC236}">
              <a16:creationId xmlns:a16="http://schemas.microsoft.com/office/drawing/2014/main" id="{8CBADC48-2AC8-46EB-83D9-0CC6EFD8D6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53700" y="71828025"/>
          <a:ext cx="514350" cy="621506"/>
        </a:xfrm>
        <a:prstGeom prst="rect">
          <a:avLst/>
        </a:prstGeom>
      </xdr:spPr>
    </xdr:pic>
    <xdr:clientData/>
  </xdr:oneCellAnchor>
  <xdr:oneCellAnchor>
    <xdr:from>
      <xdr:col>26</xdr:col>
      <xdr:colOff>381000</xdr:colOff>
      <xdr:row>397</xdr:row>
      <xdr:rowOff>19050</xdr:rowOff>
    </xdr:from>
    <xdr:ext cx="594361" cy="594361"/>
    <xdr:pic>
      <xdr:nvPicPr>
        <xdr:cNvPr id="30" name="57 Imagen">
          <a:extLst>
            <a:ext uri="{FF2B5EF4-FFF2-40B4-BE49-F238E27FC236}">
              <a16:creationId xmlns:a16="http://schemas.microsoft.com/office/drawing/2014/main" id="{56C53F64-28EF-45CC-886F-25A05614FF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48925" y="68084700"/>
          <a:ext cx="594361" cy="594361"/>
        </a:xfrm>
        <a:prstGeom prst="rect">
          <a:avLst/>
        </a:prstGeom>
      </xdr:spPr>
    </xdr:pic>
    <xdr:clientData/>
  </xdr:oneCellAnchor>
  <xdr:oneCellAnchor>
    <xdr:from>
      <xdr:col>27</xdr:col>
      <xdr:colOff>38100</xdr:colOff>
      <xdr:row>400</xdr:row>
      <xdr:rowOff>152400</xdr:rowOff>
    </xdr:from>
    <xdr:ext cx="514350" cy="621506"/>
    <xdr:pic>
      <xdr:nvPicPr>
        <xdr:cNvPr id="31" name="58 Imagen">
          <a:extLst>
            <a:ext uri="{FF2B5EF4-FFF2-40B4-BE49-F238E27FC236}">
              <a16:creationId xmlns:a16="http://schemas.microsoft.com/office/drawing/2014/main" id="{A3B3AB85-090E-4454-B41D-552A9690A0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72750" y="68722875"/>
          <a:ext cx="514350" cy="621506"/>
        </a:xfrm>
        <a:prstGeom prst="rect">
          <a:avLst/>
        </a:prstGeom>
      </xdr:spPr>
    </xdr:pic>
    <xdr:clientData/>
  </xdr:oneCellAnchor>
  <xdr:oneCellAnchor>
    <xdr:from>
      <xdr:col>26</xdr:col>
      <xdr:colOff>390525</xdr:colOff>
      <xdr:row>382</xdr:row>
      <xdr:rowOff>19050</xdr:rowOff>
    </xdr:from>
    <xdr:ext cx="594361" cy="594361"/>
    <xdr:pic>
      <xdr:nvPicPr>
        <xdr:cNvPr id="32" name="59 Imagen">
          <a:extLst>
            <a:ext uri="{FF2B5EF4-FFF2-40B4-BE49-F238E27FC236}">
              <a16:creationId xmlns:a16="http://schemas.microsoft.com/office/drawing/2014/main" id="{D6957826-5F39-4F82-AA38-25F77AFD03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58450" y="65522475"/>
          <a:ext cx="594361" cy="594361"/>
        </a:xfrm>
        <a:prstGeom prst="rect">
          <a:avLst/>
        </a:prstGeom>
      </xdr:spPr>
    </xdr:pic>
    <xdr:clientData/>
  </xdr:oneCellAnchor>
  <xdr:oneCellAnchor>
    <xdr:from>
      <xdr:col>26</xdr:col>
      <xdr:colOff>381000</xdr:colOff>
      <xdr:row>373</xdr:row>
      <xdr:rowOff>133350</xdr:rowOff>
    </xdr:from>
    <xdr:ext cx="594361" cy="594361"/>
    <xdr:pic>
      <xdr:nvPicPr>
        <xdr:cNvPr id="33" name="61 Imagen">
          <a:extLst>
            <a:ext uri="{FF2B5EF4-FFF2-40B4-BE49-F238E27FC236}">
              <a16:creationId xmlns:a16="http://schemas.microsoft.com/office/drawing/2014/main" id="{B92018E4-1E4D-4ABB-8AE6-F8A80C36D9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48925" y="64074675"/>
          <a:ext cx="594361" cy="594361"/>
        </a:xfrm>
        <a:prstGeom prst="rect">
          <a:avLst/>
        </a:prstGeom>
      </xdr:spPr>
    </xdr:pic>
    <xdr:clientData/>
  </xdr:oneCellAnchor>
  <xdr:oneCellAnchor>
    <xdr:from>
      <xdr:col>26</xdr:col>
      <xdr:colOff>371475</xdr:colOff>
      <xdr:row>359</xdr:row>
      <xdr:rowOff>19050</xdr:rowOff>
    </xdr:from>
    <xdr:ext cx="594361" cy="594361"/>
    <xdr:pic>
      <xdr:nvPicPr>
        <xdr:cNvPr id="34" name="62 Imagen">
          <a:extLst>
            <a:ext uri="{FF2B5EF4-FFF2-40B4-BE49-F238E27FC236}">
              <a16:creationId xmlns:a16="http://schemas.microsoft.com/office/drawing/2014/main" id="{1B1615FD-4654-424C-8CD9-8186C3FA94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39400" y="61569600"/>
          <a:ext cx="594361" cy="594361"/>
        </a:xfrm>
        <a:prstGeom prst="rect">
          <a:avLst/>
        </a:prstGeom>
      </xdr:spPr>
    </xdr:pic>
    <xdr:clientData/>
  </xdr:oneCellAnchor>
  <xdr:oneCellAnchor>
    <xdr:from>
      <xdr:col>26</xdr:col>
      <xdr:colOff>342900</xdr:colOff>
      <xdr:row>337</xdr:row>
      <xdr:rowOff>57150</xdr:rowOff>
    </xdr:from>
    <xdr:ext cx="594361" cy="594361"/>
    <xdr:pic>
      <xdr:nvPicPr>
        <xdr:cNvPr id="35" name="63 Imagen">
          <a:extLst>
            <a:ext uri="{FF2B5EF4-FFF2-40B4-BE49-F238E27FC236}">
              <a16:creationId xmlns:a16="http://schemas.microsoft.com/office/drawing/2014/main" id="{6D7DC203-8476-4414-8765-D9AE61FA20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10825" y="57854850"/>
          <a:ext cx="594361" cy="594361"/>
        </a:xfrm>
        <a:prstGeom prst="rect">
          <a:avLst/>
        </a:prstGeom>
      </xdr:spPr>
    </xdr:pic>
    <xdr:clientData/>
  </xdr:oneCellAnchor>
  <xdr:oneCellAnchor>
    <xdr:from>
      <xdr:col>26</xdr:col>
      <xdr:colOff>381000</xdr:colOff>
      <xdr:row>314</xdr:row>
      <xdr:rowOff>0</xdr:rowOff>
    </xdr:from>
    <xdr:ext cx="594361" cy="594361"/>
    <xdr:pic>
      <xdr:nvPicPr>
        <xdr:cNvPr id="36" name="68 Imagen">
          <a:extLst>
            <a:ext uri="{FF2B5EF4-FFF2-40B4-BE49-F238E27FC236}">
              <a16:creationId xmlns:a16="http://schemas.microsoft.com/office/drawing/2014/main" id="{0310408E-E74B-423A-A0ED-1C05BE4230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48925" y="53854350"/>
          <a:ext cx="594361" cy="594361"/>
        </a:xfrm>
        <a:prstGeom prst="rect">
          <a:avLst/>
        </a:prstGeom>
      </xdr:spPr>
    </xdr:pic>
    <xdr:clientData/>
  </xdr:oneCellAnchor>
  <xdr:twoCellAnchor editAs="oneCell">
    <xdr:from>
      <xdr:col>27</xdr:col>
      <xdr:colOff>19050</xdr:colOff>
      <xdr:row>344</xdr:row>
      <xdr:rowOff>47625</xdr:rowOff>
    </xdr:from>
    <xdr:to>
      <xdr:col>27</xdr:col>
      <xdr:colOff>526986</xdr:colOff>
      <xdr:row>348</xdr:row>
      <xdr:rowOff>9449</xdr:rowOff>
    </xdr:to>
    <xdr:pic>
      <xdr:nvPicPr>
        <xdr:cNvPr id="37" name="71 Imagen">
          <a:extLst>
            <a:ext uri="{FF2B5EF4-FFF2-40B4-BE49-F238E27FC236}">
              <a16:creationId xmlns:a16="http://schemas.microsoft.com/office/drawing/2014/main" id="{1A659AA0-E025-438E-ABFD-B06C1A21B2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53700" y="59026425"/>
          <a:ext cx="507936" cy="609524"/>
        </a:xfrm>
        <a:prstGeom prst="rect">
          <a:avLst/>
        </a:prstGeom>
      </xdr:spPr>
    </xdr:pic>
    <xdr:clientData/>
  </xdr:twoCellAnchor>
  <xdr:twoCellAnchor editAs="oneCell">
    <xdr:from>
      <xdr:col>27</xdr:col>
      <xdr:colOff>57149</xdr:colOff>
      <xdr:row>352</xdr:row>
      <xdr:rowOff>39752</xdr:rowOff>
    </xdr:from>
    <xdr:to>
      <xdr:col>27</xdr:col>
      <xdr:colOff>542924</xdr:colOff>
      <xdr:row>356</xdr:row>
      <xdr:rowOff>14826</xdr:rowOff>
    </xdr:to>
    <xdr:pic>
      <xdr:nvPicPr>
        <xdr:cNvPr id="38" name="72 Imagen">
          <a:extLst>
            <a:ext uri="{FF2B5EF4-FFF2-40B4-BE49-F238E27FC236}">
              <a16:creationId xmlns:a16="http://schemas.microsoft.com/office/drawing/2014/main" id="{9199C1B2-5021-43B1-B83A-6080D42D85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91799" y="60409202"/>
          <a:ext cx="485775" cy="622774"/>
        </a:xfrm>
        <a:prstGeom prst="rect">
          <a:avLst/>
        </a:prstGeom>
      </xdr:spPr>
    </xdr:pic>
    <xdr:clientData/>
  </xdr:twoCellAnchor>
  <xdr:twoCellAnchor editAs="oneCell">
    <xdr:from>
      <xdr:col>27</xdr:col>
      <xdr:colOff>228600</xdr:colOff>
      <xdr:row>749</xdr:row>
      <xdr:rowOff>76200</xdr:rowOff>
    </xdr:from>
    <xdr:to>
      <xdr:col>27</xdr:col>
      <xdr:colOff>736536</xdr:colOff>
      <xdr:row>753</xdr:row>
      <xdr:rowOff>38024</xdr:rowOff>
    </xdr:to>
    <xdr:pic>
      <xdr:nvPicPr>
        <xdr:cNvPr id="39" name="73 Imagen">
          <a:extLst>
            <a:ext uri="{FF2B5EF4-FFF2-40B4-BE49-F238E27FC236}">
              <a16:creationId xmlns:a16="http://schemas.microsoft.com/office/drawing/2014/main" id="{93C9A848-60FD-4AC5-AFBA-A0464D5C07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63250" y="128292225"/>
          <a:ext cx="507936" cy="609524"/>
        </a:xfrm>
        <a:prstGeom prst="rect">
          <a:avLst/>
        </a:prstGeom>
      </xdr:spPr>
    </xdr:pic>
    <xdr:clientData/>
  </xdr:twoCellAnchor>
  <xdr:twoCellAnchor editAs="oneCell">
    <xdr:from>
      <xdr:col>27</xdr:col>
      <xdr:colOff>47625</xdr:colOff>
      <xdr:row>310</xdr:row>
      <xdr:rowOff>85725</xdr:rowOff>
    </xdr:from>
    <xdr:to>
      <xdr:col>27</xdr:col>
      <xdr:colOff>552449</xdr:colOff>
      <xdr:row>314</xdr:row>
      <xdr:rowOff>47549</xdr:rowOff>
    </xdr:to>
    <xdr:pic>
      <xdr:nvPicPr>
        <xdr:cNvPr id="40" name="74 Imagen">
          <a:extLst>
            <a:ext uri="{FF2B5EF4-FFF2-40B4-BE49-F238E27FC236}">
              <a16:creationId xmlns:a16="http://schemas.microsoft.com/office/drawing/2014/main" id="{E714E184-F4EB-4BEF-A0F0-F2E713977B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82275" y="53263800"/>
          <a:ext cx="504824" cy="609524"/>
        </a:xfrm>
        <a:prstGeom prst="rect">
          <a:avLst/>
        </a:prstGeom>
      </xdr:spPr>
    </xdr:pic>
    <xdr:clientData/>
  </xdr:twoCellAnchor>
  <xdr:twoCellAnchor editAs="oneCell">
    <xdr:from>
      <xdr:col>27</xdr:col>
      <xdr:colOff>28575</xdr:colOff>
      <xdr:row>460</xdr:row>
      <xdr:rowOff>95250</xdr:rowOff>
    </xdr:from>
    <xdr:to>
      <xdr:col>27</xdr:col>
      <xdr:colOff>536511</xdr:colOff>
      <xdr:row>464</xdr:row>
      <xdr:rowOff>57074</xdr:rowOff>
    </xdr:to>
    <xdr:pic>
      <xdr:nvPicPr>
        <xdr:cNvPr id="41" name="75 Imagen">
          <a:extLst>
            <a:ext uri="{FF2B5EF4-FFF2-40B4-BE49-F238E27FC236}">
              <a16:creationId xmlns:a16="http://schemas.microsoft.com/office/drawing/2014/main" id="{2B609AC9-259B-4E62-9D6C-E1903B7FBB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63225" y="78924150"/>
          <a:ext cx="507936" cy="609524"/>
        </a:xfrm>
        <a:prstGeom prst="rect">
          <a:avLst/>
        </a:prstGeom>
      </xdr:spPr>
    </xdr:pic>
    <xdr:clientData/>
  </xdr:twoCellAnchor>
  <xdr:twoCellAnchor editAs="oneCell">
    <xdr:from>
      <xdr:col>27</xdr:col>
      <xdr:colOff>38100</xdr:colOff>
      <xdr:row>520</xdr:row>
      <xdr:rowOff>133350</xdr:rowOff>
    </xdr:from>
    <xdr:to>
      <xdr:col>27</xdr:col>
      <xdr:colOff>546036</xdr:colOff>
      <xdr:row>524</xdr:row>
      <xdr:rowOff>95174</xdr:rowOff>
    </xdr:to>
    <xdr:pic>
      <xdr:nvPicPr>
        <xdr:cNvPr id="42" name="76 Imagen">
          <a:extLst>
            <a:ext uri="{FF2B5EF4-FFF2-40B4-BE49-F238E27FC236}">
              <a16:creationId xmlns:a16="http://schemas.microsoft.com/office/drawing/2014/main" id="{FD31E13F-B10F-4DD6-91EB-E1A62F63E7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72750" y="89230200"/>
          <a:ext cx="507936" cy="609524"/>
        </a:xfrm>
        <a:prstGeom prst="rect">
          <a:avLst/>
        </a:prstGeom>
      </xdr:spPr>
    </xdr:pic>
    <xdr:clientData/>
  </xdr:twoCellAnchor>
  <xdr:twoCellAnchor editAs="oneCell">
    <xdr:from>
      <xdr:col>27</xdr:col>
      <xdr:colOff>19050</xdr:colOff>
      <xdr:row>775</xdr:row>
      <xdr:rowOff>123825</xdr:rowOff>
    </xdr:from>
    <xdr:to>
      <xdr:col>27</xdr:col>
      <xdr:colOff>526986</xdr:colOff>
      <xdr:row>779</xdr:row>
      <xdr:rowOff>85649</xdr:rowOff>
    </xdr:to>
    <xdr:pic>
      <xdr:nvPicPr>
        <xdr:cNvPr id="43" name="77 Imagen">
          <a:extLst>
            <a:ext uri="{FF2B5EF4-FFF2-40B4-BE49-F238E27FC236}">
              <a16:creationId xmlns:a16="http://schemas.microsoft.com/office/drawing/2014/main" id="{DCD6461A-33B5-4E19-88AE-1A0547AA30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53700" y="132788025"/>
          <a:ext cx="507936" cy="609524"/>
        </a:xfrm>
        <a:prstGeom prst="rect">
          <a:avLst/>
        </a:prstGeom>
      </xdr:spPr>
    </xdr:pic>
    <xdr:clientData/>
  </xdr:twoCellAnchor>
  <xdr:oneCellAnchor>
    <xdr:from>
      <xdr:col>27</xdr:col>
      <xdr:colOff>19050</xdr:colOff>
      <xdr:row>325</xdr:row>
      <xdr:rowOff>95250</xdr:rowOff>
    </xdr:from>
    <xdr:ext cx="514350" cy="621506"/>
    <xdr:pic>
      <xdr:nvPicPr>
        <xdr:cNvPr id="44" name="78 Imagen">
          <a:extLst>
            <a:ext uri="{FF2B5EF4-FFF2-40B4-BE49-F238E27FC236}">
              <a16:creationId xmlns:a16="http://schemas.microsoft.com/office/drawing/2014/main" id="{F3B69FE9-72D0-4091-9477-422F4FF621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53700" y="55835550"/>
          <a:ext cx="514350" cy="621506"/>
        </a:xfrm>
        <a:prstGeom prst="rect">
          <a:avLst/>
        </a:prstGeom>
      </xdr:spPr>
    </xdr:pic>
    <xdr:clientData/>
  </xdr:oneCellAnchor>
  <xdr:oneCellAnchor>
    <xdr:from>
      <xdr:col>27</xdr:col>
      <xdr:colOff>19050</xdr:colOff>
      <xdr:row>389</xdr:row>
      <xdr:rowOff>57150</xdr:rowOff>
    </xdr:from>
    <xdr:ext cx="514350" cy="621506"/>
    <xdr:pic>
      <xdr:nvPicPr>
        <xdr:cNvPr id="45" name="79 Imagen">
          <a:extLst>
            <a:ext uri="{FF2B5EF4-FFF2-40B4-BE49-F238E27FC236}">
              <a16:creationId xmlns:a16="http://schemas.microsoft.com/office/drawing/2014/main" id="{308106CA-7DFE-4B14-B271-489824F723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53700" y="66741675"/>
          <a:ext cx="514350" cy="621506"/>
        </a:xfrm>
        <a:prstGeom prst="rect">
          <a:avLst/>
        </a:prstGeom>
      </xdr:spPr>
    </xdr:pic>
    <xdr:clientData/>
  </xdr:oneCellAnchor>
  <xdr:oneCellAnchor>
    <xdr:from>
      <xdr:col>27</xdr:col>
      <xdr:colOff>66675</xdr:colOff>
      <xdr:row>689</xdr:row>
      <xdr:rowOff>57150</xdr:rowOff>
    </xdr:from>
    <xdr:ext cx="514350" cy="621506"/>
    <xdr:pic>
      <xdr:nvPicPr>
        <xdr:cNvPr id="46" name="80 Imagen">
          <a:extLst>
            <a:ext uri="{FF2B5EF4-FFF2-40B4-BE49-F238E27FC236}">
              <a16:creationId xmlns:a16="http://schemas.microsoft.com/office/drawing/2014/main" id="{9004F6BB-0AF6-4627-910A-DC5952C528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01325" y="118024275"/>
          <a:ext cx="514350" cy="621506"/>
        </a:xfrm>
        <a:prstGeom prst="rect">
          <a:avLst/>
        </a:prstGeom>
      </xdr:spPr>
    </xdr:pic>
    <xdr:clientData/>
  </xdr:oneCellAnchor>
  <xdr:oneCellAnchor>
    <xdr:from>
      <xdr:col>27</xdr:col>
      <xdr:colOff>28575</xdr:colOff>
      <xdr:row>700</xdr:row>
      <xdr:rowOff>95250</xdr:rowOff>
    </xdr:from>
    <xdr:ext cx="514350" cy="621506"/>
    <xdr:pic>
      <xdr:nvPicPr>
        <xdr:cNvPr id="47" name="82 Imagen">
          <a:extLst>
            <a:ext uri="{FF2B5EF4-FFF2-40B4-BE49-F238E27FC236}">
              <a16:creationId xmlns:a16="http://schemas.microsoft.com/office/drawing/2014/main" id="{FE6CE38F-8D46-4DD4-B190-C14182C73D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63225" y="119948325"/>
          <a:ext cx="514350" cy="621506"/>
        </a:xfrm>
        <a:prstGeom prst="rect">
          <a:avLst/>
        </a:prstGeom>
      </xdr:spPr>
    </xdr:pic>
    <xdr:clientData/>
  </xdr:oneCellAnchor>
  <xdr:oneCellAnchor>
    <xdr:from>
      <xdr:col>27</xdr:col>
      <xdr:colOff>19050</xdr:colOff>
      <xdr:row>730</xdr:row>
      <xdr:rowOff>104775</xdr:rowOff>
    </xdr:from>
    <xdr:ext cx="514350" cy="621506"/>
    <xdr:pic>
      <xdr:nvPicPr>
        <xdr:cNvPr id="48" name="83 Imagen">
          <a:extLst>
            <a:ext uri="{FF2B5EF4-FFF2-40B4-BE49-F238E27FC236}">
              <a16:creationId xmlns:a16="http://schemas.microsoft.com/office/drawing/2014/main" id="{CB7EFCA9-EDBF-4AE5-A938-343B66B24D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53700" y="125082300"/>
          <a:ext cx="514350" cy="621506"/>
        </a:xfrm>
        <a:prstGeom prst="rect">
          <a:avLst/>
        </a:prstGeom>
      </xdr:spPr>
    </xdr:pic>
    <xdr:clientData/>
  </xdr:oneCellAnchor>
  <xdr:oneCellAnchor>
    <xdr:from>
      <xdr:col>27</xdr:col>
      <xdr:colOff>38100</xdr:colOff>
      <xdr:row>756</xdr:row>
      <xdr:rowOff>190500</xdr:rowOff>
    </xdr:from>
    <xdr:ext cx="514350" cy="621506"/>
    <xdr:pic>
      <xdr:nvPicPr>
        <xdr:cNvPr id="49" name="84 Imagen">
          <a:extLst>
            <a:ext uri="{FF2B5EF4-FFF2-40B4-BE49-F238E27FC236}">
              <a16:creationId xmlns:a16="http://schemas.microsoft.com/office/drawing/2014/main" id="{6B836E2C-773C-4FC9-A743-F90E43BE1E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72750" y="129587625"/>
          <a:ext cx="514350" cy="621506"/>
        </a:xfrm>
        <a:prstGeom prst="rect">
          <a:avLst/>
        </a:prstGeom>
      </xdr:spPr>
    </xdr:pic>
    <xdr:clientData/>
  </xdr:oneCellAnchor>
  <xdr:oneCellAnchor>
    <xdr:from>
      <xdr:col>27</xdr:col>
      <xdr:colOff>38100</xdr:colOff>
      <xdr:row>790</xdr:row>
      <xdr:rowOff>114300</xdr:rowOff>
    </xdr:from>
    <xdr:ext cx="514350" cy="621506"/>
    <xdr:pic>
      <xdr:nvPicPr>
        <xdr:cNvPr id="50" name="85 Imagen">
          <a:extLst>
            <a:ext uri="{FF2B5EF4-FFF2-40B4-BE49-F238E27FC236}">
              <a16:creationId xmlns:a16="http://schemas.microsoft.com/office/drawing/2014/main" id="{56C0D425-DB02-495D-8FED-972D16DB29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72750" y="135340725"/>
          <a:ext cx="514350" cy="621506"/>
        </a:xfrm>
        <a:prstGeom prst="rect">
          <a:avLst/>
        </a:prstGeom>
      </xdr:spPr>
    </xdr:pic>
    <xdr:clientData/>
  </xdr:oneCellAnchor>
  <xdr:oneCellAnchor>
    <xdr:from>
      <xdr:col>26</xdr:col>
      <xdr:colOff>371475</xdr:colOff>
      <xdr:row>329</xdr:row>
      <xdr:rowOff>38100</xdr:rowOff>
    </xdr:from>
    <xdr:ext cx="594361" cy="594361"/>
    <xdr:pic>
      <xdr:nvPicPr>
        <xdr:cNvPr id="51" name="86 Imagen">
          <a:extLst>
            <a:ext uri="{FF2B5EF4-FFF2-40B4-BE49-F238E27FC236}">
              <a16:creationId xmlns:a16="http://schemas.microsoft.com/office/drawing/2014/main" id="{5AEFE40E-CB3B-46A6-9D88-DB51EABF88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39400" y="56454675"/>
          <a:ext cx="594361" cy="594361"/>
        </a:xfrm>
        <a:prstGeom prst="rect">
          <a:avLst/>
        </a:prstGeom>
      </xdr:spPr>
    </xdr:pic>
    <xdr:clientData/>
  </xdr:oneCellAnchor>
  <xdr:oneCellAnchor>
    <xdr:from>
      <xdr:col>26</xdr:col>
      <xdr:colOff>352425</xdr:colOff>
      <xdr:row>430</xdr:row>
      <xdr:rowOff>76200</xdr:rowOff>
    </xdr:from>
    <xdr:ext cx="594361" cy="594361"/>
    <xdr:pic>
      <xdr:nvPicPr>
        <xdr:cNvPr id="52" name="87 Imagen">
          <a:extLst>
            <a:ext uri="{FF2B5EF4-FFF2-40B4-BE49-F238E27FC236}">
              <a16:creationId xmlns:a16="http://schemas.microsoft.com/office/drawing/2014/main" id="{600DDC11-E147-461D-A195-8B08531BAB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0350" y="73780650"/>
          <a:ext cx="594361" cy="594361"/>
        </a:xfrm>
        <a:prstGeom prst="rect">
          <a:avLst/>
        </a:prstGeom>
      </xdr:spPr>
    </xdr:pic>
    <xdr:clientData/>
  </xdr:oneCellAnchor>
  <xdr:oneCellAnchor>
    <xdr:from>
      <xdr:col>26</xdr:col>
      <xdr:colOff>400050</xdr:colOff>
      <xdr:row>584</xdr:row>
      <xdr:rowOff>28575</xdr:rowOff>
    </xdr:from>
    <xdr:ext cx="594361" cy="594361"/>
    <xdr:pic>
      <xdr:nvPicPr>
        <xdr:cNvPr id="53" name="88 Imagen">
          <a:extLst>
            <a:ext uri="{FF2B5EF4-FFF2-40B4-BE49-F238E27FC236}">
              <a16:creationId xmlns:a16="http://schemas.microsoft.com/office/drawing/2014/main" id="{E57A5E6E-F435-4616-AA28-DEE0387EFA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67975" y="100060125"/>
          <a:ext cx="594361" cy="594361"/>
        </a:xfrm>
        <a:prstGeom prst="rect">
          <a:avLst/>
        </a:prstGeom>
      </xdr:spPr>
    </xdr:pic>
    <xdr:clientData/>
  </xdr:oneCellAnchor>
  <xdr:oneCellAnchor>
    <xdr:from>
      <xdr:col>26</xdr:col>
      <xdr:colOff>314325</xdr:colOff>
      <xdr:row>607</xdr:row>
      <xdr:rowOff>19050</xdr:rowOff>
    </xdr:from>
    <xdr:ext cx="594361" cy="594361"/>
    <xdr:pic>
      <xdr:nvPicPr>
        <xdr:cNvPr id="54" name="89 Imagen">
          <a:extLst>
            <a:ext uri="{FF2B5EF4-FFF2-40B4-BE49-F238E27FC236}">
              <a16:creationId xmlns:a16="http://schemas.microsoft.com/office/drawing/2014/main" id="{F9881743-932D-4E0C-AE91-8090BF6C0A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82250" y="103993950"/>
          <a:ext cx="594361" cy="594361"/>
        </a:xfrm>
        <a:prstGeom prst="rect">
          <a:avLst/>
        </a:prstGeom>
      </xdr:spPr>
    </xdr:pic>
    <xdr:clientData/>
  </xdr:oneCellAnchor>
  <xdr:oneCellAnchor>
    <xdr:from>
      <xdr:col>26</xdr:col>
      <xdr:colOff>390525</xdr:colOff>
      <xdr:row>682</xdr:row>
      <xdr:rowOff>0</xdr:rowOff>
    </xdr:from>
    <xdr:ext cx="594361" cy="594361"/>
    <xdr:pic>
      <xdr:nvPicPr>
        <xdr:cNvPr id="55" name="90 Imagen">
          <a:extLst>
            <a:ext uri="{FF2B5EF4-FFF2-40B4-BE49-F238E27FC236}">
              <a16:creationId xmlns:a16="http://schemas.microsoft.com/office/drawing/2014/main" id="{7A73E7D7-29FD-4668-96CD-F1EAC35512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58450" y="116786025"/>
          <a:ext cx="594361" cy="594361"/>
        </a:xfrm>
        <a:prstGeom prst="rect">
          <a:avLst/>
        </a:prstGeom>
      </xdr:spPr>
    </xdr:pic>
    <xdr:clientData/>
  </xdr:oneCellAnchor>
  <xdr:oneCellAnchor>
    <xdr:from>
      <xdr:col>26</xdr:col>
      <xdr:colOff>390525</xdr:colOff>
      <xdr:row>704</xdr:row>
      <xdr:rowOff>85725</xdr:rowOff>
    </xdr:from>
    <xdr:ext cx="594361" cy="594361"/>
    <xdr:pic>
      <xdr:nvPicPr>
        <xdr:cNvPr id="56" name="91 Imagen">
          <a:extLst>
            <a:ext uri="{FF2B5EF4-FFF2-40B4-BE49-F238E27FC236}">
              <a16:creationId xmlns:a16="http://schemas.microsoft.com/office/drawing/2014/main" id="{9D8A4891-3818-4746-B99F-CC0A02B7E1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58450" y="120615075"/>
          <a:ext cx="594361" cy="594361"/>
        </a:xfrm>
        <a:prstGeom prst="rect">
          <a:avLst/>
        </a:prstGeom>
      </xdr:spPr>
    </xdr:pic>
    <xdr:clientData/>
  </xdr:oneCellAnchor>
  <xdr:oneCellAnchor>
    <xdr:from>
      <xdr:col>27</xdr:col>
      <xdr:colOff>95250</xdr:colOff>
      <xdr:row>712</xdr:row>
      <xdr:rowOff>0</xdr:rowOff>
    </xdr:from>
    <xdr:ext cx="594361" cy="594361"/>
    <xdr:pic>
      <xdr:nvPicPr>
        <xdr:cNvPr id="57" name="92 Imagen">
          <a:extLst>
            <a:ext uri="{FF2B5EF4-FFF2-40B4-BE49-F238E27FC236}">
              <a16:creationId xmlns:a16="http://schemas.microsoft.com/office/drawing/2014/main" id="{E14DDBE8-5816-42CD-AC38-EC2737789B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29900" y="121910475"/>
          <a:ext cx="594361" cy="594361"/>
        </a:xfrm>
        <a:prstGeom prst="rect">
          <a:avLst/>
        </a:prstGeom>
      </xdr:spPr>
    </xdr:pic>
    <xdr:clientData/>
  </xdr:oneCellAnchor>
  <xdr:oneCellAnchor>
    <xdr:from>
      <xdr:col>26</xdr:col>
      <xdr:colOff>342900</xdr:colOff>
      <xdr:row>734</xdr:row>
      <xdr:rowOff>76200</xdr:rowOff>
    </xdr:from>
    <xdr:ext cx="594361" cy="594361"/>
    <xdr:pic>
      <xdr:nvPicPr>
        <xdr:cNvPr id="58" name="93 Imagen">
          <a:extLst>
            <a:ext uri="{FF2B5EF4-FFF2-40B4-BE49-F238E27FC236}">
              <a16:creationId xmlns:a16="http://schemas.microsoft.com/office/drawing/2014/main" id="{E2F315CD-8B18-4CF7-8ADD-9DF64D5D41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10825" y="125730000"/>
          <a:ext cx="594361" cy="594361"/>
        </a:xfrm>
        <a:prstGeom prst="rect">
          <a:avLst/>
        </a:prstGeom>
      </xdr:spPr>
    </xdr:pic>
    <xdr:clientData/>
  </xdr:oneCellAnchor>
  <xdr:oneCellAnchor>
    <xdr:from>
      <xdr:col>26</xdr:col>
      <xdr:colOff>333375</xdr:colOff>
      <xdr:row>749</xdr:row>
      <xdr:rowOff>85725</xdr:rowOff>
    </xdr:from>
    <xdr:ext cx="594361" cy="594361"/>
    <xdr:pic>
      <xdr:nvPicPr>
        <xdr:cNvPr id="59" name="94 Imagen">
          <a:extLst>
            <a:ext uri="{FF2B5EF4-FFF2-40B4-BE49-F238E27FC236}">
              <a16:creationId xmlns:a16="http://schemas.microsoft.com/office/drawing/2014/main" id="{5F458854-7D95-4D21-A261-DA618F65FA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01300" y="128301750"/>
          <a:ext cx="594361" cy="594361"/>
        </a:xfrm>
        <a:prstGeom prst="rect">
          <a:avLst/>
        </a:prstGeom>
      </xdr:spPr>
    </xdr:pic>
    <xdr:clientData/>
  </xdr:oneCellAnchor>
  <xdr:oneCellAnchor>
    <xdr:from>
      <xdr:col>26</xdr:col>
      <xdr:colOff>381000</xdr:colOff>
      <xdr:row>764</xdr:row>
      <xdr:rowOff>95250</xdr:rowOff>
    </xdr:from>
    <xdr:ext cx="594361" cy="594361"/>
    <xdr:pic>
      <xdr:nvPicPr>
        <xdr:cNvPr id="60" name="95 Imagen">
          <a:extLst>
            <a:ext uri="{FF2B5EF4-FFF2-40B4-BE49-F238E27FC236}">
              <a16:creationId xmlns:a16="http://schemas.microsoft.com/office/drawing/2014/main" id="{C00C3C50-707C-4E8E-B9F1-E105AA5F43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48925" y="130873500"/>
          <a:ext cx="594361" cy="594361"/>
        </a:xfrm>
        <a:prstGeom prst="rect">
          <a:avLst/>
        </a:prstGeom>
      </xdr:spPr>
    </xdr:pic>
    <xdr:clientData/>
  </xdr:oneCellAnchor>
  <xdr:oneCellAnchor>
    <xdr:from>
      <xdr:col>26</xdr:col>
      <xdr:colOff>390525</xdr:colOff>
      <xdr:row>779</xdr:row>
      <xdr:rowOff>95250</xdr:rowOff>
    </xdr:from>
    <xdr:ext cx="594361" cy="594361"/>
    <xdr:pic>
      <xdr:nvPicPr>
        <xdr:cNvPr id="61" name="96 Imagen">
          <a:extLst>
            <a:ext uri="{FF2B5EF4-FFF2-40B4-BE49-F238E27FC236}">
              <a16:creationId xmlns:a16="http://schemas.microsoft.com/office/drawing/2014/main" id="{469DF350-2A15-4507-939A-FFC8D5B518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58450" y="133435725"/>
          <a:ext cx="594361" cy="594361"/>
        </a:xfrm>
        <a:prstGeom prst="rect">
          <a:avLst/>
        </a:prstGeom>
      </xdr:spPr>
    </xdr:pic>
    <xdr:clientData/>
  </xdr:oneCellAnchor>
  <xdr:oneCellAnchor>
    <xdr:from>
      <xdr:col>26</xdr:col>
      <xdr:colOff>371475</xdr:colOff>
      <xdr:row>787</xdr:row>
      <xdr:rowOff>9525</xdr:rowOff>
    </xdr:from>
    <xdr:ext cx="594361" cy="594361"/>
    <xdr:pic>
      <xdr:nvPicPr>
        <xdr:cNvPr id="62" name="97 Imagen">
          <a:extLst>
            <a:ext uri="{FF2B5EF4-FFF2-40B4-BE49-F238E27FC236}">
              <a16:creationId xmlns:a16="http://schemas.microsoft.com/office/drawing/2014/main" id="{27478C5A-2403-4256-BE40-5AA3F19456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39400" y="134731125"/>
          <a:ext cx="594361" cy="594361"/>
        </a:xfrm>
        <a:prstGeom prst="rect">
          <a:avLst/>
        </a:prstGeom>
      </xdr:spPr>
    </xdr:pic>
    <xdr:clientData/>
  </xdr:oneCellAnchor>
  <xdr:oneCellAnchor>
    <xdr:from>
      <xdr:col>26</xdr:col>
      <xdr:colOff>381000</xdr:colOff>
      <xdr:row>292</xdr:row>
      <xdr:rowOff>19050</xdr:rowOff>
    </xdr:from>
    <xdr:ext cx="594361" cy="594361"/>
    <xdr:pic>
      <xdr:nvPicPr>
        <xdr:cNvPr id="63" name="64 Imagen">
          <a:extLst>
            <a:ext uri="{FF2B5EF4-FFF2-40B4-BE49-F238E27FC236}">
              <a16:creationId xmlns:a16="http://schemas.microsoft.com/office/drawing/2014/main" id="{B860392B-5A0E-4337-9ACC-E47BD2CDCC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48925" y="50120550"/>
          <a:ext cx="594361" cy="594361"/>
        </a:xfrm>
        <a:prstGeom prst="rect">
          <a:avLst/>
        </a:prstGeom>
      </xdr:spPr>
    </xdr:pic>
    <xdr:clientData/>
  </xdr:oneCellAnchor>
  <xdr:oneCellAnchor>
    <xdr:from>
      <xdr:col>27</xdr:col>
      <xdr:colOff>38100</xdr:colOff>
      <xdr:row>299</xdr:row>
      <xdr:rowOff>57150</xdr:rowOff>
    </xdr:from>
    <xdr:ext cx="514350" cy="621506"/>
    <xdr:pic>
      <xdr:nvPicPr>
        <xdr:cNvPr id="64" name="65 Imagen">
          <a:extLst>
            <a:ext uri="{FF2B5EF4-FFF2-40B4-BE49-F238E27FC236}">
              <a16:creationId xmlns:a16="http://schemas.microsoft.com/office/drawing/2014/main" id="{FBE7621B-564A-4DA7-8A9A-6F8DF9884B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72750" y="51339750"/>
          <a:ext cx="514350" cy="621506"/>
        </a:xfrm>
        <a:prstGeom prst="rect">
          <a:avLst/>
        </a:prstGeom>
      </xdr:spPr>
    </xdr:pic>
    <xdr:clientData/>
  </xdr:oneCellAnchor>
  <xdr:oneCellAnchor>
    <xdr:from>
      <xdr:col>26</xdr:col>
      <xdr:colOff>361950</xdr:colOff>
      <xdr:row>277</xdr:row>
      <xdr:rowOff>28575</xdr:rowOff>
    </xdr:from>
    <xdr:ext cx="594361" cy="594361"/>
    <xdr:pic>
      <xdr:nvPicPr>
        <xdr:cNvPr id="65" name="66 Imagen">
          <a:extLst>
            <a:ext uri="{FF2B5EF4-FFF2-40B4-BE49-F238E27FC236}">
              <a16:creationId xmlns:a16="http://schemas.microsoft.com/office/drawing/2014/main" id="{78813B59-6C94-4F70-9D8C-CE2104B5C5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9875" y="47567850"/>
          <a:ext cx="594361" cy="594361"/>
        </a:xfrm>
        <a:prstGeom prst="rect">
          <a:avLst/>
        </a:prstGeom>
      </xdr:spPr>
    </xdr:pic>
    <xdr:clientData/>
  </xdr:oneCellAnchor>
  <xdr:oneCellAnchor>
    <xdr:from>
      <xdr:col>26</xdr:col>
      <xdr:colOff>304800</xdr:colOff>
      <xdr:row>261</xdr:row>
      <xdr:rowOff>190500</xdr:rowOff>
    </xdr:from>
    <xdr:ext cx="594361" cy="594361"/>
    <xdr:pic>
      <xdr:nvPicPr>
        <xdr:cNvPr id="66" name="67 Imagen">
          <a:extLst>
            <a:ext uri="{FF2B5EF4-FFF2-40B4-BE49-F238E27FC236}">
              <a16:creationId xmlns:a16="http://schemas.microsoft.com/office/drawing/2014/main" id="{9AD8A932-4FA6-49E5-99FF-138FDA535E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72725" y="44967525"/>
          <a:ext cx="594361" cy="594361"/>
        </a:xfrm>
        <a:prstGeom prst="rect">
          <a:avLst/>
        </a:prstGeom>
      </xdr:spPr>
    </xdr:pic>
    <xdr:clientData/>
  </xdr:oneCellAnchor>
  <xdr:oneCellAnchor>
    <xdr:from>
      <xdr:col>27</xdr:col>
      <xdr:colOff>219075</xdr:colOff>
      <xdr:row>261</xdr:row>
      <xdr:rowOff>171450</xdr:rowOff>
    </xdr:from>
    <xdr:ext cx="514350" cy="621506"/>
    <xdr:pic>
      <xdr:nvPicPr>
        <xdr:cNvPr id="67" name="69 Imagen">
          <a:extLst>
            <a:ext uri="{FF2B5EF4-FFF2-40B4-BE49-F238E27FC236}">
              <a16:creationId xmlns:a16="http://schemas.microsoft.com/office/drawing/2014/main" id="{D625D80D-321C-41BF-BCFA-9830B69386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53725" y="44948475"/>
          <a:ext cx="514350" cy="621506"/>
        </a:xfrm>
        <a:prstGeom prst="rect">
          <a:avLst/>
        </a:prstGeom>
      </xdr:spPr>
    </xdr:pic>
    <xdr:clientData/>
  </xdr:oneCellAnchor>
  <xdr:oneCellAnchor>
    <xdr:from>
      <xdr:col>26</xdr:col>
      <xdr:colOff>371475</xdr:colOff>
      <xdr:row>254</xdr:row>
      <xdr:rowOff>47625</xdr:rowOff>
    </xdr:from>
    <xdr:ext cx="594361" cy="594361"/>
    <xdr:pic>
      <xdr:nvPicPr>
        <xdr:cNvPr id="68" name="70 Imagen">
          <a:extLst>
            <a:ext uri="{FF2B5EF4-FFF2-40B4-BE49-F238E27FC236}">
              <a16:creationId xmlns:a16="http://schemas.microsoft.com/office/drawing/2014/main" id="{CAA78745-1979-4310-8D46-6C2FF81CAF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39400" y="43643550"/>
          <a:ext cx="594361" cy="594361"/>
        </a:xfrm>
        <a:prstGeom prst="rect">
          <a:avLst/>
        </a:prstGeom>
      </xdr:spPr>
    </xdr:pic>
    <xdr:clientData/>
  </xdr:oneCellAnchor>
  <xdr:oneCellAnchor>
    <xdr:from>
      <xdr:col>27</xdr:col>
      <xdr:colOff>19050</xdr:colOff>
      <xdr:row>250</xdr:row>
      <xdr:rowOff>114300</xdr:rowOff>
    </xdr:from>
    <xdr:ext cx="514350" cy="621506"/>
    <xdr:pic>
      <xdr:nvPicPr>
        <xdr:cNvPr id="69" name="81 Imagen">
          <a:extLst>
            <a:ext uri="{FF2B5EF4-FFF2-40B4-BE49-F238E27FC236}">
              <a16:creationId xmlns:a16="http://schemas.microsoft.com/office/drawing/2014/main" id="{81DA955F-5F37-4614-ABEE-B0007A856E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53700" y="43033950"/>
          <a:ext cx="514350" cy="621506"/>
        </a:xfrm>
        <a:prstGeom prst="rect">
          <a:avLst/>
        </a:prstGeom>
      </xdr:spPr>
    </xdr:pic>
    <xdr:clientData/>
  </xdr:oneCellAnchor>
  <xdr:oneCellAnchor>
    <xdr:from>
      <xdr:col>26</xdr:col>
      <xdr:colOff>314325</xdr:colOff>
      <xdr:row>217</xdr:row>
      <xdr:rowOff>19050</xdr:rowOff>
    </xdr:from>
    <xdr:ext cx="594361" cy="594361"/>
    <xdr:pic>
      <xdr:nvPicPr>
        <xdr:cNvPr id="70" name="99 Imagen">
          <a:extLst>
            <a:ext uri="{FF2B5EF4-FFF2-40B4-BE49-F238E27FC236}">
              <a16:creationId xmlns:a16="http://schemas.microsoft.com/office/drawing/2014/main" id="{3B83C87C-956C-481D-8598-9C577945C0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82250" y="37309425"/>
          <a:ext cx="594361" cy="594361"/>
        </a:xfrm>
        <a:prstGeom prst="rect">
          <a:avLst/>
        </a:prstGeom>
      </xdr:spPr>
    </xdr:pic>
    <xdr:clientData/>
  </xdr:oneCellAnchor>
  <xdr:twoCellAnchor editAs="oneCell">
    <xdr:from>
      <xdr:col>27</xdr:col>
      <xdr:colOff>0</xdr:colOff>
      <xdr:row>236</xdr:row>
      <xdr:rowOff>0</xdr:rowOff>
    </xdr:from>
    <xdr:to>
      <xdr:col>27</xdr:col>
      <xdr:colOff>504824</xdr:colOff>
      <xdr:row>239</xdr:row>
      <xdr:rowOff>123749</xdr:rowOff>
    </xdr:to>
    <xdr:pic>
      <xdr:nvPicPr>
        <xdr:cNvPr id="71" name="100 Imagen">
          <a:extLst>
            <a:ext uri="{FF2B5EF4-FFF2-40B4-BE49-F238E27FC236}">
              <a16:creationId xmlns:a16="http://schemas.microsoft.com/office/drawing/2014/main" id="{2FD7C3E0-BC74-475D-987E-88085553D9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34650" y="40528875"/>
          <a:ext cx="504824" cy="609524"/>
        </a:xfrm>
        <a:prstGeom prst="rect">
          <a:avLst/>
        </a:prstGeom>
      </xdr:spPr>
    </xdr:pic>
    <xdr:clientData/>
  </xdr:twoCellAnchor>
  <xdr:oneCellAnchor>
    <xdr:from>
      <xdr:col>27</xdr:col>
      <xdr:colOff>190500</xdr:colOff>
      <xdr:row>216</xdr:row>
      <xdr:rowOff>190500</xdr:rowOff>
    </xdr:from>
    <xdr:ext cx="514350" cy="621506"/>
    <xdr:pic>
      <xdr:nvPicPr>
        <xdr:cNvPr id="72" name="101 Imagen">
          <a:extLst>
            <a:ext uri="{FF2B5EF4-FFF2-40B4-BE49-F238E27FC236}">
              <a16:creationId xmlns:a16="http://schemas.microsoft.com/office/drawing/2014/main" id="{ADF10AEF-1807-4047-A802-ADE70D6519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25150" y="37280850"/>
          <a:ext cx="514350" cy="621506"/>
        </a:xfrm>
        <a:prstGeom prst="rect">
          <a:avLst/>
        </a:prstGeom>
      </xdr:spPr>
    </xdr:pic>
    <xdr:clientData/>
  </xdr:oneCellAnchor>
  <xdr:oneCellAnchor>
    <xdr:from>
      <xdr:col>27</xdr:col>
      <xdr:colOff>57150</xdr:colOff>
      <xdr:row>202</xdr:row>
      <xdr:rowOff>19050</xdr:rowOff>
    </xdr:from>
    <xdr:ext cx="594361" cy="594361"/>
    <xdr:pic>
      <xdr:nvPicPr>
        <xdr:cNvPr id="73" name="98 Imagen">
          <a:extLst>
            <a:ext uri="{FF2B5EF4-FFF2-40B4-BE49-F238E27FC236}">
              <a16:creationId xmlns:a16="http://schemas.microsoft.com/office/drawing/2014/main" id="{2E8F0DD0-BBD1-457F-BCA6-34E17CECC1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91800" y="34747200"/>
          <a:ext cx="594361" cy="594361"/>
        </a:xfrm>
        <a:prstGeom prst="rect">
          <a:avLst/>
        </a:prstGeom>
      </xdr:spPr>
    </xdr:pic>
    <xdr:clientData/>
  </xdr:oneCellAnchor>
  <xdr:oneCellAnchor>
    <xdr:from>
      <xdr:col>27</xdr:col>
      <xdr:colOff>161925</xdr:colOff>
      <xdr:row>209</xdr:row>
      <xdr:rowOff>19050</xdr:rowOff>
    </xdr:from>
    <xdr:ext cx="514350" cy="621506"/>
    <xdr:pic>
      <xdr:nvPicPr>
        <xdr:cNvPr id="74" name="102 Imagen">
          <a:extLst>
            <a:ext uri="{FF2B5EF4-FFF2-40B4-BE49-F238E27FC236}">
              <a16:creationId xmlns:a16="http://schemas.microsoft.com/office/drawing/2014/main" id="{31E68DB3-BA33-4669-BD51-396C3087CF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96575" y="35928300"/>
          <a:ext cx="514350" cy="621506"/>
        </a:xfrm>
        <a:prstGeom prst="rect">
          <a:avLst/>
        </a:prstGeom>
      </xdr:spPr>
    </xdr:pic>
    <xdr:clientData/>
  </xdr:oneCellAnchor>
  <xdr:oneCellAnchor>
    <xdr:from>
      <xdr:col>26</xdr:col>
      <xdr:colOff>381000</xdr:colOff>
      <xdr:row>194</xdr:row>
      <xdr:rowOff>0</xdr:rowOff>
    </xdr:from>
    <xdr:ext cx="594361" cy="594361"/>
    <xdr:pic>
      <xdr:nvPicPr>
        <xdr:cNvPr id="75" name="103 Imagen">
          <a:extLst>
            <a:ext uri="{FF2B5EF4-FFF2-40B4-BE49-F238E27FC236}">
              <a16:creationId xmlns:a16="http://schemas.microsoft.com/office/drawing/2014/main" id="{E4B0D74D-60F2-4FB3-9148-933F9B2A78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48925" y="33347025"/>
          <a:ext cx="594361" cy="594361"/>
        </a:xfrm>
        <a:prstGeom prst="rect">
          <a:avLst/>
        </a:prstGeom>
      </xdr:spPr>
    </xdr:pic>
    <xdr:clientData/>
  </xdr:oneCellAnchor>
  <xdr:twoCellAnchor editAs="oneCell">
    <xdr:from>
      <xdr:col>27</xdr:col>
      <xdr:colOff>19050</xdr:colOff>
      <xdr:row>187</xdr:row>
      <xdr:rowOff>0</xdr:rowOff>
    </xdr:from>
    <xdr:to>
      <xdr:col>27</xdr:col>
      <xdr:colOff>523874</xdr:colOff>
      <xdr:row>190</xdr:row>
      <xdr:rowOff>123749</xdr:rowOff>
    </xdr:to>
    <xdr:pic>
      <xdr:nvPicPr>
        <xdr:cNvPr id="76" name="105 Imagen">
          <a:extLst>
            <a:ext uri="{FF2B5EF4-FFF2-40B4-BE49-F238E27FC236}">
              <a16:creationId xmlns:a16="http://schemas.microsoft.com/office/drawing/2014/main" id="{90DA5E21-EC8E-483C-840F-966CC1860B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53700" y="32165925"/>
          <a:ext cx="504824" cy="609524"/>
        </a:xfrm>
        <a:prstGeom prst="rect">
          <a:avLst/>
        </a:prstGeom>
      </xdr:spPr>
    </xdr:pic>
    <xdr:clientData/>
  </xdr:twoCellAnchor>
  <xdr:oneCellAnchor>
    <xdr:from>
      <xdr:col>26</xdr:col>
      <xdr:colOff>419100</xdr:colOff>
      <xdr:row>179</xdr:row>
      <xdr:rowOff>66675</xdr:rowOff>
    </xdr:from>
    <xdr:ext cx="594361" cy="594361"/>
    <xdr:pic>
      <xdr:nvPicPr>
        <xdr:cNvPr id="77" name="98 Imagen">
          <a:extLst>
            <a:ext uri="{FF2B5EF4-FFF2-40B4-BE49-F238E27FC236}">
              <a16:creationId xmlns:a16="http://schemas.microsoft.com/office/drawing/2014/main" id="{4A3AD2BD-7EF3-42B2-8721-741CFF7DBC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87025" y="30841950"/>
          <a:ext cx="594361" cy="594361"/>
        </a:xfrm>
        <a:prstGeom prst="rect">
          <a:avLst/>
        </a:prstGeom>
      </xdr:spPr>
    </xdr:pic>
    <xdr:clientData/>
  </xdr:oneCellAnchor>
  <xdr:oneCellAnchor>
    <xdr:from>
      <xdr:col>27</xdr:col>
      <xdr:colOff>28575</xdr:colOff>
      <xdr:row>175</xdr:row>
      <xdr:rowOff>85725</xdr:rowOff>
    </xdr:from>
    <xdr:ext cx="514350" cy="621506"/>
    <xdr:pic>
      <xdr:nvPicPr>
        <xdr:cNvPr id="78" name="102 Imagen">
          <a:extLst>
            <a:ext uri="{FF2B5EF4-FFF2-40B4-BE49-F238E27FC236}">
              <a16:creationId xmlns:a16="http://schemas.microsoft.com/office/drawing/2014/main" id="{71C1CEC7-E867-43EA-BB33-A2E27E8F95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63225" y="30184725"/>
          <a:ext cx="514350" cy="621506"/>
        </a:xfrm>
        <a:prstGeom prst="rect">
          <a:avLst/>
        </a:prstGeom>
      </xdr:spPr>
    </xdr:pic>
    <xdr:clientData/>
  </xdr:oneCellAnchor>
  <xdr:oneCellAnchor>
    <xdr:from>
      <xdr:col>27</xdr:col>
      <xdr:colOff>28575</xdr:colOff>
      <xdr:row>164</xdr:row>
      <xdr:rowOff>28575</xdr:rowOff>
    </xdr:from>
    <xdr:ext cx="514350" cy="621506"/>
    <xdr:pic>
      <xdr:nvPicPr>
        <xdr:cNvPr id="79" name="78 Imagen">
          <a:extLst>
            <a:ext uri="{FF2B5EF4-FFF2-40B4-BE49-F238E27FC236}">
              <a16:creationId xmlns:a16="http://schemas.microsoft.com/office/drawing/2014/main" id="{C48DE35D-5448-472E-923B-6E94744EF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63225" y="28241625"/>
          <a:ext cx="514350" cy="621506"/>
        </a:xfrm>
        <a:prstGeom prst="rect">
          <a:avLst/>
        </a:prstGeom>
      </xdr:spPr>
    </xdr:pic>
    <xdr:clientData/>
  </xdr:oneCellAnchor>
  <xdr:oneCellAnchor>
    <xdr:from>
      <xdr:col>26</xdr:col>
      <xdr:colOff>381000</xdr:colOff>
      <xdr:row>156</xdr:row>
      <xdr:rowOff>190500</xdr:rowOff>
    </xdr:from>
    <xdr:ext cx="594361" cy="594361"/>
    <xdr:pic>
      <xdr:nvPicPr>
        <xdr:cNvPr id="80" name="86 Imagen">
          <a:extLst>
            <a:ext uri="{FF2B5EF4-FFF2-40B4-BE49-F238E27FC236}">
              <a16:creationId xmlns:a16="http://schemas.microsoft.com/office/drawing/2014/main" id="{89469A47-AE71-4386-B61B-2EBF5A4E5E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48925" y="27022425"/>
          <a:ext cx="594361" cy="594361"/>
        </a:xfrm>
        <a:prstGeom prst="rect">
          <a:avLst/>
        </a:prstGeom>
      </xdr:spPr>
    </xdr:pic>
    <xdr:clientData/>
  </xdr:oneCellAnchor>
  <xdr:oneCellAnchor>
    <xdr:from>
      <xdr:col>26</xdr:col>
      <xdr:colOff>390525</xdr:colOff>
      <xdr:row>141</xdr:row>
      <xdr:rowOff>190500</xdr:rowOff>
    </xdr:from>
    <xdr:ext cx="594361" cy="594361"/>
    <xdr:pic>
      <xdr:nvPicPr>
        <xdr:cNvPr id="81" name="98 Imagen">
          <a:extLst>
            <a:ext uri="{FF2B5EF4-FFF2-40B4-BE49-F238E27FC236}">
              <a16:creationId xmlns:a16="http://schemas.microsoft.com/office/drawing/2014/main" id="{9484EFC5-8A45-4E67-87B9-1909C91C25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58450" y="24460200"/>
          <a:ext cx="594361" cy="594361"/>
        </a:xfrm>
        <a:prstGeom prst="rect">
          <a:avLst/>
        </a:prstGeom>
      </xdr:spPr>
    </xdr:pic>
    <xdr:clientData/>
  </xdr:oneCellAnchor>
  <xdr:oneCellAnchor>
    <xdr:from>
      <xdr:col>27</xdr:col>
      <xdr:colOff>28575</xdr:colOff>
      <xdr:row>145</xdr:row>
      <xdr:rowOff>85725</xdr:rowOff>
    </xdr:from>
    <xdr:ext cx="514350" cy="621506"/>
    <xdr:pic>
      <xdr:nvPicPr>
        <xdr:cNvPr id="82" name="102 Imagen">
          <a:extLst>
            <a:ext uri="{FF2B5EF4-FFF2-40B4-BE49-F238E27FC236}">
              <a16:creationId xmlns:a16="http://schemas.microsoft.com/office/drawing/2014/main" id="{3C0467CE-AC65-4C2E-BF19-C66566EDA2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63225" y="25060275"/>
          <a:ext cx="514350" cy="621506"/>
        </a:xfrm>
        <a:prstGeom prst="rect">
          <a:avLst/>
        </a:prstGeom>
      </xdr:spPr>
    </xdr:pic>
    <xdr:clientData/>
  </xdr:oneCellAnchor>
  <xdr:oneCellAnchor>
    <xdr:from>
      <xdr:col>26</xdr:col>
      <xdr:colOff>390525</xdr:colOff>
      <xdr:row>134</xdr:row>
      <xdr:rowOff>19050</xdr:rowOff>
    </xdr:from>
    <xdr:ext cx="594361" cy="594361"/>
    <xdr:pic>
      <xdr:nvPicPr>
        <xdr:cNvPr id="83" name="66 Imagen">
          <a:extLst>
            <a:ext uri="{FF2B5EF4-FFF2-40B4-BE49-F238E27FC236}">
              <a16:creationId xmlns:a16="http://schemas.microsoft.com/office/drawing/2014/main" id="{65073082-1A64-49B5-853A-99DDBA84D0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58450" y="23107650"/>
          <a:ext cx="594361" cy="594361"/>
        </a:xfrm>
        <a:prstGeom prst="rect">
          <a:avLst/>
        </a:prstGeom>
      </xdr:spPr>
    </xdr:pic>
    <xdr:clientData/>
  </xdr:oneCellAnchor>
  <xdr:twoCellAnchor editAs="oneCell">
    <xdr:from>
      <xdr:col>27</xdr:col>
      <xdr:colOff>0</xdr:colOff>
      <xdr:row>130</xdr:row>
      <xdr:rowOff>28575</xdr:rowOff>
    </xdr:from>
    <xdr:to>
      <xdr:col>27</xdr:col>
      <xdr:colOff>504824</xdr:colOff>
      <xdr:row>133</xdr:row>
      <xdr:rowOff>152324</xdr:rowOff>
    </xdr:to>
    <xdr:pic>
      <xdr:nvPicPr>
        <xdr:cNvPr id="84" name="105 Imagen">
          <a:extLst>
            <a:ext uri="{FF2B5EF4-FFF2-40B4-BE49-F238E27FC236}">
              <a16:creationId xmlns:a16="http://schemas.microsoft.com/office/drawing/2014/main" id="{EEF96A24-D9D3-4DF4-86BA-886A0D5C31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34650" y="22440900"/>
          <a:ext cx="504824" cy="609524"/>
        </a:xfrm>
        <a:prstGeom prst="rect">
          <a:avLst/>
        </a:prstGeom>
      </xdr:spPr>
    </xdr:pic>
    <xdr:clientData/>
  </xdr:twoCellAnchor>
  <xdr:oneCellAnchor>
    <xdr:from>
      <xdr:col>26</xdr:col>
      <xdr:colOff>457200</xdr:colOff>
      <xdr:row>119</xdr:row>
      <xdr:rowOff>9525</xdr:rowOff>
    </xdr:from>
    <xdr:ext cx="594361" cy="594361"/>
    <xdr:pic>
      <xdr:nvPicPr>
        <xdr:cNvPr id="85" name="99 Imagen">
          <a:extLst>
            <a:ext uri="{FF2B5EF4-FFF2-40B4-BE49-F238E27FC236}">
              <a16:creationId xmlns:a16="http://schemas.microsoft.com/office/drawing/2014/main" id="{F76500CC-8306-45EA-ABB9-49DFCCCEF5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25125" y="20535900"/>
          <a:ext cx="594361" cy="594361"/>
        </a:xfrm>
        <a:prstGeom prst="rect">
          <a:avLst/>
        </a:prstGeom>
      </xdr:spPr>
    </xdr:pic>
    <xdr:clientData/>
  </xdr:oneCellAnchor>
  <xdr:oneCellAnchor>
    <xdr:from>
      <xdr:col>27</xdr:col>
      <xdr:colOff>57150</xdr:colOff>
      <xdr:row>112</xdr:row>
      <xdr:rowOff>9525</xdr:rowOff>
    </xdr:from>
    <xdr:ext cx="514350" cy="621506"/>
    <xdr:pic>
      <xdr:nvPicPr>
        <xdr:cNvPr id="86" name="101 Imagen">
          <a:extLst>
            <a:ext uri="{FF2B5EF4-FFF2-40B4-BE49-F238E27FC236}">
              <a16:creationId xmlns:a16="http://schemas.microsoft.com/office/drawing/2014/main" id="{3E807551-6BA7-4B90-A236-ECC5D37405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91800" y="19354800"/>
          <a:ext cx="514350" cy="621506"/>
        </a:xfrm>
        <a:prstGeom prst="rect">
          <a:avLst/>
        </a:prstGeom>
      </xdr:spPr>
    </xdr:pic>
    <xdr:clientData/>
  </xdr:oneCellAnchor>
  <xdr:oneCellAnchor>
    <xdr:from>
      <xdr:col>27</xdr:col>
      <xdr:colOff>19050</xdr:colOff>
      <xdr:row>97</xdr:row>
      <xdr:rowOff>19050</xdr:rowOff>
    </xdr:from>
    <xdr:ext cx="514350" cy="621506"/>
    <xdr:pic>
      <xdr:nvPicPr>
        <xdr:cNvPr id="87" name="101 Imagen">
          <a:extLst>
            <a:ext uri="{FF2B5EF4-FFF2-40B4-BE49-F238E27FC236}">
              <a16:creationId xmlns:a16="http://schemas.microsoft.com/office/drawing/2014/main" id="{44D6E861-C5AB-4986-B922-ABE6CE74C3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53700" y="16802100"/>
          <a:ext cx="514350" cy="621506"/>
        </a:xfrm>
        <a:prstGeom prst="rect">
          <a:avLst/>
        </a:prstGeom>
      </xdr:spPr>
    </xdr:pic>
    <xdr:clientData/>
  </xdr:oneCellAnchor>
  <xdr:oneCellAnchor>
    <xdr:from>
      <xdr:col>26</xdr:col>
      <xdr:colOff>390525</xdr:colOff>
      <xdr:row>104</xdr:row>
      <xdr:rowOff>9525</xdr:rowOff>
    </xdr:from>
    <xdr:ext cx="594361" cy="594361"/>
    <xdr:pic>
      <xdr:nvPicPr>
        <xdr:cNvPr id="88" name="99 Imagen">
          <a:extLst>
            <a:ext uri="{FF2B5EF4-FFF2-40B4-BE49-F238E27FC236}">
              <a16:creationId xmlns:a16="http://schemas.microsoft.com/office/drawing/2014/main" id="{A438B0CA-47BB-4F17-B5D3-5AB5E4A753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58450" y="17973675"/>
          <a:ext cx="594361" cy="594361"/>
        </a:xfrm>
        <a:prstGeom prst="rect">
          <a:avLst/>
        </a:prstGeom>
      </xdr:spPr>
    </xdr:pic>
    <xdr:clientData/>
  </xdr:oneCellAnchor>
  <xdr:oneCellAnchor>
    <xdr:from>
      <xdr:col>26</xdr:col>
      <xdr:colOff>419100</xdr:colOff>
      <xdr:row>85</xdr:row>
      <xdr:rowOff>123825</xdr:rowOff>
    </xdr:from>
    <xdr:ext cx="594361" cy="594361"/>
    <xdr:pic>
      <xdr:nvPicPr>
        <xdr:cNvPr id="89" name="66 Imagen">
          <a:extLst>
            <a:ext uri="{FF2B5EF4-FFF2-40B4-BE49-F238E27FC236}">
              <a16:creationId xmlns:a16="http://schemas.microsoft.com/office/drawing/2014/main" id="{7684FDC7-1A6D-4336-A415-8F435ADB38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87025" y="14849475"/>
          <a:ext cx="594361" cy="594361"/>
        </a:xfrm>
        <a:prstGeom prst="rect">
          <a:avLst/>
        </a:prstGeom>
      </xdr:spPr>
    </xdr:pic>
    <xdr:clientData/>
  </xdr:oneCellAnchor>
  <xdr:oneCellAnchor>
    <xdr:from>
      <xdr:col>27</xdr:col>
      <xdr:colOff>9525</xdr:colOff>
      <xdr:row>81</xdr:row>
      <xdr:rowOff>180975</xdr:rowOff>
    </xdr:from>
    <xdr:ext cx="504824" cy="609524"/>
    <xdr:pic>
      <xdr:nvPicPr>
        <xdr:cNvPr id="90" name="105 Imagen">
          <a:extLst>
            <a:ext uri="{FF2B5EF4-FFF2-40B4-BE49-F238E27FC236}">
              <a16:creationId xmlns:a16="http://schemas.microsoft.com/office/drawing/2014/main" id="{1BC19081-AB91-4396-B067-6C90CCECFC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44175" y="14201775"/>
          <a:ext cx="504824" cy="609524"/>
        </a:xfrm>
        <a:prstGeom prst="rect">
          <a:avLst/>
        </a:prstGeom>
      </xdr:spPr>
    </xdr:pic>
    <xdr:clientData/>
  </xdr:oneCellAnchor>
  <xdr:oneCellAnchor>
    <xdr:from>
      <xdr:col>26</xdr:col>
      <xdr:colOff>504825</xdr:colOff>
      <xdr:row>73</xdr:row>
      <xdr:rowOff>190500</xdr:rowOff>
    </xdr:from>
    <xdr:ext cx="594361" cy="594361"/>
    <xdr:pic>
      <xdr:nvPicPr>
        <xdr:cNvPr id="91" name="103 Imagen">
          <a:extLst>
            <a:ext uri="{FF2B5EF4-FFF2-40B4-BE49-F238E27FC236}">
              <a16:creationId xmlns:a16="http://schemas.microsoft.com/office/drawing/2014/main" id="{37D506FA-B7D8-4150-BF9E-6328135B04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67925" y="14268450"/>
          <a:ext cx="594361" cy="594361"/>
        </a:xfrm>
        <a:prstGeom prst="rect">
          <a:avLst/>
        </a:prstGeom>
      </xdr:spPr>
    </xdr:pic>
    <xdr:clientData/>
  </xdr:oneCellAnchor>
  <xdr:oneCellAnchor>
    <xdr:from>
      <xdr:col>27</xdr:col>
      <xdr:colOff>9525</xdr:colOff>
      <xdr:row>70</xdr:row>
      <xdr:rowOff>57150</xdr:rowOff>
    </xdr:from>
    <xdr:ext cx="514350" cy="621506"/>
    <xdr:pic>
      <xdr:nvPicPr>
        <xdr:cNvPr id="92" name="101 Imagen">
          <a:extLst>
            <a:ext uri="{FF2B5EF4-FFF2-40B4-BE49-F238E27FC236}">
              <a16:creationId xmlns:a16="http://schemas.microsoft.com/office/drawing/2014/main" id="{79529B88-6206-43E5-9C96-9C751926CF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44175" y="12220575"/>
          <a:ext cx="514350" cy="621506"/>
        </a:xfrm>
        <a:prstGeom prst="rect">
          <a:avLst/>
        </a:prstGeom>
      </xdr:spPr>
    </xdr:pic>
    <xdr:clientData/>
  </xdr:oneCellAnchor>
  <xdr:oneCellAnchor>
    <xdr:from>
      <xdr:col>26</xdr:col>
      <xdr:colOff>504825</xdr:colOff>
      <xdr:row>52</xdr:row>
      <xdr:rowOff>28575</xdr:rowOff>
    </xdr:from>
    <xdr:ext cx="594361" cy="594361"/>
    <xdr:pic>
      <xdr:nvPicPr>
        <xdr:cNvPr id="93" name="99 Imagen">
          <a:extLst>
            <a:ext uri="{FF2B5EF4-FFF2-40B4-BE49-F238E27FC236}">
              <a16:creationId xmlns:a16="http://schemas.microsoft.com/office/drawing/2014/main" id="{6641BA8E-D2C5-4E4D-8513-0718E6AA58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67925" y="10134600"/>
          <a:ext cx="594361" cy="594361"/>
        </a:xfrm>
        <a:prstGeom prst="rect">
          <a:avLst/>
        </a:prstGeom>
      </xdr:spPr>
    </xdr:pic>
    <xdr:clientData/>
  </xdr:oneCellAnchor>
  <xdr:oneCellAnchor>
    <xdr:from>
      <xdr:col>27</xdr:col>
      <xdr:colOff>9525</xdr:colOff>
      <xdr:row>55</xdr:row>
      <xdr:rowOff>114300</xdr:rowOff>
    </xdr:from>
    <xdr:ext cx="504824" cy="609524"/>
    <xdr:pic>
      <xdr:nvPicPr>
        <xdr:cNvPr id="94" name="105 Imagen">
          <a:extLst>
            <a:ext uri="{FF2B5EF4-FFF2-40B4-BE49-F238E27FC236}">
              <a16:creationId xmlns:a16="http://schemas.microsoft.com/office/drawing/2014/main" id="{9999BAB8-79C7-4520-B54F-94F1DF9BC4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44175" y="9705975"/>
          <a:ext cx="504824" cy="609524"/>
        </a:xfrm>
        <a:prstGeom prst="rect">
          <a:avLst/>
        </a:prstGeom>
      </xdr:spPr>
    </xdr:pic>
    <xdr:clientData/>
  </xdr:oneCellAnchor>
  <xdr:oneCellAnchor>
    <xdr:from>
      <xdr:col>26</xdr:col>
      <xdr:colOff>485775</xdr:colOff>
      <xdr:row>44</xdr:row>
      <xdr:rowOff>47625</xdr:rowOff>
    </xdr:from>
    <xdr:ext cx="594361" cy="594361"/>
    <xdr:pic>
      <xdr:nvPicPr>
        <xdr:cNvPr id="95" name="98 Imagen">
          <a:extLst>
            <a:ext uri="{FF2B5EF4-FFF2-40B4-BE49-F238E27FC236}">
              <a16:creationId xmlns:a16="http://schemas.microsoft.com/office/drawing/2014/main" id="{EE0DE652-4D3A-43C7-A126-069B84F971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48875" y="8648700"/>
          <a:ext cx="594361" cy="594361"/>
        </a:xfrm>
        <a:prstGeom prst="rect">
          <a:avLst/>
        </a:prstGeom>
      </xdr:spPr>
    </xdr:pic>
    <xdr:clientData/>
  </xdr:oneCellAnchor>
  <xdr:oneCellAnchor>
    <xdr:from>
      <xdr:col>27</xdr:col>
      <xdr:colOff>38100</xdr:colOff>
      <xdr:row>36</xdr:row>
      <xdr:rowOff>180975</xdr:rowOff>
    </xdr:from>
    <xdr:ext cx="514350" cy="621506"/>
    <xdr:pic>
      <xdr:nvPicPr>
        <xdr:cNvPr id="96" name="102 Imagen">
          <a:extLst>
            <a:ext uri="{FF2B5EF4-FFF2-40B4-BE49-F238E27FC236}">
              <a16:creationId xmlns:a16="http://schemas.microsoft.com/office/drawing/2014/main" id="{AB6F64F5-543F-4A18-8C53-FBAE71C538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72750" y="6505575"/>
          <a:ext cx="514350" cy="621506"/>
        </a:xfrm>
        <a:prstGeom prst="rect">
          <a:avLst/>
        </a:prstGeom>
      </xdr:spPr>
    </xdr:pic>
    <xdr:clientData/>
  </xdr:oneCellAnchor>
  <xdr:oneCellAnchor>
    <xdr:from>
      <xdr:col>26</xdr:col>
      <xdr:colOff>409575</xdr:colOff>
      <xdr:row>22</xdr:row>
      <xdr:rowOff>0</xdr:rowOff>
    </xdr:from>
    <xdr:ext cx="594361" cy="594361"/>
    <xdr:pic>
      <xdr:nvPicPr>
        <xdr:cNvPr id="97" name="99 Imagen">
          <a:extLst>
            <a:ext uri="{FF2B5EF4-FFF2-40B4-BE49-F238E27FC236}">
              <a16:creationId xmlns:a16="http://schemas.microsoft.com/office/drawing/2014/main" id="{82A992FB-058A-48A6-96A8-1D4F34910A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500" y="3962400"/>
          <a:ext cx="594361" cy="594361"/>
        </a:xfrm>
        <a:prstGeom prst="rect">
          <a:avLst/>
        </a:prstGeom>
      </xdr:spPr>
    </xdr:pic>
    <xdr:clientData/>
  </xdr:oneCellAnchor>
  <xdr:oneCellAnchor>
    <xdr:from>
      <xdr:col>27</xdr:col>
      <xdr:colOff>19050</xdr:colOff>
      <xdr:row>25</xdr:row>
      <xdr:rowOff>57150</xdr:rowOff>
    </xdr:from>
    <xdr:ext cx="514350" cy="621506"/>
    <xdr:pic>
      <xdr:nvPicPr>
        <xdr:cNvPr id="98" name="101 Imagen">
          <a:extLst>
            <a:ext uri="{FF2B5EF4-FFF2-40B4-BE49-F238E27FC236}">
              <a16:creationId xmlns:a16="http://schemas.microsoft.com/office/drawing/2014/main" id="{71DC20D8-5C39-47C3-93D5-A0FD56B6ED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53700" y="4524375"/>
          <a:ext cx="514350" cy="621506"/>
        </a:xfrm>
        <a:prstGeom prst="rect">
          <a:avLst/>
        </a:prstGeom>
      </xdr:spPr>
    </xdr:pic>
    <xdr:clientData/>
  </xdr:oneCellAnchor>
  <xdr:oneCellAnchor>
    <xdr:from>
      <xdr:col>26</xdr:col>
      <xdr:colOff>533400</xdr:colOff>
      <xdr:row>10</xdr:row>
      <xdr:rowOff>161925</xdr:rowOff>
    </xdr:from>
    <xdr:ext cx="594361" cy="594361"/>
    <xdr:pic>
      <xdr:nvPicPr>
        <xdr:cNvPr id="99" name="99 Imagen">
          <a:extLst>
            <a:ext uri="{FF2B5EF4-FFF2-40B4-BE49-F238E27FC236}">
              <a16:creationId xmlns:a16="http://schemas.microsoft.com/office/drawing/2014/main" id="{4A2007B4-AB98-41E1-9D3C-64D9BE7C86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96500" y="2333625"/>
          <a:ext cx="594361" cy="594361"/>
        </a:xfrm>
        <a:prstGeom prst="rect">
          <a:avLst/>
        </a:prstGeom>
      </xdr:spPr>
    </xdr:pic>
    <xdr:clientData/>
  </xdr:oneCellAnchor>
  <xdr:oneCellAnchor>
    <xdr:from>
      <xdr:col>27</xdr:col>
      <xdr:colOff>28575</xdr:colOff>
      <xdr:row>7</xdr:row>
      <xdr:rowOff>0</xdr:rowOff>
    </xdr:from>
    <xdr:ext cx="514350" cy="621506"/>
    <xdr:pic>
      <xdr:nvPicPr>
        <xdr:cNvPr id="100" name="101 Imagen">
          <a:extLst>
            <a:ext uri="{FF2B5EF4-FFF2-40B4-BE49-F238E27FC236}">
              <a16:creationId xmlns:a16="http://schemas.microsoft.com/office/drawing/2014/main" id="{84914AC4-CFBD-4BB0-A441-5F47565782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63225" y="1400175"/>
          <a:ext cx="514350" cy="621506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27</xdr:col>
      <xdr:colOff>38101</xdr:colOff>
      <xdr:row>697</xdr:row>
      <xdr:rowOff>19051</xdr:rowOff>
    </xdr:from>
    <xdr:to>
      <xdr:col>27</xdr:col>
      <xdr:colOff>285751</xdr:colOff>
      <xdr:row>700</xdr:row>
      <xdr:rowOff>28575</xdr:rowOff>
    </xdr:to>
    <xdr:pic>
      <xdr:nvPicPr>
        <xdr:cNvPr id="2" name="2 Imagen">
          <a:extLst>
            <a:ext uri="{FF2B5EF4-FFF2-40B4-BE49-F238E27FC236}">
              <a16:creationId xmlns:a16="http://schemas.microsoft.com/office/drawing/2014/main" id="{F25CEB71-01DC-49C7-AFE8-C4D06B28C7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72751" y="119367301"/>
          <a:ext cx="247650" cy="495299"/>
        </a:xfrm>
        <a:prstGeom prst="rect">
          <a:avLst/>
        </a:prstGeom>
      </xdr:spPr>
    </xdr:pic>
    <xdr:clientData/>
  </xdr:twoCellAnchor>
  <xdr:twoCellAnchor editAs="oneCell">
    <xdr:from>
      <xdr:col>26</xdr:col>
      <xdr:colOff>419100</xdr:colOff>
      <xdr:row>607</xdr:row>
      <xdr:rowOff>9525</xdr:rowOff>
    </xdr:from>
    <xdr:to>
      <xdr:col>27</xdr:col>
      <xdr:colOff>594361</xdr:colOff>
      <xdr:row>610</xdr:row>
      <xdr:rowOff>118111</xdr:rowOff>
    </xdr:to>
    <xdr:pic>
      <xdr:nvPicPr>
        <xdr:cNvPr id="3" name="31 Imagen">
          <a:extLst>
            <a:ext uri="{FF2B5EF4-FFF2-40B4-BE49-F238E27FC236}">
              <a16:creationId xmlns:a16="http://schemas.microsoft.com/office/drawing/2014/main" id="{224D7999-4C24-4166-9665-1221A3F5E4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87025" y="103984425"/>
          <a:ext cx="594361" cy="594361"/>
        </a:xfrm>
        <a:prstGeom prst="rect">
          <a:avLst/>
        </a:prstGeom>
      </xdr:spPr>
    </xdr:pic>
    <xdr:clientData/>
  </xdr:twoCellAnchor>
  <xdr:twoCellAnchor editAs="oneCell">
    <xdr:from>
      <xdr:col>26</xdr:col>
      <xdr:colOff>400050</xdr:colOff>
      <xdr:row>622</xdr:row>
      <xdr:rowOff>19050</xdr:rowOff>
    </xdr:from>
    <xdr:to>
      <xdr:col>27</xdr:col>
      <xdr:colOff>575311</xdr:colOff>
      <xdr:row>625</xdr:row>
      <xdr:rowOff>127636</xdr:rowOff>
    </xdr:to>
    <xdr:pic>
      <xdr:nvPicPr>
        <xdr:cNvPr id="4" name="34 Imagen">
          <a:extLst>
            <a:ext uri="{FF2B5EF4-FFF2-40B4-BE49-F238E27FC236}">
              <a16:creationId xmlns:a16="http://schemas.microsoft.com/office/drawing/2014/main" id="{E0AE4074-9CEC-4C3D-B361-72090D0F1A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67975" y="106556175"/>
          <a:ext cx="594361" cy="594361"/>
        </a:xfrm>
        <a:prstGeom prst="rect">
          <a:avLst/>
        </a:prstGeom>
      </xdr:spPr>
    </xdr:pic>
    <xdr:clientData/>
  </xdr:twoCellAnchor>
  <xdr:twoCellAnchor editAs="oneCell">
    <xdr:from>
      <xdr:col>26</xdr:col>
      <xdr:colOff>323850</xdr:colOff>
      <xdr:row>644</xdr:row>
      <xdr:rowOff>38100</xdr:rowOff>
    </xdr:from>
    <xdr:to>
      <xdr:col>27</xdr:col>
      <xdr:colOff>499111</xdr:colOff>
      <xdr:row>647</xdr:row>
      <xdr:rowOff>146686</xdr:rowOff>
    </xdr:to>
    <xdr:pic>
      <xdr:nvPicPr>
        <xdr:cNvPr id="5" name="35 Imagen">
          <a:extLst>
            <a:ext uri="{FF2B5EF4-FFF2-40B4-BE49-F238E27FC236}">
              <a16:creationId xmlns:a16="http://schemas.microsoft.com/office/drawing/2014/main" id="{94977F25-3BFB-4D9F-9AA2-64BC1421C2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91775" y="110318550"/>
          <a:ext cx="594361" cy="594361"/>
        </a:xfrm>
        <a:prstGeom prst="rect">
          <a:avLst/>
        </a:prstGeom>
      </xdr:spPr>
    </xdr:pic>
    <xdr:clientData/>
  </xdr:twoCellAnchor>
  <xdr:twoCellAnchor editAs="oneCell">
    <xdr:from>
      <xdr:col>27</xdr:col>
      <xdr:colOff>28575</xdr:colOff>
      <xdr:row>651</xdr:row>
      <xdr:rowOff>191202</xdr:rowOff>
    </xdr:from>
    <xdr:to>
      <xdr:col>27</xdr:col>
      <xdr:colOff>542925</xdr:colOff>
      <xdr:row>655</xdr:row>
      <xdr:rowOff>136433</xdr:rowOff>
    </xdr:to>
    <xdr:pic>
      <xdr:nvPicPr>
        <xdr:cNvPr id="6" name="36 Imagen">
          <a:extLst>
            <a:ext uri="{FF2B5EF4-FFF2-40B4-BE49-F238E27FC236}">
              <a16:creationId xmlns:a16="http://schemas.microsoft.com/office/drawing/2014/main" id="{829D6130-22A1-42E7-A041-12E5E000AD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63225" y="111652752"/>
          <a:ext cx="514350" cy="621506"/>
        </a:xfrm>
        <a:prstGeom prst="rect">
          <a:avLst/>
        </a:prstGeom>
      </xdr:spPr>
    </xdr:pic>
    <xdr:clientData/>
  </xdr:twoCellAnchor>
  <xdr:twoCellAnchor editAs="oneCell">
    <xdr:from>
      <xdr:col>26</xdr:col>
      <xdr:colOff>419100</xdr:colOff>
      <xdr:row>659</xdr:row>
      <xdr:rowOff>28575</xdr:rowOff>
    </xdr:from>
    <xdr:to>
      <xdr:col>27</xdr:col>
      <xdr:colOff>594361</xdr:colOff>
      <xdr:row>662</xdr:row>
      <xdr:rowOff>137161</xdr:rowOff>
    </xdr:to>
    <xdr:pic>
      <xdr:nvPicPr>
        <xdr:cNvPr id="7" name="37 Imagen">
          <a:extLst>
            <a:ext uri="{FF2B5EF4-FFF2-40B4-BE49-F238E27FC236}">
              <a16:creationId xmlns:a16="http://schemas.microsoft.com/office/drawing/2014/main" id="{5CCAA21F-AEE7-47DE-91A5-F0CB9B3FA1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87025" y="112871250"/>
          <a:ext cx="594361" cy="594361"/>
        </a:xfrm>
        <a:prstGeom prst="rect">
          <a:avLst/>
        </a:prstGeom>
      </xdr:spPr>
    </xdr:pic>
    <xdr:clientData/>
  </xdr:twoCellAnchor>
  <xdr:twoCellAnchor editAs="oneCell">
    <xdr:from>
      <xdr:col>27</xdr:col>
      <xdr:colOff>209550</xdr:colOff>
      <xdr:row>644</xdr:row>
      <xdr:rowOff>95250</xdr:rowOff>
    </xdr:from>
    <xdr:to>
      <xdr:col>27</xdr:col>
      <xdr:colOff>661419</xdr:colOff>
      <xdr:row>647</xdr:row>
      <xdr:rowOff>155483</xdr:rowOff>
    </xdr:to>
    <xdr:pic>
      <xdr:nvPicPr>
        <xdr:cNvPr id="8" name="3 Imagen">
          <a:extLst>
            <a:ext uri="{FF2B5EF4-FFF2-40B4-BE49-F238E27FC236}">
              <a16:creationId xmlns:a16="http://schemas.microsoft.com/office/drawing/2014/main" id="{7C1D9BB9-4A6D-486F-9CEB-30CC0C997A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44200" y="110375700"/>
          <a:ext cx="451869" cy="546008"/>
        </a:xfrm>
        <a:prstGeom prst="rect">
          <a:avLst/>
        </a:prstGeom>
      </xdr:spPr>
    </xdr:pic>
    <xdr:clientData/>
  </xdr:twoCellAnchor>
  <xdr:twoCellAnchor editAs="oneCell">
    <xdr:from>
      <xdr:col>27</xdr:col>
      <xdr:colOff>57150</xdr:colOff>
      <xdr:row>629</xdr:row>
      <xdr:rowOff>19752</xdr:rowOff>
    </xdr:from>
    <xdr:to>
      <xdr:col>27</xdr:col>
      <xdr:colOff>571500</xdr:colOff>
      <xdr:row>632</xdr:row>
      <xdr:rowOff>155483</xdr:rowOff>
    </xdr:to>
    <xdr:pic>
      <xdr:nvPicPr>
        <xdr:cNvPr id="9" name="24 Imagen">
          <a:extLst>
            <a:ext uri="{FF2B5EF4-FFF2-40B4-BE49-F238E27FC236}">
              <a16:creationId xmlns:a16="http://schemas.microsoft.com/office/drawing/2014/main" id="{FC29B266-6848-468B-A310-C7C58024C2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91800" y="107737977"/>
          <a:ext cx="514350" cy="621506"/>
        </a:xfrm>
        <a:prstGeom prst="rect">
          <a:avLst/>
        </a:prstGeom>
      </xdr:spPr>
    </xdr:pic>
    <xdr:clientData/>
  </xdr:twoCellAnchor>
  <xdr:twoCellAnchor editAs="oneCell">
    <xdr:from>
      <xdr:col>27</xdr:col>
      <xdr:colOff>228600</xdr:colOff>
      <xdr:row>592</xdr:row>
      <xdr:rowOff>19050</xdr:rowOff>
    </xdr:from>
    <xdr:to>
      <xdr:col>27</xdr:col>
      <xdr:colOff>680469</xdr:colOff>
      <xdr:row>595</xdr:row>
      <xdr:rowOff>79283</xdr:rowOff>
    </xdr:to>
    <xdr:pic>
      <xdr:nvPicPr>
        <xdr:cNvPr id="10" name="29 Imagen">
          <a:extLst>
            <a:ext uri="{FF2B5EF4-FFF2-40B4-BE49-F238E27FC236}">
              <a16:creationId xmlns:a16="http://schemas.microsoft.com/office/drawing/2014/main" id="{FABA25E3-A585-41AD-9996-F503770115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63250" y="101431725"/>
          <a:ext cx="451869" cy="546008"/>
        </a:xfrm>
        <a:prstGeom prst="rect">
          <a:avLst/>
        </a:prstGeom>
      </xdr:spPr>
    </xdr:pic>
    <xdr:clientData/>
  </xdr:twoCellAnchor>
  <xdr:oneCellAnchor>
    <xdr:from>
      <xdr:col>26</xdr:col>
      <xdr:colOff>400050</xdr:colOff>
      <xdr:row>577</xdr:row>
      <xdr:rowOff>19050</xdr:rowOff>
    </xdr:from>
    <xdr:ext cx="594361" cy="594361"/>
    <xdr:pic>
      <xdr:nvPicPr>
        <xdr:cNvPr id="11" name="27 Imagen">
          <a:extLst>
            <a:ext uri="{FF2B5EF4-FFF2-40B4-BE49-F238E27FC236}">
              <a16:creationId xmlns:a16="http://schemas.microsoft.com/office/drawing/2014/main" id="{2D25001B-28C9-4398-8772-9E8CF48AA8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67975" y="98869500"/>
          <a:ext cx="594361" cy="594361"/>
        </a:xfrm>
        <a:prstGeom prst="rect">
          <a:avLst/>
        </a:prstGeom>
      </xdr:spPr>
    </xdr:pic>
    <xdr:clientData/>
  </xdr:oneCellAnchor>
  <xdr:oneCellAnchor>
    <xdr:from>
      <xdr:col>27</xdr:col>
      <xdr:colOff>66675</xdr:colOff>
      <xdr:row>580</xdr:row>
      <xdr:rowOff>115002</xdr:rowOff>
    </xdr:from>
    <xdr:ext cx="514350" cy="621506"/>
    <xdr:pic>
      <xdr:nvPicPr>
        <xdr:cNvPr id="12" name="28 Imagen">
          <a:extLst>
            <a:ext uri="{FF2B5EF4-FFF2-40B4-BE49-F238E27FC236}">
              <a16:creationId xmlns:a16="http://schemas.microsoft.com/office/drawing/2014/main" id="{BAFE1A8F-EE53-4C44-A58E-6E9CE00779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01325" y="99470277"/>
          <a:ext cx="514350" cy="621506"/>
        </a:xfrm>
        <a:prstGeom prst="rect">
          <a:avLst/>
        </a:prstGeom>
      </xdr:spPr>
    </xdr:pic>
    <xdr:clientData/>
  </xdr:oneCellAnchor>
  <xdr:oneCellAnchor>
    <xdr:from>
      <xdr:col>27</xdr:col>
      <xdr:colOff>66675</xdr:colOff>
      <xdr:row>562</xdr:row>
      <xdr:rowOff>19752</xdr:rowOff>
    </xdr:from>
    <xdr:ext cx="514350" cy="621506"/>
    <xdr:pic>
      <xdr:nvPicPr>
        <xdr:cNvPr id="13" name="39 Imagen">
          <a:extLst>
            <a:ext uri="{FF2B5EF4-FFF2-40B4-BE49-F238E27FC236}">
              <a16:creationId xmlns:a16="http://schemas.microsoft.com/office/drawing/2014/main" id="{B7771DC0-87FD-422C-83BD-463DECB224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01325" y="96307977"/>
          <a:ext cx="514350" cy="621506"/>
        </a:xfrm>
        <a:prstGeom prst="rect">
          <a:avLst/>
        </a:prstGeom>
      </xdr:spPr>
    </xdr:pic>
    <xdr:clientData/>
  </xdr:oneCellAnchor>
  <xdr:oneCellAnchor>
    <xdr:from>
      <xdr:col>26</xdr:col>
      <xdr:colOff>400050</xdr:colOff>
      <xdr:row>547</xdr:row>
      <xdr:rowOff>19050</xdr:rowOff>
    </xdr:from>
    <xdr:ext cx="594361" cy="594361"/>
    <xdr:pic>
      <xdr:nvPicPr>
        <xdr:cNvPr id="14" name="38 Imagen">
          <a:extLst>
            <a:ext uri="{FF2B5EF4-FFF2-40B4-BE49-F238E27FC236}">
              <a16:creationId xmlns:a16="http://schemas.microsoft.com/office/drawing/2014/main" id="{06BB159E-71EF-4A01-89D4-06F10AB719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67975" y="93745050"/>
          <a:ext cx="594361" cy="594361"/>
        </a:xfrm>
        <a:prstGeom prst="rect">
          <a:avLst/>
        </a:prstGeom>
      </xdr:spPr>
    </xdr:pic>
    <xdr:clientData/>
  </xdr:oneCellAnchor>
  <xdr:oneCellAnchor>
    <xdr:from>
      <xdr:col>27</xdr:col>
      <xdr:colOff>38100</xdr:colOff>
      <xdr:row>554</xdr:row>
      <xdr:rowOff>67377</xdr:rowOff>
    </xdr:from>
    <xdr:ext cx="514350" cy="621506"/>
    <xdr:pic>
      <xdr:nvPicPr>
        <xdr:cNvPr id="15" name="40 Imagen">
          <a:extLst>
            <a:ext uri="{FF2B5EF4-FFF2-40B4-BE49-F238E27FC236}">
              <a16:creationId xmlns:a16="http://schemas.microsoft.com/office/drawing/2014/main" id="{ADCA87AB-3DF0-4089-A06B-EA180FD6D2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72750" y="94974477"/>
          <a:ext cx="514350" cy="621506"/>
        </a:xfrm>
        <a:prstGeom prst="rect">
          <a:avLst/>
        </a:prstGeom>
      </xdr:spPr>
    </xdr:pic>
    <xdr:clientData/>
  </xdr:oneCellAnchor>
  <xdr:oneCellAnchor>
    <xdr:from>
      <xdr:col>26</xdr:col>
      <xdr:colOff>447675</xdr:colOff>
      <xdr:row>532</xdr:row>
      <xdr:rowOff>38100</xdr:rowOff>
    </xdr:from>
    <xdr:ext cx="594361" cy="594361"/>
    <xdr:pic>
      <xdr:nvPicPr>
        <xdr:cNvPr id="16" name="41 Imagen">
          <a:extLst>
            <a:ext uri="{FF2B5EF4-FFF2-40B4-BE49-F238E27FC236}">
              <a16:creationId xmlns:a16="http://schemas.microsoft.com/office/drawing/2014/main" id="{C833A44D-375E-40C3-AD75-8AB7237BC2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15600" y="91201875"/>
          <a:ext cx="594361" cy="594361"/>
        </a:xfrm>
        <a:prstGeom prst="rect">
          <a:avLst/>
        </a:prstGeom>
      </xdr:spPr>
    </xdr:pic>
    <xdr:clientData/>
  </xdr:oneCellAnchor>
  <xdr:oneCellAnchor>
    <xdr:from>
      <xdr:col>27</xdr:col>
      <xdr:colOff>66675</xdr:colOff>
      <xdr:row>536</xdr:row>
      <xdr:rowOff>28575</xdr:rowOff>
    </xdr:from>
    <xdr:ext cx="514350" cy="621506"/>
    <xdr:pic>
      <xdr:nvPicPr>
        <xdr:cNvPr id="17" name="42 Imagen">
          <a:extLst>
            <a:ext uri="{FF2B5EF4-FFF2-40B4-BE49-F238E27FC236}">
              <a16:creationId xmlns:a16="http://schemas.microsoft.com/office/drawing/2014/main" id="{C9BFDAE7-6E59-489F-ACD5-B9B0875433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01325" y="91868625"/>
          <a:ext cx="514350" cy="621506"/>
        </a:xfrm>
        <a:prstGeom prst="rect">
          <a:avLst/>
        </a:prstGeom>
      </xdr:spPr>
    </xdr:pic>
    <xdr:clientData/>
  </xdr:oneCellAnchor>
  <xdr:oneCellAnchor>
    <xdr:from>
      <xdr:col>26</xdr:col>
      <xdr:colOff>400050</xdr:colOff>
      <xdr:row>517</xdr:row>
      <xdr:rowOff>19050</xdr:rowOff>
    </xdr:from>
    <xdr:ext cx="594361" cy="594361"/>
    <xdr:pic>
      <xdr:nvPicPr>
        <xdr:cNvPr id="18" name="43 Imagen">
          <a:extLst>
            <a:ext uri="{FF2B5EF4-FFF2-40B4-BE49-F238E27FC236}">
              <a16:creationId xmlns:a16="http://schemas.microsoft.com/office/drawing/2014/main" id="{7C84DF63-47D1-4BD0-BA82-CC888A858B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67975" y="88611075"/>
          <a:ext cx="594361" cy="594361"/>
        </a:xfrm>
        <a:prstGeom prst="rect">
          <a:avLst/>
        </a:prstGeom>
      </xdr:spPr>
    </xdr:pic>
    <xdr:clientData/>
  </xdr:oneCellAnchor>
  <xdr:oneCellAnchor>
    <xdr:from>
      <xdr:col>26</xdr:col>
      <xdr:colOff>447675</xdr:colOff>
      <xdr:row>502</xdr:row>
      <xdr:rowOff>38100</xdr:rowOff>
    </xdr:from>
    <xdr:ext cx="594361" cy="594361"/>
    <xdr:pic>
      <xdr:nvPicPr>
        <xdr:cNvPr id="19" name="45 Imagen">
          <a:extLst>
            <a:ext uri="{FF2B5EF4-FFF2-40B4-BE49-F238E27FC236}">
              <a16:creationId xmlns:a16="http://schemas.microsoft.com/office/drawing/2014/main" id="{65EF9525-4211-406F-89D0-56FF89D473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15600" y="86067900"/>
          <a:ext cx="594361" cy="594361"/>
        </a:xfrm>
        <a:prstGeom prst="rect">
          <a:avLst/>
        </a:prstGeom>
      </xdr:spPr>
    </xdr:pic>
    <xdr:clientData/>
  </xdr:oneCellAnchor>
  <xdr:oneCellAnchor>
    <xdr:from>
      <xdr:col>26</xdr:col>
      <xdr:colOff>457200</xdr:colOff>
      <xdr:row>490</xdr:row>
      <xdr:rowOff>133350</xdr:rowOff>
    </xdr:from>
    <xdr:ext cx="594361" cy="594361"/>
    <xdr:pic>
      <xdr:nvPicPr>
        <xdr:cNvPr id="20" name="46 Imagen">
          <a:extLst>
            <a:ext uri="{FF2B5EF4-FFF2-40B4-BE49-F238E27FC236}">
              <a16:creationId xmlns:a16="http://schemas.microsoft.com/office/drawing/2014/main" id="{1BF1BAF2-44C4-468E-991B-8ED0735AF1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25125" y="84096225"/>
          <a:ext cx="594361" cy="594361"/>
        </a:xfrm>
        <a:prstGeom prst="rect">
          <a:avLst/>
        </a:prstGeom>
      </xdr:spPr>
    </xdr:pic>
    <xdr:clientData/>
  </xdr:oneCellAnchor>
  <xdr:oneCellAnchor>
    <xdr:from>
      <xdr:col>27</xdr:col>
      <xdr:colOff>66675</xdr:colOff>
      <xdr:row>494</xdr:row>
      <xdr:rowOff>38100</xdr:rowOff>
    </xdr:from>
    <xdr:ext cx="514350" cy="621506"/>
    <xdr:pic>
      <xdr:nvPicPr>
        <xdr:cNvPr id="21" name="47 Imagen">
          <a:extLst>
            <a:ext uri="{FF2B5EF4-FFF2-40B4-BE49-F238E27FC236}">
              <a16:creationId xmlns:a16="http://schemas.microsoft.com/office/drawing/2014/main" id="{BEA07471-728F-4118-872C-CFD7E148E5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01325" y="84677250"/>
          <a:ext cx="514350" cy="621506"/>
        </a:xfrm>
        <a:prstGeom prst="rect">
          <a:avLst/>
        </a:prstGeom>
      </xdr:spPr>
    </xdr:pic>
    <xdr:clientData/>
  </xdr:oneCellAnchor>
  <xdr:oneCellAnchor>
    <xdr:from>
      <xdr:col>26</xdr:col>
      <xdr:colOff>323850</xdr:colOff>
      <xdr:row>479</xdr:row>
      <xdr:rowOff>38100</xdr:rowOff>
    </xdr:from>
    <xdr:ext cx="594361" cy="594361"/>
    <xdr:pic>
      <xdr:nvPicPr>
        <xdr:cNvPr id="22" name="44 Imagen">
          <a:extLst>
            <a:ext uri="{FF2B5EF4-FFF2-40B4-BE49-F238E27FC236}">
              <a16:creationId xmlns:a16="http://schemas.microsoft.com/office/drawing/2014/main" id="{5A4F0BBC-7439-4197-AAF2-D877106EC6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91775" y="82105500"/>
          <a:ext cx="594361" cy="594361"/>
        </a:xfrm>
        <a:prstGeom prst="rect">
          <a:avLst/>
        </a:prstGeom>
      </xdr:spPr>
    </xdr:pic>
    <xdr:clientData/>
  </xdr:oneCellAnchor>
  <xdr:oneCellAnchor>
    <xdr:from>
      <xdr:col>27</xdr:col>
      <xdr:colOff>19050</xdr:colOff>
      <xdr:row>475</xdr:row>
      <xdr:rowOff>85725</xdr:rowOff>
    </xdr:from>
    <xdr:ext cx="514350" cy="621506"/>
    <xdr:pic>
      <xdr:nvPicPr>
        <xdr:cNvPr id="23" name="49 Imagen">
          <a:extLst>
            <a:ext uri="{FF2B5EF4-FFF2-40B4-BE49-F238E27FC236}">
              <a16:creationId xmlns:a16="http://schemas.microsoft.com/office/drawing/2014/main" id="{6B7009B5-81AC-4C37-97B8-19DC0ACAA6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53700" y="81476850"/>
          <a:ext cx="514350" cy="621506"/>
        </a:xfrm>
        <a:prstGeom prst="rect">
          <a:avLst/>
        </a:prstGeom>
      </xdr:spPr>
    </xdr:pic>
    <xdr:clientData/>
  </xdr:oneCellAnchor>
  <xdr:oneCellAnchor>
    <xdr:from>
      <xdr:col>26</xdr:col>
      <xdr:colOff>428625</xdr:colOff>
      <xdr:row>463</xdr:row>
      <xdr:rowOff>133350</xdr:rowOff>
    </xdr:from>
    <xdr:ext cx="594361" cy="594361"/>
    <xdr:pic>
      <xdr:nvPicPr>
        <xdr:cNvPr id="24" name="48 Imagen">
          <a:extLst>
            <a:ext uri="{FF2B5EF4-FFF2-40B4-BE49-F238E27FC236}">
              <a16:creationId xmlns:a16="http://schemas.microsoft.com/office/drawing/2014/main" id="{CDAC2FD7-B668-4630-8B73-4E4105D1B9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96550" y="79467075"/>
          <a:ext cx="594361" cy="594361"/>
        </a:xfrm>
        <a:prstGeom prst="rect">
          <a:avLst/>
        </a:prstGeom>
      </xdr:spPr>
    </xdr:pic>
    <xdr:clientData/>
  </xdr:oneCellAnchor>
  <xdr:oneCellAnchor>
    <xdr:from>
      <xdr:col>26</xdr:col>
      <xdr:colOff>352425</xdr:colOff>
      <xdr:row>449</xdr:row>
      <xdr:rowOff>47625</xdr:rowOff>
    </xdr:from>
    <xdr:ext cx="594361" cy="594361"/>
    <xdr:pic>
      <xdr:nvPicPr>
        <xdr:cNvPr id="25" name="50 Imagen">
          <a:extLst>
            <a:ext uri="{FF2B5EF4-FFF2-40B4-BE49-F238E27FC236}">
              <a16:creationId xmlns:a16="http://schemas.microsoft.com/office/drawing/2014/main" id="{85A98910-3083-4176-AE2D-40218E79B7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0350" y="76990575"/>
          <a:ext cx="594361" cy="594361"/>
        </a:xfrm>
        <a:prstGeom prst="rect">
          <a:avLst/>
        </a:prstGeom>
      </xdr:spPr>
    </xdr:pic>
    <xdr:clientData/>
  </xdr:oneCellAnchor>
  <xdr:oneCellAnchor>
    <xdr:from>
      <xdr:col>26</xdr:col>
      <xdr:colOff>381000</xdr:colOff>
      <xdr:row>431</xdr:row>
      <xdr:rowOff>9525</xdr:rowOff>
    </xdr:from>
    <xdr:ext cx="594361" cy="594361"/>
    <xdr:pic>
      <xdr:nvPicPr>
        <xdr:cNvPr id="26" name="52 Imagen">
          <a:extLst>
            <a:ext uri="{FF2B5EF4-FFF2-40B4-BE49-F238E27FC236}">
              <a16:creationId xmlns:a16="http://schemas.microsoft.com/office/drawing/2014/main" id="{3BEE9B53-D7CB-4D34-B69F-0FE7BDE689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48925" y="73885425"/>
          <a:ext cx="594361" cy="594361"/>
        </a:xfrm>
        <a:prstGeom prst="rect">
          <a:avLst/>
        </a:prstGeom>
      </xdr:spPr>
    </xdr:pic>
    <xdr:clientData/>
  </xdr:oneCellAnchor>
  <xdr:oneCellAnchor>
    <xdr:from>
      <xdr:col>27</xdr:col>
      <xdr:colOff>38100</xdr:colOff>
      <xdr:row>427</xdr:row>
      <xdr:rowOff>9525</xdr:rowOff>
    </xdr:from>
    <xdr:ext cx="514350" cy="621506"/>
    <xdr:pic>
      <xdr:nvPicPr>
        <xdr:cNvPr id="27" name="54 Imagen">
          <a:extLst>
            <a:ext uri="{FF2B5EF4-FFF2-40B4-BE49-F238E27FC236}">
              <a16:creationId xmlns:a16="http://schemas.microsoft.com/office/drawing/2014/main" id="{2224FE71-2176-4F11-8407-BB75E3167B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72750" y="73209150"/>
          <a:ext cx="514350" cy="621506"/>
        </a:xfrm>
        <a:prstGeom prst="rect">
          <a:avLst/>
        </a:prstGeom>
      </xdr:spPr>
    </xdr:pic>
    <xdr:clientData/>
  </xdr:oneCellAnchor>
  <xdr:oneCellAnchor>
    <xdr:from>
      <xdr:col>26</xdr:col>
      <xdr:colOff>400050</xdr:colOff>
      <xdr:row>400</xdr:row>
      <xdr:rowOff>85725</xdr:rowOff>
    </xdr:from>
    <xdr:ext cx="594361" cy="594361"/>
    <xdr:pic>
      <xdr:nvPicPr>
        <xdr:cNvPr id="28" name="55 Imagen">
          <a:extLst>
            <a:ext uri="{FF2B5EF4-FFF2-40B4-BE49-F238E27FC236}">
              <a16:creationId xmlns:a16="http://schemas.microsoft.com/office/drawing/2014/main" id="{94B81981-9EEF-4AAF-B23B-866DA1365B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67975" y="68665725"/>
          <a:ext cx="594361" cy="594361"/>
        </a:xfrm>
        <a:prstGeom prst="rect">
          <a:avLst/>
        </a:prstGeom>
      </xdr:spPr>
    </xdr:pic>
    <xdr:clientData/>
  </xdr:oneCellAnchor>
  <xdr:oneCellAnchor>
    <xdr:from>
      <xdr:col>27</xdr:col>
      <xdr:colOff>19050</xdr:colOff>
      <xdr:row>404</xdr:row>
      <xdr:rowOff>9525</xdr:rowOff>
    </xdr:from>
    <xdr:ext cx="514350" cy="621506"/>
    <xdr:pic>
      <xdr:nvPicPr>
        <xdr:cNvPr id="29" name="56 Imagen">
          <a:extLst>
            <a:ext uri="{FF2B5EF4-FFF2-40B4-BE49-F238E27FC236}">
              <a16:creationId xmlns:a16="http://schemas.microsoft.com/office/drawing/2014/main" id="{ACC07019-FE9B-4BC3-A277-A9E825FDB4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53700" y="69265800"/>
          <a:ext cx="514350" cy="621506"/>
        </a:xfrm>
        <a:prstGeom prst="rect">
          <a:avLst/>
        </a:prstGeom>
      </xdr:spPr>
    </xdr:pic>
    <xdr:clientData/>
  </xdr:oneCellAnchor>
  <xdr:oneCellAnchor>
    <xdr:from>
      <xdr:col>26</xdr:col>
      <xdr:colOff>381000</xdr:colOff>
      <xdr:row>382</xdr:row>
      <xdr:rowOff>19050</xdr:rowOff>
    </xdr:from>
    <xdr:ext cx="594361" cy="594361"/>
    <xdr:pic>
      <xdr:nvPicPr>
        <xdr:cNvPr id="30" name="57 Imagen">
          <a:extLst>
            <a:ext uri="{FF2B5EF4-FFF2-40B4-BE49-F238E27FC236}">
              <a16:creationId xmlns:a16="http://schemas.microsoft.com/office/drawing/2014/main" id="{35C04432-1F87-4970-93E4-89A9D118E9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48925" y="65522475"/>
          <a:ext cx="594361" cy="594361"/>
        </a:xfrm>
        <a:prstGeom prst="rect">
          <a:avLst/>
        </a:prstGeom>
      </xdr:spPr>
    </xdr:pic>
    <xdr:clientData/>
  </xdr:oneCellAnchor>
  <xdr:oneCellAnchor>
    <xdr:from>
      <xdr:col>27</xdr:col>
      <xdr:colOff>38100</xdr:colOff>
      <xdr:row>385</xdr:row>
      <xdr:rowOff>152400</xdr:rowOff>
    </xdr:from>
    <xdr:ext cx="514350" cy="621506"/>
    <xdr:pic>
      <xdr:nvPicPr>
        <xdr:cNvPr id="31" name="58 Imagen">
          <a:extLst>
            <a:ext uri="{FF2B5EF4-FFF2-40B4-BE49-F238E27FC236}">
              <a16:creationId xmlns:a16="http://schemas.microsoft.com/office/drawing/2014/main" id="{8DD82AD7-B865-4B4F-87E6-8C6F003F4E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72750" y="66160650"/>
          <a:ext cx="514350" cy="621506"/>
        </a:xfrm>
        <a:prstGeom prst="rect">
          <a:avLst/>
        </a:prstGeom>
      </xdr:spPr>
    </xdr:pic>
    <xdr:clientData/>
  </xdr:oneCellAnchor>
  <xdr:oneCellAnchor>
    <xdr:from>
      <xdr:col>26</xdr:col>
      <xdr:colOff>390525</xdr:colOff>
      <xdr:row>367</xdr:row>
      <xdr:rowOff>19050</xdr:rowOff>
    </xdr:from>
    <xdr:ext cx="594361" cy="594361"/>
    <xdr:pic>
      <xdr:nvPicPr>
        <xdr:cNvPr id="32" name="59 Imagen">
          <a:extLst>
            <a:ext uri="{FF2B5EF4-FFF2-40B4-BE49-F238E27FC236}">
              <a16:creationId xmlns:a16="http://schemas.microsoft.com/office/drawing/2014/main" id="{C9864FED-35FC-4961-BA60-965E887588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58450" y="62960250"/>
          <a:ext cx="594361" cy="594361"/>
        </a:xfrm>
        <a:prstGeom prst="rect">
          <a:avLst/>
        </a:prstGeom>
      </xdr:spPr>
    </xdr:pic>
    <xdr:clientData/>
  </xdr:oneCellAnchor>
  <xdr:oneCellAnchor>
    <xdr:from>
      <xdr:col>26</xdr:col>
      <xdr:colOff>381000</xdr:colOff>
      <xdr:row>358</xdr:row>
      <xdr:rowOff>133350</xdr:rowOff>
    </xdr:from>
    <xdr:ext cx="594361" cy="594361"/>
    <xdr:pic>
      <xdr:nvPicPr>
        <xdr:cNvPr id="33" name="61 Imagen">
          <a:extLst>
            <a:ext uri="{FF2B5EF4-FFF2-40B4-BE49-F238E27FC236}">
              <a16:creationId xmlns:a16="http://schemas.microsoft.com/office/drawing/2014/main" id="{59C92B13-494E-4C38-944D-5F95C6AFD6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48925" y="61512450"/>
          <a:ext cx="594361" cy="594361"/>
        </a:xfrm>
        <a:prstGeom prst="rect">
          <a:avLst/>
        </a:prstGeom>
      </xdr:spPr>
    </xdr:pic>
    <xdr:clientData/>
  </xdr:oneCellAnchor>
  <xdr:oneCellAnchor>
    <xdr:from>
      <xdr:col>26</xdr:col>
      <xdr:colOff>371475</xdr:colOff>
      <xdr:row>344</xdr:row>
      <xdr:rowOff>19050</xdr:rowOff>
    </xdr:from>
    <xdr:ext cx="594361" cy="594361"/>
    <xdr:pic>
      <xdr:nvPicPr>
        <xdr:cNvPr id="34" name="62 Imagen">
          <a:extLst>
            <a:ext uri="{FF2B5EF4-FFF2-40B4-BE49-F238E27FC236}">
              <a16:creationId xmlns:a16="http://schemas.microsoft.com/office/drawing/2014/main" id="{BBC64C1B-8F74-4CFB-8A62-104029AC95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39400" y="59007375"/>
          <a:ext cx="594361" cy="594361"/>
        </a:xfrm>
        <a:prstGeom prst="rect">
          <a:avLst/>
        </a:prstGeom>
      </xdr:spPr>
    </xdr:pic>
    <xdr:clientData/>
  </xdr:oneCellAnchor>
  <xdr:oneCellAnchor>
    <xdr:from>
      <xdr:col>26</xdr:col>
      <xdr:colOff>342900</xdr:colOff>
      <xdr:row>322</xdr:row>
      <xdr:rowOff>57150</xdr:rowOff>
    </xdr:from>
    <xdr:ext cx="594361" cy="594361"/>
    <xdr:pic>
      <xdr:nvPicPr>
        <xdr:cNvPr id="35" name="63 Imagen">
          <a:extLst>
            <a:ext uri="{FF2B5EF4-FFF2-40B4-BE49-F238E27FC236}">
              <a16:creationId xmlns:a16="http://schemas.microsoft.com/office/drawing/2014/main" id="{C6D3E152-01F5-4779-97E1-39B4DC7256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10825" y="55292625"/>
          <a:ext cx="594361" cy="594361"/>
        </a:xfrm>
        <a:prstGeom prst="rect">
          <a:avLst/>
        </a:prstGeom>
      </xdr:spPr>
    </xdr:pic>
    <xdr:clientData/>
  </xdr:oneCellAnchor>
  <xdr:oneCellAnchor>
    <xdr:from>
      <xdr:col>26</xdr:col>
      <xdr:colOff>381000</xdr:colOff>
      <xdr:row>299</xdr:row>
      <xdr:rowOff>0</xdr:rowOff>
    </xdr:from>
    <xdr:ext cx="594361" cy="594361"/>
    <xdr:pic>
      <xdr:nvPicPr>
        <xdr:cNvPr id="36" name="68 Imagen">
          <a:extLst>
            <a:ext uri="{FF2B5EF4-FFF2-40B4-BE49-F238E27FC236}">
              <a16:creationId xmlns:a16="http://schemas.microsoft.com/office/drawing/2014/main" id="{A049F4D8-6D64-44FF-BCA0-6B793E1762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48925" y="51292125"/>
          <a:ext cx="594361" cy="594361"/>
        </a:xfrm>
        <a:prstGeom prst="rect">
          <a:avLst/>
        </a:prstGeom>
      </xdr:spPr>
    </xdr:pic>
    <xdr:clientData/>
  </xdr:oneCellAnchor>
  <xdr:twoCellAnchor editAs="oneCell">
    <xdr:from>
      <xdr:col>27</xdr:col>
      <xdr:colOff>19050</xdr:colOff>
      <xdr:row>329</xdr:row>
      <xdr:rowOff>47625</xdr:rowOff>
    </xdr:from>
    <xdr:to>
      <xdr:col>27</xdr:col>
      <xdr:colOff>526986</xdr:colOff>
      <xdr:row>333</xdr:row>
      <xdr:rowOff>9449</xdr:rowOff>
    </xdr:to>
    <xdr:pic>
      <xdr:nvPicPr>
        <xdr:cNvPr id="37" name="71 Imagen">
          <a:extLst>
            <a:ext uri="{FF2B5EF4-FFF2-40B4-BE49-F238E27FC236}">
              <a16:creationId xmlns:a16="http://schemas.microsoft.com/office/drawing/2014/main" id="{0DE703AB-B602-4FF2-98B1-712A8357FF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53700" y="56464200"/>
          <a:ext cx="507936" cy="609524"/>
        </a:xfrm>
        <a:prstGeom prst="rect">
          <a:avLst/>
        </a:prstGeom>
      </xdr:spPr>
    </xdr:pic>
    <xdr:clientData/>
  </xdr:twoCellAnchor>
  <xdr:twoCellAnchor editAs="oneCell">
    <xdr:from>
      <xdr:col>27</xdr:col>
      <xdr:colOff>57149</xdr:colOff>
      <xdr:row>337</xdr:row>
      <xdr:rowOff>39752</xdr:rowOff>
    </xdr:from>
    <xdr:to>
      <xdr:col>27</xdr:col>
      <xdr:colOff>542924</xdr:colOff>
      <xdr:row>341</xdr:row>
      <xdr:rowOff>14826</xdr:rowOff>
    </xdr:to>
    <xdr:pic>
      <xdr:nvPicPr>
        <xdr:cNvPr id="38" name="72 Imagen">
          <a:extLst>
            <a:ext uri="{FF2B5EF4-FFF2-40B4-BE49-F238E27FC236}">
              <a16:creationId xmlns:a16="http://schemas.microsoft.com/office/drawing/2014/main" id="{9D9547FB-FBC2-4340-8BC9-407DF205A5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91799" y="57846977"/>
          <a:ext cx="485775" cy="622774"/>
        </a:xfrm>
        <a:prstGeom prst="rect">
          <a:avLst/>
        </a:prstGeom>
      </xdr:spPr>
    </xdr:pic>
    <xdr:clientData/>
  </xdr:twoCellAnchor>
  <xdr:twoCellAnchor editAs="oneCell">
    <xdr:from>
      <xdr:col>27</xdr:col>
      <xdr:colOff>228600</xdr:colOff>
      <xdr:row>734</xdr:row>
      <xdr:rowOff>76200</xdr:rowOff>
    </xdr:from>
    <xdr:to>
      <xdr:col>27</xdr:col>
      <xdr:colOff>736536</xdr:colOff>
      <xdr:row>738</xdr:row>
      <xdr:rowOff>38024</xdr:rowOff>
    </xdr:to>
    <xdr:pic>
      <xdr:nvPicPr>
        <xdr:cNvPr id="39" name="73 Imagen">
          <a:extLst>
            <a:ext uri="{FF2B5EF4-FFF2-40B4-BE49-F238E27FC236}">
              <a16:creationId xmlns:a16="http://schemas.microsoft.com/office/drawing/2014/main" id="{3A23E936-2D26-4D9E-84EF-61C0E5F3B9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63250" y="125730000"/>
          <a:ext cx="507936" cy="609524"/>
        </a:xfrm>
        <a:prstGeom prst="rect">
          <a:avLst/>
        </a:prstGeom>
      </xdr:spPr>
    </xdr:pic>
    <xdr:clientData/>
  </xdr:twoCellAnchor>
  <xdr:twoCellAnchor editAs="oneCell">
    <xdr:from>
      <xdr:col>27</xdr:col>
      <xdr:colOff>47625</xdr:colOff>
      <xdr:row>295</xdr:row>
      <xdr:rowOff>85725</xdr:rowOff>
    </xdr:from>
    <xdr:to>
      <xdr:col>27</xdr:col>
      <xdr:colOff>552449</xdr:colOff>
      <xdr:row>299</xdr:row>
      <xdr:rowOff>47549</xdr:rowOff>
    </xdr:to>
    <xdr:pic>
      <xdr:nvPicPr>
        <xdr:cNvPr id="40" name="74 Imagen">
          <a:extLst>
            <a:ext uri="{FF2B5EF4-FFF2-40B4-BE49-F238E27FC236}">
              <a16:creationId xmlns:a16="http://schemas.microsoft.com/office/drawing/2014/main" id="{05C4738E-4C78-45B4-AA1F-15F39FC647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82275" y="50701575"/>
          <a:ext cx="504824" cy="609524"/>
        </a:xfrm>
        <a:prstGeom prst="rect">
          <a:avLst/>
        </a:prstGeom>
      </xdr:spPr>
    </xdr:pic>
    <xdr:clientData/>
  </xdr:twoCellAnchor>
  <xdr:twoCellAnchor editAs="oneCell">
    <xdr:from>
      <xdr:col>27</xdr:col>
      <xdr:colOff>28575</xdr:colOff>
      <xdr:row>445</xdr:row>
      <xdr:rowOff>95250</xdr:rowOff>
    </xdr:from>
    <xdr:to>
      <xdr:col>27</xdr:col>
      <xdr:colOff>536511</xdr:colOff>
      <xdr:row>449</xdr:row>
      <xdr:rowOff>57074</xdr:rowOff>
    </xdr:to>
    <xdr:pic>
      <xdr:nvPicPr>
        <xdr:cNvPr id="41" name="75 Imagen">
          <a:extLst>
            <a:ext uri="{FF2B5EF4-FFF2-40B4-BE49-F238E27FC236}">
              <a16:creationId xmlns:a16="http://schemas.microsoft.com/office/drawing/2014/main" id="{910DDEA2-6303-46C7-A27F-02DC3E2DA5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63225" y="76361925"/>
          <a:ext cx="507936" cy="609524"/>
        </a:xfrm>
        <a:prstGeom prst="rect">
          <a:avLst/>
        </a:prstGeom>
      </xdr:spPr>
    </xdr:pic>
    <xdr:clientData/>
  </xdr:twoCellAnchor>
  <xdr:twoCellAnchor editAs="oneCell">
    <xdr:from>
      <xdr:col>27</xdr:col>
      <xdr:colOff>38100</xdr:colOff>
      <xdr:row>505</xdr:row>
      <xdr:rowOff>133350</xdr:rowOff>
    </xdr:from>
    <xdr:to>
      <xdr:col>27</xdr:col>
      <xdr:colOff>546036</xdr:colOff>
      <xdr:row>509</xdr:row>
      <xdr:rowOff>95174</xdr:rowOff>
    </xdr:to>
    <xdr:pic>
      <xdr:nvPicPr>
        <xdr:cNvPr id="42" name="76 Imagen">
          <a:extLst>
            <a:ext uri="{FF2B5EF4-FFF2-40B4-BE49-F238E27FC236}">
              <a16:creationId xmlns:a16="http://schemas.microsoft.com/office/drawing/2014/main" id="{5A0D3757-AE09-4ED3-9B8D-3DAA70B710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72750" y="86667975"/>
          <a:ext cx="507936" cy="609524"/>
        </a:xfrm>
        <a:prstGeom prst="rect">
          <a:avLst/>
        </a:prstGeom>
      </xdr:spPr>
    </xdr:pic>
    <xdr:clientData/>
  </xdr:twoCellAnchor>
  <xdr:twoCellAnchor editAs="oneCell">
    <xdr:from>
      <xdr:col>27</xdr:col>
      <xdr:colOff>19050</xdr:colOff>
      <xdr:row>760</xdr:row>
      <xdr:rowOff>123825</xdr:rowOff>
    </xdr:from>
    <xdr:to>
      <xdr:col>27</xdr:col>
      <xdr:colOff>526986</xdr:colOff>
      <xdr:row>764</xdr:row>
      <xdr:rowOff>85649</xdr:rowOff>
    </xdr:to>
    <xdr:pic>
      <xdr:nvPicPr>
        <xdr:cNvPr id="43" name="77 Imagen">
          <a:extLst>
            <a:ext uri="{FF2B5EF4-FFF2-40B4-BE49-F238E27FC236}">
              <a16:creationId xmlns:a16="http://schemas.microsoft.com/office/drawing/2014/main" id="{6039FC52-ED86-41C1-A456-61C177EC9F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53700" y="130225800"/>
          <a:ext cx="507936" cy="609524"/>
        </a:xfrm>
        <a:prstGeom prst="rect">
          <a:avLst/>
        </a:prstGeom>
      </xdr:spPr>
    </xdr:pic>
    <xdr:clientData/>
  </xdr:twoCellAnchor>
  <xdr:oneCellAnchor>
    <xdr:from>
      <xdr:col>27</xdr:col>
      <xdr:colOff>19050</xdr:colOff>
      <xdr:row>310</xdr:row>
      <xdr:rowOff>95250</xdr:rowOff>
    </xdr:from>
    <xdr:ext cx="514350" cy="621506"/>
    <xdr:pic>
      <xdr:nvPicPr>
        <xdr:cNvPr id="44" name="78 Imagen">
          <a:extLst>
            <a:ext uri="{FF2B5EF4-FFF2-40B4-BE49-F238E27FC236}">
              <a16:creationId xmlns:a16="http://schemas.microsoft.com/office/drawing/2014/main" id="{266A807E-DAC7-402E-97B0-3370A8ED7B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53700" y="53273325"/>
          <a:ext cx="514350" cy="621506"/>
        </a:xfrm>
        <a:prstGeom prst="rect">
          <a:avLst/>
        </a:prstGeom>
      </xdr:spPr>
    </xdr:pic>
    <xdr:clientData/>
  </xdr:oneCellAnchor>
  <xdr:oneCellAnchor>
    <xdr:from>
      <xdr:col>27</xdr:col>
      <xdr:colOff>19050</xdr:colOff>
      <xdr:row>374</xdr:row>
      <xdr:rowOff>57150</xdr:rowOff>
    </xdr:from>
    <xdr:ext cx="514350" cy="621506"/>
    <xdr:pic>
      <xdr:nvPicPr>
        <xdr:cNvPr id="45" name="79 Imagen">
          <a:extLst>
            <a:ext uri="{FF2B5EF4-FFF2-40B4-BE49-F238E27FC236}">
              <a16:creationId xmlns:a16="http://schemas.microsoft.com/office/drawing/2014/main" id="{4E101C08-5799-48D5-BFF9-F60A51599A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53700" y="64179450"/>
          <a:ext cx="514350" cy="621506"/>
        </a:xfrm>
        <a:prstGeom prst="rect">
          <a:avLst/>
        </a:prstGeom>
      </xdr:spPr>
    </xdr:pic>
    <xdr:clientData/>
  </xdr:oneCellAnchor>
  <xdr:oneCellAnchor>
    <xdr:from>
      <xdr:col>27</xdr:col>
      <xdr:colOff>66675</xdr:colOff>
      <xdr:row>674</xdr:row>
      <xdr:rowOff>57150</xdr:rowOff>
    </xdr:from>
    <xdr:ext cx="514350" cy="621506"/>
    <xdr:pic>
      <xdr:nvPicPr>
        <xdr:cNvPr id="46" name="80 Imagen">
          <a:extLst>
            <a:ext uri="{FF2B5EF4-FFF2-40B4-BE49-F238E27FC236}">
              <a16:creationId xmlns:a16="http://schemas.microsoft.com/office/drawing/2014/main" id="{642D908E-CF9E-4ACA-8AF9-BE774291A7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01325" y="115462050"/>
          <a:ext cx="514350" cy="621506"/>
        </a:xfrm>
        <a:prstGeom prst="rect">
          <a:avLst/>
        </a:prstGeom>
      </xdr:spPr>
    </xdr:pic>
    <xdr:clientData/>
  </xdr:oneCellAnchor>
  <xdr:oneCellAnchor>
    <xdr:from>
      <xdr:col>27</xdr:col>
      <xdr:colOff>28575</xdr:colOff>
      <xdr:row>685</xdr:row>
      <xdr:rowOff>95250</xdr:rowOff>
    </xdr:from>
    <xdr:ext cx="514350" cy="621506"/>
    <xdr:pic>
      <xdr:nvPicPr>
        <xdr:cNvPr id="47" name="82 Imagen">
          <a:extLst>
            <a:ext uri="{FF2B5EF4-FFF2-40B4-BE49-F238E27FC236}">
              <a16:creationId xmlns:a16="http://schemas.microsoft.com/office/drawing/2014/main" id="{7A46389D-2EA8-4206-B38B-800EA204D7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63225" y="117386100"/>
          <a:ext cx="514350" cy="621506"/>
        </a:xfrm>
        <a:prstGeom prst="rect">
          <a:avLst/>
        </a:prstGeom>
      </xdr:spPr>
    </xdr:pic>
    <xdr:clientData/>
  </xdr:oneCellAnchor>
  <xdr:oneCellAnchor>
    <xdr:from>
      <xdr:col>27</xdr:col>
      <xdr:colOff>19050</xdr:colOff>
      <xdr:row>715</xdr:row>
      <xdr:rowOff>104775</xdr:rowOff>
    </xdr:from>
    <xdr:ext cx="514350" cy="621506"/>
    <xdr:pic>
      <xdr:nvPicPr>
        <xdr:cNvPr id="48" name="83 Imagen">
          <a:extLst>
            <a:ext uri="{FF2B5EF4-FFF2-40B4-BE49-F238E27FC236}">
              <a16:creationId xmlns:a16="http://schemas.microsoft.com/office/drawing/2014/main" id="{A7663F6C-CDCF-4DCD-A8AB-42366C019B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53700" y="122520075"/>
          <a:ext cx="514350" cy="621506"/>
        </a:xfrm>
        <a:prstGeom prst="rect">
          <a:avLst/>
        </a:prstGeom>
      </xdr:spPr>
    </xdr:pic>
    <xdr:clientData/>
  </xdr:oneCellAnchor>
  <xdr:oneCellAnchor>
    <xdr:from>
      <xdr:col>27</xdr:col>
      <xdr:colOff>38100</xdr:colOff>
      <xdr:row>741</xdr:row>
      <xdr:rowOff>190500</xdr:rowOff>
    </xdr:from>
    <xdr:ext cx="514350" cy="621506"/>
    <xdr:pic>
      <xdr:nvPicPr>
        <xdr:cNvPr id="49" name="84 Imagen">
          <a:extLst>
            <a:ext uri="{FF2B5EF4-FFF2-40B4-BE49-F238E27FC236}">
              <a16:creationId xmlns:a16="http://schemas.microsoft.com/office/drawing/2014/main" id="{41E36ABB-BED8-4162-B815-9A214DB430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72750" y="127025400"/>
          <a:ext cx="514350" cy="621506"/>
        </a:xfrm>
        <a:prstGeom prst="rect">
          <a:avLst/>
        </a:prstGeom>
      </xdr:spPr>
    </xdr:pic>
    <xdr:clientData/>
  </xdr:oneCellAnchor>
  <xdr:oneCellAnchor>
    <xdr:from>
      <xdr:col>27</xdr:col>
      <xdr:colOff>38100</xdr:colOff>
      <xdr:row>775</xdr:row>
      <xdr:rowOff>114300</xdr:rowOff>
    </xdr:from>
    <xdr:ext cx="514350" cy="621506"/>
    <xdr:pic>
      <xdr:nvPicPr>
        <xdr:cNvPr id="50" name="85 Imagen">
          <a:extLst>
            <a:ext uri="{FF2B5EF4-FFF2-40B4-BE49-F238E27FC236}">
              <a16:creationId xmlns:a16="http://schemas.microsoft.com/office/drawing/2014/main" id="{1BC517AF-132D-41E0-AF44-0C559EB0D5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72750" y="132778500"/>
          <a:ext cx="514350" cy="621506"/>
        </a:xfrm>
        <a:prstGeom prst="rect">
          <a:avLst/>
        </a:prstGeom>
      </xdr:spPr>
    </xdr:pic>
    <xdr:clientData/>
  </xdr:oneCellAnchor>
  <xdr:oneCellAnchor>
    <xdr:from>
      <xdr:col>26</xdr:col>
      <xdr:colOff>371475</xdr:colOff>
      <xdr:row>314</xdr:row>
      <xdr:rowOff>38100</xdr:rowOff>
    </xdr:from>
    <xdr:ext cx="594361" cy="594361"/>
    <xdr:pic>
      <xdr:nvPicPr>
        <xdr:cNvPr id="51" name="86 Imagen">
          <a:extLst>
            <a:ext uri="{FF2B5EF4-FFF2-40B4-BE49-F238E27FC236}">
              <a16:creationId xmlns:a16="http://schemas.microsoft.com/office/drawing/2014/main" id="{5B6EA903-D7BE-47BB-B198-40ACF2B299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39400" y="53892450"/>
          <a:ext cx="594361" cy="594361"/>
        </a:xfrm>
        <a:prstGeom prst="rect">
          <a:avLst/>
        </a:prstGeom>
      </xdr:spPr>
    </xdr:pic>
    <xdr:clientData/>
  </xdr:oneCellAnchor>
  <xdr:oneCellAnchor>
    <xdr:from>
      <xdr:col>26</xdr:col>
      <xdr:colOff>352425</xdr:colOff>
      <xdr:row>415</xdr:row>
      <xdr:rowOff>76200</xdr:rowOff>
    </xdr:from>
    <xdr:ext cx="594361" cy="594361"/>
    <xdr:pic>
      <xdr:nvPicPr>
        <xdr:cNvPr id="52" name="87 Imagen">
          <a:extLst>
            <a:ext uri="{FF2B5EF4-FFF2-40B4-BE49-F238E27FC236}">
              <a16:creationId xmlns:a16="http://schemas.microsoft.com/office/drawing/2014/main" id="{8015A311-6739-4FAC-8A14-C5A3BDB2D4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0350" y="71218425"/>
          <a:ext cx="594361" cy="594361"/>
        </a:xfrm>
        <a:prstGeom prst="rect">
          <a:avLst/>
        </a:prstGeom>
      </xdr:spPr>
    </xdr:pic>
    <xdr:clientData/>
  </xdr:oneCellAnchor>
  <xdr:oneCellAnchor>
    <xdr:from>
      <xdr:col>26</xdr:col>
      <xdr:colOff>400050</xdr:colOff>
      <xdr:row>569</xdr:row>
      <xdr:rowOff>28575</xdr:rowOff>
    </xdr:from>
    <xdr:ext cx="594361" cy="594361"/>
    <xdr:pic>
      <xdr:nvPicPr>
        <xdr:cNvPr id="53" name="88 Imagen">
          <a:extLst>
            <a:ext uri="{FF2B5EF4-FFF2-40B4-BE49-F238E27FC236}">
              <a16:creationId xmlns:a16="http://schemas.microsoft.com/office/drawing/2014/main" id="{AE2BDFFB-B546-4EED-B4E5-F02DCA5917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67975" y="97497900"/>
          <a:ext cx="594361" cy="594361"/>
        </a:xfrm>
        <a:prstGeom prst="rect">
          <a:avLst/>
        </a:prstGeom>
      </xdr:spPr>
    </xdr:pic>
    <xdr:clientData/>
  </xdr:oneCellAnchor>
  <xdr:oneCellAnchor>
    <xdr:from>
      <xdr:col>26</xdr:col>
      <xdr:colOff>314325</xdr:colOff>
      <xdr:row>592</xdr:row>
      <xdr:rowOff>19050</xdr:rowOff>
    </xdr:from>
    <xdr:ext cx="594361" cy="594361"/>
    <xdr:pic>
      <xdr:nvPicPr>
        <xdr:cNvPr id="54" name="89 Imagen">
          <a:extLst>
            <a:ext uri="{FF2B5EF4-FFF2-40B4-BE49-F238E27FC236}">
              <a16:creationId xmlns:a16="http://schemas.microsoft.com/office/drawing/2014/main" id="{C701370E-B311-48E1-9350-4D012BDB00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82250" y="101431725"/>
          <a:ext cx="594361" cy="594361"/>
        </a:xfrm>
        <a:prstGeom prst="rect">
          <a:avLst/>
        </a:prstGeom>
      </xdr:spPr>
    </xdr:pic>
    <xdr:clientData/>
  </xdr:oneCellAnchor>
  <xdr:oneCellAnchor>
    <xdr:from>
      <xdr:col>26</xdr:col>
      <xdr:colOff>390525</xdr:colOff>
      <xdr:row>667</xdr:row>
      <xdr:rowOff>0</xdr:rowOff>
    </xdr:from>
    <xdr:ext cx="594361" cy="594361"/>
    <xdr:pic>
      <xdr:nvPicPr>
        <xdr:cNvPr id="55" name="90 Imagen">
          <a:extLst>
            <a:ext uri="{FF2B5EF4-FFF2-40B4-BE49-F238E27FC236}">
              <a16:creationId xmlns:a16="http://schemas.microsoft.com/office/drawing/2014/main" id="{0872DE37-5A42-46BE-9D0D-AA38E34D3B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58450" y="114223800"/>
          <a:ext cx="594361" cy="594361"/>
        </a:xfrm>
        <a:prstGeom prst="rect">
          <a:avLst/>
        </a:prstGeom>
      </xdr:spPr>
    </xdr:pic>
    <xdr:clientData/>
  </xdr:oneCellAnchor>
  <xdr:oneCellAnchor>
    <xdr:from>
      <xdr:col>26</xdr:col>
      <xdr:colOff>390525</xdr:colOff>
      <xdr:row>689</xdr:row>
      <xdr:rowOff>85725</xdr:rowOff>
    </xdr:from>
    <xdr:ext cx="594361" cy="594361"/>
    <xdr:pic>
      <xdr:nvPicPr>
        <xdr:cNvPr id="56" name="91 Imagen">
          <a:extLst>
            <a:ext uri="{FF2B5EF4-FFF2-40B4-BE49-F238E27FC236}">
              <a16:creationId xmlns:a16="http://schemas.microsoft.com/office/drawing/2014/main" id="{3822D21E-43D4-4EAE-8E0D-F967653510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58450" y="118052850"/>
          <a:ext cx="594361" cy="594361"/>
        </a:xfrm>
        <a:prstGeom prst="rect">
          <a:avLst/>
        </a:prstGeom>
      </xdr:spPr>
    </xdr:pic>
    <xdr:clientData/>
  </xdr:oneCellAnchor>
  <xdr:oneCellAnchor>
    <xdr:from>
      <xdr:col>27</xdr:col>
      <xdr:colOff>95250</xdr:colOff>
      <xdr:row>697</xdr:row>
      <xdr:rowOff>0</xdr:rowOff>
    </xdr:from>
    <xdr:ext cx="594361" cy="594361"/>
    <xdr:pic>
      <xdr:nvPicPr>
        <xdr:cNvPr id="57" name="92 Imagen">
          <a:extLst>
            <a:ext uri="{FF2B5EF4-FFF2-40B4-BE49-F238E27FC236}">
              <a16:creationId xmlns:a16="http://schemas.microsoft.com/office/drawing/2014/main" id="{C141B999-90FC-4A67-9AC5-9B4740AE21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29900" y="119348250"/>
          <a:ext cx="594361" cy="594361"/>
        </a:xfrm>
        <a:prstGeom prst="rect">
          <a:avLst/>
        </a:prstGeom>
      </xdr:spPr>
    </xdr:pic>
    <xdr:clientData/>
  </xdr:oneCellAnchor>
  <xdr:oneCellAnchor>
    <xdr:from>
      <xdr:col>26</xdr:col>
      <xdr:colOff>342900</xdr:colOff>
      <xdr:row>719</xdr:row>
      <xdr:rowOff>76200</xdr:rowOff>
    </xdr:from>
    <xdr:ext cx="594361" cy="594361"/>
    <xdr:pic>
      <xdr:nvPicPr>
        <xdr:cNvPr id="58" name="93 Imagen">
          <a:extLst>
            <a:ext uri="{FF2B5EF4-FFF2-40B4-BE49-F238E27FC236}">
              <a16:creationId xmlns:a16="http://schemas.microsoft.com/office/drawing/2014/main" id="{807A1C22-E15A-43A4-A34C-890AFE54F4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10825" y="123167775"/>
          <a:ext cx="594361" cy="594361"/>
        </a:xfrm>
        <a:prstGeom prst="rect">
          <a:avLst/>
        </a:prstGeom>
      </xdr:spPr>
    </xdr:pic>
    <xdr:clientData/>
  </xdr:oneCellAnchor>
  <xdr:oneCellAnchor>
    <xdr:from>
      <xdr:col>26</xdr:col>
      <xdr:colOff>333375</xdr:colOff>
      <xdr:row>734</xdr:row>
      <xdr:rowOff>85725</xdr:rowOff>
    </xdr:from>
    <xdr:ext cx="594361" cy="594361"/>
    <xdr:pic>
      <xdr:nvPicPr>
        <xdr:cNvPr id="59" name="94 Imagen">
          <a:extLst>
            <a:ext uri="{FF2B5EF4-FFF2-40B4-BE49-F238E27FC236}">
              <a16:creationId xmlns:a16="http://schemas.microsoft.com/office/drawing/2014/main" id="{09F131A4-AB30-43F9-9F44-B838FAD9E7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01300" y="125739525"/>
          <a:ext cx="594361" cy="594361"/>
        </a:xfrm>
        <a:prstGeom prst="rect">
          <a:avLst/>
        </a:prstGeom>
      </xdr:spPr>
    </xdr:pic>
    <xdr:clientData/>
  </xdr:oneCellAnchor>
  <xdr:oneCellAnchor>
    <xdr:from>
      <xdr:col>26</xdr:col>
      <xdr:colOff>381000</xdr:colOff>
      <xdr:row>749</xdr:row>
      <xdr:rowOff>95250</xdr:rowOff>
    </xdr:from>
    <xdr:ext cx="594361" cy="594361"/>
    <xdr:pic>
      <xdr:nvPicPr>
        <xdr:cNvPr id="60" name="95 Imagen">
          <a:extLst>
            <a:ext uri="{FF2B5EF4-FFF2-40B4-BE49-F238E27FC236}">
              <a16:creationId xmlns:a16="http://schemas.microsoft.com/office/drawing/2014/main" id="{F87A6EAE-8BF1-4873-87F0-2E6A95D63D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48925" y="128311275"/>
          <a:ext cx="594361" cy="594361"/>
        </a:xfrm>
        <a:prstGeom prst="rect">
          <a:avLst/>
        </a:prstGeom>
      </xdr:spPr>
    </xdr:pic>
    <xdr:clientData/>
  </xdr:oneCellAnchor>
  <xdr:oneCellAnchor>
    <xdr:from>
      <xdr:col>26</xdr:col>
      <xdr:colOff>390525</xdr:colOff>
      <xdr:row>764</xdr:row>
      <xdr:rowOff>95250</xdr:rowOff>
    </xdr:from>
    <xdr:ext cx="594361" cy="594361"/>
    <xdr:pic>
      <xdr:nvPicPr>
        <xdr:cNvPr id="61" name="96 Imagen">
          <a:extLst>
            <a:ext uri="{FF2B5EF4-FFF2-40B4-BE49-F238E27FC236}">
              <a16:creationId xmlns:a16="http://schemas.microsoft.com/office/drawing/2014/main" id="{67E0A9DE-4D41-4AD9-AC52-C4DA79C846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58450" y="130873500"/>
          <a:ext cx="594361" cy="594361"/>
        </a:xfrm>
        <a:prstGeom prst="rect">
          <a:avLst/>
        </a:prstGeom>
      </xdr:spPr>
    </xdr:pic>
    <xdr:clientData/>
  </xdr:oneCellAnchor>
  <xdr:oneCellAnchor>
    <xdr:from>
      <xdr:col>26</xdr:col>
      <xdr:colOff>371475</xdr:colOff>
      <xdr:row>772</xdr:row>
      <xdr:rowOff>9525</xdr:rowOff>
    </xdr:from>
    <xdr:ext cx="594361" cy="594361"/>
    <xdr:pic>
      <xdr:nvPicPr>
        <xdr:cNvPr id="62" name="97 Imagen">
          <a:extLst>
            <a:ext uri="{FF2B5EF4-FFF2-40B4-BE49-F238E27FC236}">
              <a16:creationId xmlns:a16="http://schemas.microsoft.com/office/drawing/2014/main" id="{5E244A62-60B0-435C-925B-1F1FCA250C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39400" y="132168900"/>
          <a:ext cx="594361" cy="594361"/>
        </a:xfrm>
        <a:prstGeom prst="rect">
          <a:avLst/>
        </a:prstGeom>
      </xdr:spPr>
    </xdr:pic>
    <xdr:clientData/>
  </xdr:oneCellAnchor>
  <xdr:oneCellAnchor>
    <xdr:from>
      <xdr:col>26</xdr:col>
      <xdr:colOff>381000</xdr:colOff>
      <xdr:row>277</xdr:row>
      <xdr:rowOff>19050</xdr:rowOff>
    </xdr:from>
    <xdr:ext cx="594361" cy="594361"/>
    <xdr:pic>
      <xdr:nvPicPr>
        <xdr:cNvPr id="63" name="64 Imagen">
          <a:extLst>
            <a:ext uri="{FF2B5EF4-FFF2-40B4-BE49-F238E27FC236}">
              <a16:creationId xmlns:a16="http://schemas.microsoft.com/office/drawing/2014/main" id="{066A899B-2C51-42D0-924B-4069BEDA1A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48925" y="47558325"/>
          <a:ext cx="594361" cy="594361"/>
        </a:xfrm>
        <a:prstGeom prst="rect">
          <a:avLst/>
        </a:prstGeom>
      </xdr:spPr>
    </xdr:pic>
    <xdr:clientData/>
  </xdr:oneCellAnchor>
  <xdr:oneCellAnchor>
    <xdr:from>
      <xdr:col>27</xdr:col>
      <xdr:colOff>38100</xdr:colOff>
      <xdr:row>284</xdr:row>
      <xdr:rowOff>57150</xdr:rowOff>
    </xdr:from>
    <xdr:ext cx="514350" cy="621506"/>
    <xdr:pic>
      <xdr:nvPicPr>
        <xdr:cNvPr id="64" name="65 Imagen">
          <a:extLst>
            <a:ext uri="{FF2B5EF4-FFF2-40B4-BE49-F238E27FC236}">
              <a16:creationId xmlns:a16="http://schemas.microsoft.com/office/drawing/2014/main" id="{C861E152-CEB1-4E5A-83E9-DA1E8A5723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72750" y="48777525"/>
          <a:ext cx="514350" cy="621506"/>
        </a:xfrm>
        <a:prstGeom prst="rect">
          <a:avLst/>
        </a:prstGeom>
      </xdr:spPr>
    </xdr:pic>
    <xdr:clientData/>
  </xdr:oneCellAnchor>
  <xdr:oneCellAnchor>
    <xdr:from>
      <xdr:col>26</xdr:col>
      <xdr:colOff>361950</xdr:colOff>
      <xdr:row>262</xdr:row>
      <xdr:rowOff>28575</xdr:rowOff>
    </xdr:from>
    <xdr:ext cx="594361" cy="594361"/>
    <xdr:pic>
      <xdr:nvPicPr>
        <xdr:cNvPr id="65" name="66 Imagen">
          <a:extLst>
            <a:ext uri="{FF2B5EF4-FFF2-40B4-BE49-F238E27FC236}">
              <a16:creationId xmlns:a16="http://schemas.microsoft.com/office/drawing/2014/main" id="{D55E23D8-1EAC-49E3-BD03-E0AF3E3253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9875" y="45005625"/>
          <a:ext cx="594361" cy="594361"/>
        </a:xfrm>
        <a:prstGeom prst="rect">
          <a:avLst/>
        </a:prstGeom>
      </xdr:spPr>
    </xdr:pic>
    <xdr:clientData/>
  </xdr:oneCellAnchor>
  <xdr:oneCellAnchor>
    <xdr:from>
      <xdr:col>26</xdr:col>
      <xdr:colOff>304800</xdr:colOff>
      <xdr:row>246</xdr:row>
      <xdr:rowOff>190500</xdr:rowOff>
    </xdr:from>
    <xdr:ext cx="594361" cy="594361"/>
    <xdr:pic>
      <xdr:nvPicPr>
        <xdr:cNvPr id="66" name="67 Imagen">
          <a:extLst>
            <a:ext uri="{FF2B5EF4-FFF2-40B4-BE49-F238E27FC236}">
              <a16:creationId xmlns:a16="http://schemas.microsoft.com/office/drawing/2014/main" id="{A3A0C75A-B245-43F1-9BFD-0865C40E7A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72725" y="42405300"/>
          <a:ext cx="594361" cy="594361"/>
        </a:xfrm>
        <a:prstGeom prst="rect">
          <a:avLst/>
        </a:prstGeom>
      </xdr:spPr>
    </xdr:pic>
    <xdr:clientData/>
  </xdr:oneCellAnchor>
  <xdr:oneCellAnchor>
    <xdr:from>
      <xdr:col>27</xdr:col>
      <xdr:colOff>219075</xdr:colOff>
      <xdr:row>246</xdr:row>
      <xdr:rowOff>171450</xdr:rowOff>
    </xdr:from>
    <xdr:ext cx="514350" cy="621506"/>
    <xdr:pic>
      <xdr:nvPicPr>
        <xdr:cNvPr id="67" name="69 Imagen">
          <a:extLst>
            <a:ext uri="{FF2B5EF4-FFF2-40B4-BE49-F238E27FC236}">
              <a16:creationId xmlns:a16="http://schemas.microsoft.com/office/drawing/2014/main" id="{542BA4F8-BB5F-4610-923C-42455E3DAA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53725" y="42386250"/>
          <a:ext cx="514350" cy="621506"/>
        </a:xfrm>
        <a:prstGeom prst="rect">
          <a:avLst/>
        </a:prstGeom>
      </xdr:spPr>
    </xdr:pic>
    <xdr:clientData/>
  </xdr:oneCellAnchor>
  <xdr:oneCellAnchor>
    <xdr:from>
      <xdr:col>26</xdr:col>
      <xdr:colOff>371475</xdr:colOff>
      <xdr:row>239</xdr:row>
      <xdr:rowOff>47625</xdr:rowOff>
    </xdr:from>
    <xdr:ext cx="594361" cy="594361"/>
    <xdr:pic>
      <xdr:nvPicPr>
        <xdr:cNvPr id="68" name="70 Imagen">
          <a:extLst>
            <a:ext uri="{FF2B5EF4-FFF2-40B4-BE49-F238E27FC236}">
              <a16:creationId xmlns:a16="http://schemas.microsoft.com/office/drawing/2014/main" id="{688DE7DB-E958-4CD4-BD49-36B7449CED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39400" y="41081325"/>
          <a:ext cx="594361" cy="594361"/>
        </a:xfrm>
        <a:prstGeom prst="rect">
          <a:avLst/>
        </a:prstGeom>
      </xdr:spPr>
    </xdr:pic>
    <xdr:clientData/>
  </xdr:oneCellAnchor>
  <xdr:oneCellAnchor>
    <xdr:from>
      <xdr:col>27</xdr:col>
      <xdr:colOff>19050</xdr:colOff>
      <xdr:row>235</xdr:row>
      <xdr:rowOff>114300</xdr:rowOff>
    </xdr:from>
    <xdr:ext cx="514350" cy="621506"/>
    <xdr:pic>
      <xdr:nvPicPr>
        <xdr:cNvPr id="69" name="81 Imagen">
          <a:extLst>
            <a:ext uri="{FF2B5EF4-FFF2-40B4-BE49-F238E27FC236}">
              <a16:creationId xmlns:a16="http://schemas.microsoft.com/office/drawing/2014/main" id="{8DEEC480-93BC-4800-8A88-6960C89CB5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53700" y="40471725"/>
          <a:ext cx="514350" cy="621506"/>
        </a:xfrm>
        <a:prstGeom prst="rect">
          <a:avLst/>
        </a:prstGeom>
      </xdr:spPr>
    </xdr:pic>
    <xdr:clientData/>
  </xdr:oneCellAnchor>
  <xdr:oneCellAnchor>
    <xdr:from>
      <xdr:col>26</xdr:col>
      <xdr:colOff>314325</xdr:colOff>
      <xdr:row>202</xdr:row>
      <xdr:rowOff>19050</xdr:rowOff>
    </xdr:from>
    <xdr:ext cx="594361" cy="594361"/>
    <xdr:pic>
      <xdr:nvPicPr>
        <xdr:cNvPr id="70" name="99 Imagen">
          <a:extLst>
            <a:ext uri="{FF2B5EF4-FFF2-40B4-BE49-F238E27FC236}">
              <a16:creationId xmlns:a16="http://schemas.microsoft.com/office/drawing/2014/main" id="{F63C2ECD-3051-4266-9458-D33CDEBE61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82250" y="34747200"/>
          <a:ext cx="594361" cy="594361"/>
        </a:xfrm>
        <a:prstGeom prst="rect">
          <a:avLst/>
        </a:prstGeom>
      </xdr:spPr>
    </xdr:pic>
    <xdr:clientData/>
  </xdr:oneCellAnchor>
  <xdr:twoCellAnchor editAs="oneCell">
    <xdr:from>
      <xdr:col>27</xdr:col>
      <xdr:colOff>0</xdr:colOff>
      <xdr:row>221</xdr:row>
      <xdr:rowOff>0</xdr:rowOff>
    </xdr:from>
    <xdr:to>
      <xdr:col>27</xdr:col>
      <xdr:colOff>504824</xdr:colOff>
      <xdr:row>224</xdr:row>
      <xdr:rowOff>123749</xdr:rowOff>
    </xdr:to>
    <xdr:pic>
      <xdr:nvPicPr>
        <xdr:cNvPr id="71" name="100 Imagen">
          <a:extLst>
            <a:ext uri="{FF2B5EF4-FFF2-40B4-BE49-F238E27FC236}">
              <a16:creationId xmlns:a16="http://schemas.microsoft.com/office/drawing/2014/main" id="{B408217E-4B64-4D06-A232-A363050E63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34650" y="37966650"/>
          <a:ext cx="504824" cy="609524"/>
        </a:xfrm>
        <a:prstGeom prst="rect">
          <a:avLst/>
        </a:prstGeom>
      </xdr:spPr>
    </xdr:pic>
    <xdr:clientData/>
  </xdr:twoCellAnchor>
  <xdr:oneCellAnchor>
    <xdr:from>
      <xdr:col>27</xdr:col>
      <xdr:colOff>190500</xdr:colOff>
      <xdr:row>201</xdr:row>
      <xdr:rowOff>190500</xdr:rowOff>
    </xdr:from>
    <xdr:ext cx="514350" cy="621506"/>
    <xdr:pic>
      <xdr:nvPicPr>
        <xdr:cNvPr id="72" name="101 Imagen">
          <a:extLst>
            <a:ext uri="{FF2B5EF4-FFF2-40B4-BE49-F238E27FC236}">
              <a16:creationId xmlns:a16="http://schemas.microsoft.com/office/drawing/2014/main" id="{508D2A50-94C1-40E8-84A6-29B2F8CABD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25150" y="34718625"/>
          <a:ext cx="514350" cy="621506"/>
        </a:xfrm>
        <a:prstGeom prst="rect">
          <a:avLst/>
        </a:prstGeom>
      </xdr:spPr>
    </xdr:pic>
    <xdr:clientData/>
  </xdr:oneCellAnchor>
  <xdr:oneCellAnchor>
    <xdr:from>
      <xdr:col>27</xdr:col>
      <xdr:colOff>57150</xdr:colOff>
      <xdr:row>187</xdr:row>
      <xdr:rowOff>19050</xdr:rowOff>
    </xdr:from>
    <xdr:ext cx="594361" cy="594361"/>
    <xdr:pic>
      <xdr:nvPicPr>
        <xdr:cNvPr id="73" name="98 Imagen">
          <a:extLst>
            <a:ext uri="{FF2B5EF4-FFF2-40B4-BE49-F238E27FC236}">
              <a16:creationId xmlns:a16="http://schemas.microsoft.com/office/drawing/2014/main" id="{F0B3C2AE-12A2-40D6-AB33-970C9FCAD2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91800" y="32184975"/>
          <a:ext cx="594361" cy="594361"/>
        </a:xfrm>
        <a:prstGeom prst="rect">
          <a:avLst/>
        </a:prstGeom>
      </xdr:spPr>
    </xdr:pic>
    <xdr:clientData/>
  </xdr:oneCellAnchor>
  <xdr:oneCellAnchor>
    <xdr:from>
      <xdr:col>27</xdr:col>
      <xdr:colOff>161925</xdr:colOff>
      <xdr:row>194</xdr:row>
      <xdr:rowOff>19050</xdr:rowOff>
    </xdr:from>
    <xdr:ext cx="514350" cy="621506"/>
    <xdr:pic>
      <xdr:nvPicPr>
        <xdr:cNvPr id="74" name="102 Imagen">
          <a:extLst>
            <a:ext uri="{FF2B5EF4-FFF2-40B4-BE49-F238E27FC236}">
              <a16:creationId xmlns:a16="http://schemas.microsoft.com/office/drawing/2014/main" id="{57A6B556-AA59-4A80-BB82-FE73A2B8B1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96575" y="33366075"/>
          <a:ext cx="514350" cy="621506"/>
        </a:xfrm>
        <a:prstGeom prst="rect">
          <a:avLst/>
        </a:prstGeom>
      </xdr:spPr>
    </xdr:pic>
    <xdr:clientData/>
  </xdr:oneCellAnchor>
  <xdr:oneCellAnchor>
    <xdr:from>
      <xdr:col>26</xdr:col>
      <xdr:colOff>381000</xdr:colOff>
      <xdr:row>179</xdr:row>
      <xdr:rowOff>0</xdr:rowOff>
    </xdr:from>
    <xdr:ext cx="594361" cy="594361"/>
    <xdr:pic>
      <xdr:nvPicPr>
        <xdr:cNvPr id="75" name="103 Imagen">
          <a:extLst>
            <a:ext uri="{FF2B5EF4-FFF2-40B4-BE49-F238E27FC236}">
              <a16:creationId xmlns:a16="http://schemas.microsoft.com/office/drawing/2014/main" id="{B63C42E0-7130-4E7B-A466-E9715C7A37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48925" y="30784800"/>
          <a:ext cx="594361" cy="594361"/>
        </a:xfrm>
        <a:prstGeom prst="rect">
          <a:avLst/>
        </a:prstGeom>
      </xdr:spPr>
    </xdr:pic>
    <xdr:clientData/>
  </xdr:oneCellAnchor>
  <xdr:twoCellAnchor editAs="oneCell">
    <xdr:from>
      <xdr:col>27</xdr:col>
      <xdr:colOff>19050</xdr:colOff>
      <xdr:row>172</xdr:row>
      <xdr:rowOff>0</xdr:rowOff>
    </xdr:from>
    <xdr:to>
      <xdr:col>27</xdr:col>
      <xdr:colOff>523874</xdr:colOff>
      <xdr:row>175</xdr:row>
      <xdr:rowOff>123749</xdr:rowOff>
    </xdr:to>
    <xdr:pic>
      <xdr:nvPicPr>
        <xdr:cNvPr id="76" name="105 Imagen">
          <a:extLst>
            <a:ext uri="{FF2B5EF4-FFF2-40B4-BE49-F238E27FC236}">
              <a16:creationId xmlns:a16="http://schemas.microsoft.com/office/drawing/2014/main" id="{95529853-E9B8-4357-9E34-77C2CB3763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53700" y="29603700"/>
          <a:ext cx="504824" cy="609524"/>
        </a:xfrm>
        <a:prstGeom prst="rect">
          <a:avLst/>
        </a:prstGeom>
      </xdr:spPr>
    </xdr:pic>
    <xdr:clientData/>
  </xdr:twoCellAnchor>
  <xdr:oneCellAnchor>
    <xdr:from>
      <xdr:col>26</xdr:col>
      <xdr:colOff>419100</xdr:colOff>
      <xdr:row>164</xdr:row>
      <xdr:rowOff>66675</xdr:rowOff>
    </xdr:from>
    <xdr:ext cx="594361" cy="594361"/>
    <xdr:pic>
      <xdr:nvPicPr>
        <xdr:cNvPr id="77" name="98 Imagen">
          <a:extLst>
            <a:ext uri="{FF2B5EF4-FFF2-40B4-BE49-F238E27FC236}">
              <a16:creationId xmlns:a16="http://schemas.microsoft.com/office/drawing/2014/main" id="{C06EAC25-7654-43CF-A98C-658429CCC3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87025" y="28279725"/>
          <a:ext cx="594361" cy="594361"/>
        </a:xfrm>
        <a:prstGeom prst="rect">
          <a:avLst/>
        </a:prstGeom>
      </xdr:spPr>
    </xdr:pic>
    <xdr:clientData/>
  </xdr:oneCellAnchor>
  <xdr:oneCellAnchor>
    <xdr:from>
      <xdr:col>27</xdr:col>
      <xdr:colOff>28575</xdr:colOff>
      <xdr:row>160</xdr:row>
      <xdr:rowOff>85725</xdr:rowOff>
    </xdr:from>
    <xdr:ext cx="514350" cy="621506"/>
    <xdr:pic>
      <xdr:nvPicPr>
        <xdr:cNvPr id="78" name="102 Imagen">
          <a:extLst>
            <a:ext uri="{FF2B5EF4-FFF2-40B4-BE49-F238E27FC236}">
              <a16:creationId xmlns:a16="http://schemas.microsoft.com/office/drawing/2014/main" id="{1220DE44-E2C1-414A-B114-C62C831CAF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63225" y="27622500"/>
          <a:ext cx="514350" cy="621506"/>
        </a:xfrm>
        <a:prstGeom prst="rect">
          <a:avLst/>
        </a:prstGeom>
      </xdr:spPr>
    </xdr:pic>
    <xdr:clientData/>
  </xdr:oneCellAnchor>
  <xdr:oneCellAnchor>
    <xdr:from>
      <xdr:col>27</xdr:col>
      <xdr:colOff>28575</xdr:colOff>
      <xdr:row>149</xdr:row>
      <xdr:rowOff>28575</xdr:rowOff>
    </xdr:from>
    <xdr:ext cx="514350" cy="621506"/>
    <xdr:pic>
      <xdr:nvPicPr>
        <xdr:cNvPr id="79" name="78 Imagen">
          <a:extLst>
            <a:ext uri="{FF2B5EF4-FFF2-40B4-BE49-F238E27FC236}">
              <a16:creationId xmlns:a16="http://schemas.microsoft.com/office/drawing/2014/main" id="{86754AFE-92A5-493B-B2F2-2ECE681464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63225" y="25679400"/>
          <a:ext cx="514350" cy="621506"/>
        </a:xfrm>
        <a:prstGeom prst="rect">
          <a:avLst/>
        </a:prstGeom>
      </xdr:spPr>
    </xdr:pic>
    <xdr:clientData/>
  </xdr:oneCellAnchor>
  <xdr:oneCellAnchor>
    <xdr:from>
      <xdr:col>26</xdr:col>
      <xdr:colOff>381000</xdr:colOff>
      <xdr:row>141</xdr:row>
      <xdr:rowOff>190500</xdr:rowOff>
    </xdr:from>
    <xdr:ext cx="594361" cy="594361"/>
    <xdr:pic>
      <xdr:nvPicPr>
        <xdr:cNvPr id="80" name="86 Imagen">
          <a:extLst>
            <a:ext uri="{FF2B5EF4-FFF2-40B4-BE49-F238E27FC236}">
              <a16:creationId xmlns:a16="http://schemas.microsoft.com/office/drawing/2014/main" id="{948A7298-7B45-416A-97F0-66A595AABE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48925" y="24460200"/>
          <a:ext cx="594361" cy="594361"/>
        </a:xfrm>
        <a:prstGeom prst="rect">
          <a:avLst/>
        </a:prstGeom>
      </xdr:spPr>
    </xdr:pic>
    <xdr:clientData/>
  </xdr:oneCellAnchor>
  <xdr:oneCellAnchor>
    <xdr:from>
      <xdr:col>26</xdr:col>
      <xdr:colOff>390525</xdr:colOff>
      <xdr:row>126</xdr:row>
      <xdr:rowOff>190500</xdr:rowOff>
    </xdr:from>
    <xdr:ext cx="594361" cy="594361"/>
    <xdr:pic>
      <xdr:nvPicPr>
        <xdr:cNvPr id="81" name="98 Imagen">
          <a:extLst>
            <a:ext uri="{FF2B5EF4-FFF2-40B4-BE49-F238E27FC236}">
              <a16:creationId xmlns:a16="http://schemas.microsoft.com/office/drawing/2014/main" id="{A300CCA7-F281-4F9A-87CF-B225DD0389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58450" y="21897975"/>
          <a:ext cx="594361" cy="594361"/>
        </a:xfrm>
        <a:prstGeom prst="rect">
          <a:avLst/>
        </a:prstGeom>
      </xdr:spPr>
    </xdr:pic>
    <xdr:clientData/>
  </xdr:oneCellAnchor>
  <xdr:oneCellAnchor>
    <xdr:from>
      <xdr:col>27</xdr:col>
      <xdr:colOff>28575</xdr:colOff>
      <xdr:row>130</xdr:row>
      <xdr:rowOff>85725</xdr:rowOff>
    </xdr:from>
    <xdr:ext cx="514350" cy="621506"/>
    <xdr:pic>
      <xdr:nvPicPr>
        <xdr:cNvPr id="82" name="102 Imagen">
          <a:extLst>
            <a:ext uri="{FF2B5EF4-FFF2-40B4-BE49-F238E27FC236}">
              <a16:creationId xmlns:a16="http://schemas.microsoft.com/office/drawing/2014/main" id="{CAA1EB1D-178C-408A-8D8E-BEEF691C95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63225" y="22498050"/>
          <a:ext cx="514350" cy="621506"/>
        </a:xfrm>
        <a:prstGeom prst="rect">
          <a:avLst/>
        </a:prstGeom>
      </xdr:spPr>
    </xdr:pic>
    <xdr:clientData/>
  </xdr:oneCellAnchor>
  <xdr:oneCellAnchor>
    <xdr:from>
      <xdr:col>26</xdr:col>
      <xdr:colOff>390525</xdr:colOff>
      <xdr:row>119</xdr:row>
      <xdr:rowOff>19050</xdr:rowOff>
    </xdr:from>
    <xdr:ext cx="594361" cy="594361"/>
    <xdr:pic>
      <xdr:nvPicPr>
        <xdr:cNvPr id="83" name="66 Imagen">
          <a:extLst>
            <a:ext uri="{FF2B5EF4-FFF2-40B4-BE49-F238E27FC236}">
              <a16:creationId xmlns:a16="http://schemas.microsoft.com/office/drawing/2014/main" id="{0FE638FE-4F3E-4B48-8CE7-CCC683B35E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58450" y="20545425"/>
          <a:ext cx="594361" cy="594361"/>
        </a:xfrm>
        <a:prstGeom prst="rect">
          <a:avLst/>
        </a:prstGeom>
      </xdr:spPr>
    </xdr:pic>
    <xdr:clientData/>
  </xdr:oneCellAnchor>
  <xdr:twoCellAnchor editAs="oneCell">
    <xdr:from>
      <xdr:col>27</xdr:col>
      <xdr:colOff>0</xdr:colOff>
      <xdr:row>115</xdr:row>
      <xdr:rowOff>28575</xdr:rowOff>
    </xdr:from>
    <xdr:to>
      <xdr:col>27</xdr:col>
      <xdr:colOff>504824</xdr:colOff>
      <xdr:row>118</xdr:row>
      <xdr:rowOff>152324</xdr:rowOff>
    </xdr:to>
    <xdr:pic>
      <xdr:nvPicPr>
        <xdr:cNvPr id="84" name="105 Imagen">
          <a:extLst>
            <a:ext uri="{FF2B5EF4-FFF2-40B4-BE49-F238E27FC236}">
              <a16:creationId xmlns:a16="http://schemas.microsoft.com/office/drawing/2014/main" id="{87BA9469-13BE-4FD3-9F44-E748506626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34650" y="19878675"/>
          <a:ext cx="504824" cy="609524"/>
        </a:xfrm>
        <a:prstGeom prst="rect">
          <a:avLst/>
        </a:prstGeom>
      </xdr:spPr>
    </xdr:pic>
    <xdr:clientData/>
  </xdr:twoCellAnchor>
  <xdr:oneCellAnchor>
    <xdr:from>
      <xdr:col>26</xdr:col>
      <xdr:colOff>457200</xdr:colOff>
      <xdr:row>104</xdr:row>
      <xdr:rowOff>9525</xdr:rowOff>
    </xdr:from>
    <xdr:ext cx="594361" cy="594361"/>
    <xdr:pic>
      <xdr:nvPicPr>
        <xdr:cNvPr id="85" name="99 Imagen">
          <a:extLst>
            <a:ext uri="{FF2B5EF4-FFF2-40B4-BE49-F238E27FC236}">
              <a16:creationId xmlns:a16="http://schemas.microsoft.com/office/drawing/2014/main" id="{97874ECA-CD53-41B8-AC52-B6EDD13263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25125" y="17973675"/>
          <a:ext cx="594361" cy="594361"/>
        </a:xfrm>
        <a:prstGeom prst="rect">
          <a:avLst/>
        </a:prstGeom>
      </xdr:spPr>
    </xdr:pic>
    <xdr:clientData/>
  </xdr:oneCellAnchor>
  <xdr:oneCellAnchor>
    <xdr:from>
      <xdr:col>27</xdr:col>
      <xdr:colOff>57150</xdr:colOff>
      <xdr:row>97</xdr:row>
      <xdr:rowOff>9525</xdr:rowOff>
    </xdr:from>
    <xdr:ext cx="514350" cy="621506"/>
    <xdr:pic>
      <xdr:nvPicPr>
        <xdr:cNvPr id="86" name="101 Imagen">
          <a:extLst>
            <a:ext uri="{FF2B5EF4-FFF2-40B4-BE49-F238E27FC236}">
              <a16:creationId xmlns:a16="http://schemas.microsoft.com/office/drawing/2014/main" id="{7C9831A9-381D-4F14-AEA2-0557BD35AE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91800" y="16792575"/>
          <a:ext cx="514350" cy="621506"/>
        </a:xfrm>
        <a:prstGeom prst="rect">
          <a:avLst/>
        </a:prstGeom>
      </xdr:spPr>
    </xdr:pic>
    <xdr:clientData/>
  </xdr:oneCellAnchor>
  <xdr:oneCellAnchor>
    <xdr:from>
      <xdr:col>27</xdr:col>
      <xdr:colOff>19050</xdr:colOff>
      <xdr:row>82</xdr:row>
      <xdr:rowOff>19050</xdr:rowOff>
    </xdr:from>
    <xdr:ext cx="514350" cy="621506"/>
    <xdr:pic>
      <xdr:nvPicPr>
        <xdr:cNvPr id="87" name="101 Imagen">
          <a:extLst>
            <a:ext uri="{FF2B5EF4-FFF2-40B4-BE49-F238E27FC236}">
              <a16:creationId xmlns:a16="http://schemas.microsoft.com/office/drawing/2014/main" id="{09FD2744-79CF-467A-83D1-9C61547F98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53700" y="14239875"/>
          <a:ext cx="514350" cy="621506"/>
        </a:xfrm>
        <a:prstGeom prst="rect">
          <a:avLst/>
        </a:prstGeom>
      </xdr:spPr>
    </xdr:pic>
    <xdr:clientData/>
  </xdr:oneCellAnchor>
  <xdr:oneCellAnchor>
    <xdr:from>
      <xdr:col>26</xdr:col>
      <xdr:colOff>390525</xdr:colOff>
      <xdr:row>89</xdr:row>
      <xdr:rowOff>9525</xdr:rowOff>
    </xdr:from>
    <xdr:ext cx="594361" cy="594361"/>
    <xdr:pic>
      <xdr:nvPicPr>
        <xdr:cNvPr id="88" name="99 Imagen">
          <a:extLst>
            <a:ext uri="{FF2B5EF4-FFF2-40B4-BE49-F238E27FC236}">
              <a16:creationId xmlns:a16="http://schemas.microsoft.com/office/drawing/2014/main" id="{1CE8D5D1-8430-49C1-B4D7-976DD0EF69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58450" y="15411450"/>
          <a:ext cx="594361" cy="594361"/>
        </a:xfrm>
        <a:prstGeom prst="rect">
          <a:avLst/>
        </a:prstGeom>
      </xdr:spPr>
    </xdr:pic>
    <xdr:clientData/>
  </xdr:oneCellAnchor>
  <xdr:oneCellAnchor>
    <xdr:from>
      <xdr:col>26</xdr:col>
      <xdr:colOff>419100</xdr:colOff>
      <xdr:row>70</xdr:row>
      <xdr:rowOff>123825</xdr:rowOff>
    </xdr:from>
    <xdr:ext cx="594361" cy="594361"/>
    <xdr:pic>
      <xdr:nvPicPr>
        <xdr:cNvPr id="89" name="66 Imagen">
          <a:extLst>
            <a:ext uri="{FF2B5EF4-FFF2-40B4-BE49-F238E27FC236}">
              <a16:creationId xmlns:a16="http://schemas.microsoft.com/office/drawing/2014/main" id="{5EBD6064-663F-4387-B8E3-28C12DBD0E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87025" y="12287250"/>
          <a:ext cx="594361" cy="594361"/>
        </a:xfrm>
        <a:prstGeom prst="rect">
          <a:avLst/>
        </a:prstGeom>
      </xdr:spPr>
    </xdr:pic>
    <xdr:clientData/>
  </xdr:oneCellAnchor>
  <xdr:oneCellAnchor>
    <xdr:from>
      <xdr:col>27</xdr:col>
      <xdr:colOff>9525</xdr:colOff>
      <xdr:row>66</xdr:row>
      <xdr:rowOff>180975</xdr:rowOff>
    </xdr:from>
    <xdr:ext cx="504824" cy="609524"/>
    <xdr:pic>
      <xdr:nvPicPr>
        <xdr:cNvPr id="90" name="105 Imagen">
          <a:extLst>
            <a:ext uri="{FF2B5EF4-FFF2-40B4-BE49-F238E27FC236}">
              <a16:creationId xmlns:a16="http://schemas.microsoft.com/office/drawing/2014/main" id="{0C47C8B4-0163-45BF-97ED-C483EC7F7F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44175" y="11639550"/>
          <a:ext cx="504824" cy="609524"/>
        </a:xfrm>
        <a:prstGeom prst="rect">
          <a:avLst/>
        </a:prstGeom>
      </xdr:spPr>
    </xdr:pic>
    <xdr:clientData/>
  </xdr:oneCellAnchor>
  <xdr:oneCellAnchor>
    <xdr:from>
      <xdr:col>26</xdr:col>
      <xdr:colOff>381000</xdr:colOff>
      <xdr:row>59</xdr:row>
      <xdr:rowOff>0</xdr:rowOff>
    </xdr:from>
    <xdr:ext cx="594361" cy="594361"/>
    <xdr:pic>
      <xdr:nvPicPr>
        <xdr:cNvPr id="91" name="103 Imagen">
          <a:extLst>
            <a:ext uri="{FF2B5EF4-FFF2-40B4-BE49-F238E27FC236}">
              <a16:creationId xmlns:a16="http://schemas.microsoft.com/office/drawing/2014/main" id="{9F4C62FF-86A8-4623-8C71-AE02FF4190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48925" y="10277475"/>
          <a:ext cx="594361" cy="594361"/>
        </a:xfrm>
        <a:prstGeom prst="rect">
          <a:avLst/>
        </a:prstGeom>
      </xdr:spPr>
    </xdr:pic>
    <xdr:clientData/>
  </xdr:oneCellAnchor>
  <xdr:oneCellAnchor>
    <xdr:from>
      <xdr:col>27</xdr:col>
      <xdr:colOff>9525</xdr:colOff>
      <xdr:row>55</xdr:row>
      <xdr:rowOff>57150</xdr:rowOff>
    </xdr:from>
    <xdr:ext cx="514350" cy="621506"/>
    <xdr:pic>
      <xdr:nvPicPr>
        <xdr:cNvPr id="92" name="101 Imagen">
          <a:extLst>
            <a:ext uri="{FF2B5EF4-FFF2-40B4-BE49-F238E27FC236}">
              <a16:creationId xmlns:a16="http://schemas.microsoft.com/office/drawing/2014/main" id="{59C2BBE4-D977-48E2-A3EE-FD442D3FF9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44175" y="9658350"/>
          <a:ext cx="514350" cy="621506"/>
        </a:xfrm>
        <a:prstGeom prst="rect">
          <a:avLst/>
        </a:prstGeom>
      </xdr:spPr>
    </xdr:pic>
    <xdr:clientData/>
  </xdr:oneCellAnchor>
  <xdr:oneCellAnchor>
    <xdr:from>
      <xdr:col>26</xdr:col>
      <xdr:colOff>381000</xdr:colOff>
      <xdr:row>37</xdr:row>
      <xdr:rowOff>28575</xdr:rowOff>
    </xdr:from>
    <xdr:ext cx="594361" cy="594361"/>
    <xdr:pic>
      <xdr:nvPicPr>
        <xdr:cNvPr id="93" name="99 Imagen">
          <a:extLst>
            <a:ext uri="{FF2B5EF4-FFF2-40B4-BE49-F238E27FC236}">
              <a16:creationId xmlns:a16="http://schemas.microsoft.com/office/drawing/2014/main" id="{4474513A-E659-4D69-94CB-5B0858BC55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48925" y="6553200"/>
          <a:ext cx="594361" cy="594361"/>
        </a:xfrm>
        <a:prstGeom prst="rect">
          <a:avLst/>
        </a:prstGeom>
      </xdr:spPr>
    </xdr:pic>
    <xdr:clientData/>
  </xdr:oneCellAnchor>
  <xdr:oneCellAnchor>
    <xdr:from>
      <xdr:col>27</xdr:col>
      <xdr:colOff>9525</xdr:colOff>
      <xdr:row>40</xdr:row>
      <xdr:rowOff>114300</xdr:rowOff>
    </xdr:from>
    <xdr:ext cx="504824" cy="609524"/>
    <xdr:pic>
      <xdr:nvPicPr>
        <xdr:cNvPr id="94" name="105 Imagen">
          <a:extLst>
            <a:ext uri="{FF2B5EF4-FFF2-40B4-BE49-F238E27FC236}">
              <a16:creationId xmlns:a16="http://schemas.microsoft.com/office/drawing/2014/main" id="{7E7836BE-B728-4945-89D6-CF6DC80CB5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44175" y="7143750"/>
          <a:ext cx="504824" cy="609524"/>
        </a:xfrm>
        <a:prstGeom prst="rect">
          <a:avLst/>
        </a:prstGeom>
      </xdr:spPr>
    </xdr:pic>
    <xdr:clientData/>
  </xdr:oneCellAnchor>
  <xdr:oneCellAnchor>
    <xdr:from>
      <xdr:col>26</xdr:col>
      <xdr:colOff>352425</xdr:colOff>
      <xdr:row>29</xdr:row>
      <xdr:rowOff>66675</xdr:rowOff>
    </xdr:from>
    <xdr:ext cx="594361" cy="594361"/>
    <xdr:pic>
      <xdr:nvPicPr>
        <xdr:cNvPr id="95" name="98 Imagen">
          <a:extLst>
            <a:ext uri="{FF2B5EF4-FFF2-40B4-BE49-F238E27FC236}">
              <a16:creationId xmlns:a16="http://schemas.microsoft.com/office/drawing/2014/main" id="{63ACB6BF-9550-465D-9671-5CC0CFB9CE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0350" y="5210175"/>
          <a:ext cx="594361" cy="594361"/>
        </a:xfrm>
        <a:prstGeom prst="rect">
          <a:avLst/>
        </a:prstGeom>
      </xdr:spPr>
    </xdr:pic>
    <xdr:clientData/>
  </xdr:oneCellAnchor>
  <xdr:oneCellAnchor>
    <xdr:from>
      <xdr:col>27</xdr:col>
      <xdr:colOff>38100</xdr:colOff>
      <xdr:row>21</xdr:row>
      <xdr:rowOff>180975</xdr:rowOff>
    </xdr:from>
    <xdr:ext cx="514350" cy="621506"/>
    <xdr:pic>
      <xdr:nvPicPr>
        <xdr:cNvPr id="96" name="102 Imagen">
          <a:extLst>
            <a:ext uri="{FF2B5EF4-FFF2-40B4-BE49-F238E27FC236}">
              <a16:creationId xmlns:a16="http://schemas.microsoft.com/office/drawing/2014/main" id="{E137DE58-634E-4AFA-9B76-8E782A3343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72750" y="3943350"/>
          <a:ext cx="514350" cy="621506"/>
        </a:xfrm>
        <a:prstGeom prst="rect">
          <a:avLst/>
        </a:prstGeom>
      </xdr:spPr>
    </xdr:pic>
    <xdr:clientData/>
  </xdr:oneCellAnchor>
  <xdr:oneCellAnchor>
    <xdr:from>
      <xdr:col>26</xdr:col>
      <xdr:colOff>409575</xdr:colOff>
      <xdr:row>7</xdr:row>
      <xdr:rowOff>0</xdr:rowOff>
    </xdr:from>
    <xdr:ext cx="594361" cy="594361"/>
    <xdr:pic>
      <xdr:nvPicPr>
        <xdr:cNvPr id="97" name="99 Imagen">
          <a:extLst>
            <a:ext uri="{FF2B5EF4-FFF2-40B4-BE49-F238E27FC236}">
              <a16:creationId xmlns:a16="http://schemas.microsoft.com/office/drawing/2014/main" id="{9E57180C-543C-4AFC-8948-83F5D56BE3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500" y="1400175"/>
          <a:ext cx="594361" cy="594361"/>
        </a:xfrm>
        <a:prstGeom prst="rect">
          <a:avLst/>
        </a:prstGeom>
      </xdr:spPr>
    </xdr:pic>
    <xdr:clientData/>
  </xdr:oneCellAnchor>
  <xdr:oneCellAnchor>
    <xdr:from>
      <xdr:col>27</xdr:col>
      <xdr:colOff>19050</xdr:colOff>
      <xdr:row>10</xdr:row>
      <xdr:rowOff>57150</xdr:rowOff>
    </xdr:from>
    <xdr:ext cx="514350" cy="621506"/>
    <xdr:pic>
      <xdr:nvPicPr>
        <xdr:cNvPr id="98" name="101 Imagen">
          <a:extLst>
            <a:ext uri="{FF2B5EF4-FFF2-40B4-BE49-F238E27FC236}">
              <a16:creationId xmlns:a16="http://schemas.microsoft.com/office/drawing/2014/main" id="{F17635AF-90A1-44F5-A13E-3D27C7650E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53700" y="1962150"/>
          <a:ext cx="514350" cy="621506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27</xdr:col>
      <xdr:colOff>38101</xdr:colOff>
      <xdr:row>682</xdr:row>
      <xdr:rowOff>19051</xdr:rowOff>
    </xdr:from>
    <xdr:to>
      <xdr:col>27</xdr:col>
      <xdr:colOff>285751</xdr:colOff>
      <xdr:row>685</xdr:row>
      <xdr:rowOff>28575</xdr:rowOff>
    </xdr:to>
    <xdr:pic>
      <xdr:nvPicPr>
        <xdr:cNvPr id="2" name="2 Imagen">
          <a:extLst>
            <a:ext uri="{FF2B5EF4-FFF2-40B4-BE49-F238E27FC236}">
              <a16:creationId xmlns:a16="http://schemas.microsoft.com/office/drawing/2014/main" id="{BE31CA81-0C87-4CDA-A803-900B733468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72751" y="116805076"/>
          <a:ext cx="247650" cy="495299"/>
        </a:xfrm>
        <a:prstGeom prst="rect">
          <a:avLst/>
        </a:prstGeom>
      </xdr:spPr>
    </xdr:pic>
    <xdr:clientData/>
  </xdr:twoCellAnchor>
  <xdr:twoCellAnchor editAs="oneCell">
    <xdr:from>
      <xdr:col>26</xdr:col>
      <xdr:colOff>419100</xdr:colOff>
      <xdr:row>592</xdr:row>
      <xdr:rowOff>9525</xdr:rowOff>
    </xdr:from>
    <xdr:to>
      <xdr:col>27</xdr:col>
      <xdr:colOff>575311</xdr:colOff>
      <xdr:row>595</xdr:row>
      <xdr:rowOff>118111</xdr:rowOff>
    </xdr:to>
    <xdr:pic>
      <xdr:nvPicPr>
        <xdr:cNvPr id="3" name="31 Imagen">
          <a:extLst>
            <a:ext uri="{FF2B5EF4-FFF2-40B4-BE49-F238E27FC236}">
              <a16:creationId xmlns:a16="http://schemas.microsoft.com/office/drawing/2014/main" id="{9CAE771D-E932-4F53-9BE0-10F16FEA1D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87025" y="101422200"/>
          <a:ext cx="594361" cy="594361"/>
        </a:xfrm>
        <a:prstGeom prst="rect">
          <a:avLst/>
        </a:prstGeom>
      </xdr:spPr>
    </xdr:pic>
    <xdr:clientData/>
  </xdr:twoCellAnchor>
  <xdr:twoCellAnchor editAs="oneCell">
    <xdr:from>
      <xdr:col>26</xdr:col>
      <xdr:colOff>400050</xdr:colOff>
      <xdr:row>607</xdr:row>
      <xdr:rowOff>19050</xdr:rowOff>
    </xdr:from>
    <xdr:to>
      <xdr:col>27</xdr:col>
      <xdr:colOff>556261</xdr:colOff>
      <xdr:row>610</xdr:row>
      <xdr:rowOff>127636</xdr:rowOff>
    </xdr:to>
    <xdr:pic>
      <xdr:nvPicPr>
        <xdr:cNvPr id="4" name="34 Imagen">
          <a:extLst>
            <a:ext uri="{FF2B5EF4-FFF2-40B4-BE49-F238E27FC236}">
              <a16:creationId xmlns:a16="http://schemas.microsoft.com/office/drawing/2014/main" id="{ACC18C09-A210-4A9A-A090-8E50C83D36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67975" y="103993950"/>
          <a:ext cx="594361" cy="594361"/>
        </a:xfrm>
        <a:prstGeom prst="rect">
          <a:avLst/>
        </a:prstGeom>
      </xdr:spPr>
    </xdr:pic>
    <xdr:clientData/>
  </xdr:twoCellAnchor>
  <xdr:twoCellAnchor editAs="oneCell">
    <xdr:from>
      <xdr:col>26</xdr:col>
      <xdr:colOff>323850</xdr:colOff>
      <xdr:row>629</xdr:row>
      <xdr:rowOff>38100</xdr:rowOff>
    </xdr:from>
    <xdr:to>
      <xdr:col>27</xdr:col>
      <xdr:colOff>480061</xdr:colOff>
      <xdr:row>632</xdr:row>
      <xdr:rowOff>146686</xdr:rowOff>
    </xdr:to>
    <xdr:pic>
      <xdr:nvPicPr>
        <xdr:cNvPr id="5" name="35 Imagen">
          <a:extLst>
            <a:ext uri="{FF2B5EF4-FFF2-40B4-BE49-F238E27FC236}">
              <a16:creationId xmlns:a16="http://schemas.microsoft.com/office/drawing/2014/main" id="{A3B2A7A0-DA40-4799-9914-0A634B73D6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91775" y="107756325"/>
          <a:ext cx="594361" cy="594361"/>
        </a:xfrm>
        <a:prstGeom prst="rect">
          <a:avLst/>
        </a:prstGeom>
      </xdr:spPr>
    </xdr:pic>
    <xdr:clientData/>
  </xdr:twoCellAnchor>
  <xdr:twoCellAnchor editAs="oneCell">
    <xdr:from>
      <xdr:col>27</xdr:col>
      <xdr:colOff>28575</xdr:colOff>
      <xdr:row>636</xdr:row>
      <xdr:rowOff>191202</xdr:rowOff>
    </xdr:from>
    <xdr:to>
      <xdr:col>27</xdr:col>
      <xdr:colOff>542925</xdr:colOff>
      <xdr:row>640</xdr:row>
      <xdr:rowOff>136433</xdr:rowOff>
    </xdr:to>
    <xdr:pic>
      <xdr:nvPicPr>
        <xdr:cNvPr id="6" name="36 Imagen">
          <a:extLst>
            <a:ext uri="{FF2B5EF4-FFF2-40B4-BE49-F238E27FC236}">
              <a16:creationId xmlns:a16="http://schemas.microsoft.com/office/drawing/2014/main" id="{C2024CDD-8673-4280-A10F-088691FAC4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63225" y="109090527"/>
          <a:ext cx="514350" cy="621506"/>
        </a:xfrm>
        <a:prstGeom prst="rect">
          <a:avLst/>
        </a:prstGeom>
      </xdr:spPr>
    </xdr:pic>
    <xdr:clientData/>
  </xdr:twoCellAnchor>
  <xdr:twoCellAnchor editAs="oneCell">
    <xdr:from>
      <xdr:col>26</xdr:col>
      <xdr:colOff>419100</xdr:colOff>
      <xdr:row>644</xdr:row>
      <xdr:rowOff>28575</xdr:rowOff>
    </xdr:from>
    <xdr:to>
      <xdr:col>27</xdr:col>
      <xdr:colOff>575311</xdr:colOff>
      <xdr:row>647</xdr:row>
      <xdr:rowOff>137161</xdr:rowOff>
    </xdr:to>
    <xdr:pic>
      <xdr:nvPicPr>
        <xdr:cNvPr id="7" name="37 Imagen">
          <a:extLst>
            <a:ext uri="{FF2B5EF4-FFF2-40B4-BE49-F238E27FC236}">
              <a16:creationId xmlns:a16="http://schemas.microsoft.com/office/drawing/2014/main" id="{41A37F5E-CD47-4863-9765-72335108E3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87025" y="110309025"/>
          <a:ext cx="594361" cy="594361"/>
        </a:xfrm>
        <a:prstGeom prst="rect">
          <a:avLst/>
        </a:prstGeom>
      </xdr:spPr>
    </xdr:pic>
    <xdr:clientData/>
  </xdr:twoCellAnchor>
  <xdr:twoCellAnchor editAs="oneCell">
    <xdr:from>
      <xdr:col>27</xdr:col>
      <xdr:colOff>209550</xdr:colOff>
      <xdr:row>629</xdr:row>
      <xdr:rowOff>95250</xdr:rowOff>
    </xdr:from>
    <xdr:to>
      <xdr:col>27</xdr:col>
      <xdr:colOff>661419</xdr:colOff>
      <xdr:row>632</xdr:row>
      <xdr:rowOff>155483</xdr:rowOff>
    </xdr:to>
    <xdr:pic>
      <xdr:nvPicPr>
        <xdr:cNvPr id="8" name="3 Imagen">
          <a:extLst>
            <a:ext uri="{FF2B5EF4-FFF2-40B4-BE49-F238E27FC236}">
              <a16:creationId xmlns:a16="http://schemas.microsoft.com/office/drawing/2014/main" id="{9D95FF97-AB49-4EB9-8583-07CF1E83EC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44200" y="107813475"/>
          <a:ext cx="451869" cy="546008"/>
        </a:xfrm>
        <a:prstGeom prst="rect">
          <a:avLst/>
        </a:prstGeom>
      </xdr:spPr>
    </xdr:pic>
    <xdr:clientData/>
  </xdr:twoCellAnchor>
  <xdr:twoCellAnchor editAs="oneCell">
    <xdr:from>
      <xdr:col>27</xdr:col>
      <xdr:colOff>57150</xdr:colOff>
      <xdr:row>614</xdr:row>
      <xdr:rowOff>19752</xdr:rowOff>
    </xdr:from>
    <xdr:to>
      <xdr:col>27</xdr:col>
      <xdr:colOff>571500</xdr:colOff>
      <xdr:row>617</xdr:row>
      <xdr:rowOff>155483</xdr:rowOff>
    </xdr:to>
    <xdr:pic>
      <xdr:nvPicPr>
        <xdr:cNvPr id="9" name="24 Imagen">
          <a:extLst>
            <a:ext uri="{FF2B5EF4-FFF2-40B4-BE49-F238E27FC236}">
              <a16:creationId xmlns:a16="http://schemas.microsoft.com/office/drawing/2014/main" id="{A329DE23-B254-4A82-8050-5CB95D3781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91800" y="105175752"/>
          <a:ext cx="514350" cy="621506"/>
        </a:xfrm>
        <a:prstGeom prst="rect">
          <a:avLst/>
        </a:prstGeom>
      </xdr:spPr>
    </xdr:pic>
    <xdr:clientData/>
  </xdr:twoCellAnchor>
  <xdr:twoCellAnchor editAs="oneCell">
    <xdr:from>
      <xdr:col>27</xdr:col>
      <xdr:colOff>228600</xdr:colOff>
      <xdr:row>577</xdr:row>
      <xdr:rowOff>19050</xdr:rowOff>
    </xdr:from>
    <xdr:to>
      <xdr:col>27</xdr:col>
      <xdr:colOff>680469</xdr:colOff>
      <xdr:row>580</xdr:row>
      <xdr:rowOff>79283</xdr:rowOff>
    </xdr:to>
    <xdr:pic>
      <xdr:nvPicPr>
        <xdr:cNvPr id="10" name="29 Imagen">
          <a:extLst>
            <a:ext uri="{FF2B5EF4-FFF2-40B4-BE49-F238E27FC236}">
              <a16:creationId xmlns:a16="http://schemas.microsoft.com/office/drawing/2014/main" id="{D0CCC7AE-BC4A-4258-8573-871A410439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63250" y="98869500"/>
          <a:ext cx="451869" cy="546008"/>
        </a:xfrm>
        <a:prstGeom prst="rect">
          <a:avLst/>
        </a:prstGeom>
      </xdr:spPr>
    </xdr:pic>
    <xdr:clientData/>
  </xdr:twoCellAnchor>
  <xdr:oneCellAnchor>
    <xdr:from>
      <xdr:col>26</xdr:col>
      <xdr:colOff>400050</xdr:colOff>
      <xdr:row>562</xdr:row>
      <xdr:rowOff>19050</xdr:rowOff>
    </xdr:from>
    <xdr:ext cx="594361" cy="594361"/>
    <xdr:pic>
      <xdr:nvPicPr>
        <xdr:cNvPr id="11" name="27 Imagen">
          <a:extLst>
            <a:ext uri="{FF2B5EF4-FFF2-40B4-BE49-F238E27FC236}">
              <a16:creationId xmlns:a16="http://schemas.microsoft.com/office/drawing/2014/main" id="{7773D1B8-6996-413F-BCDA-4756BF2AB4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67975" y="96307275"/>
          <a:ext cx="594361" cy="594361"/>
        </a:xfrm>
        <a:prstGeom prst="rect">
          <a:avLst/>
        </a:prstGeom>
      </xdr:spPr>
    </xdr:pic>
    <xdr:clientData/>
  </xdr:oneCellAnchor>
  <xdr:oneCellAnchor>
    <xdr:from>
      <xdr:col>27</xdr:col>
      <xdr:colOff>66675</xdr:colOff>
      <xdr:row>565</xdr:row>
      <xdr:rowOff>115002</xdr:rowOff>
    </xdr:from>
    <xdr:ext cx="514350" cy="621506"/>
    <xdr:pic>
      <xdr:nvPicPr>
        <xdr:cNvPr id="12" name="28 Imagen">
          <a:extLst>
            <a:ext uri="{FF2B5EF4-FFF2-40B4-BE49-F238E27FC236}">
              <a16:creationId xmlns:a16="http://schemas.microsoft.com/office/drawing/2014/main" id="{C62A5645-02D8-427C-AE0E-1EA3998581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01325" y="96908052"/>
          <a:ext cx="514350" cy="621506"/>
        </a:xfrm>
        <a:prstGeom prst="rect">
          <a:avLst/>
        </a:prstGeom>
      </xdr:spPr>
    </xdr:pic>
    <xdr:clientData/>
  </xdr:oneCellAnchor>
  <xdr:oneCellAnchor>
    <xdr:from>
      <xdr:col>27</xdr:col>
      <xdr:colOff>66675</xdr:colOff>
      <xdr:row>547</xdr:row>
      <xdr:rowOff>19752</xdr:rowOff>
    </xdr:from>
    <xdr:ext cx="514350" cy="621506"/>
    <xdr:pic>
      <xdr:nvPicPr>
        <xdr:cNvPr id="13" name="39 Imagen">
          <a:extLst>
            <a:ext uri="{FF2B5EF4-FFF2-40B4-BE49-F238E27FC236}">
              <a16:creationId xmlns:a16="http://schemas.microsoft.com/office/drawing/2014/main" id="{EF1908D9-F341-48F8-B745-ED94471110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01325" y="93745752"/>
          <a:ext cx="514350" cy="621506"/>
        </a:xfrm>
        <a:prstGeom prst="rect">
          <a:avLst/>
        </a:prstGeom>
      </xdr:spPr>
    </xdr:pic>
    <xdr:clientData/>
  </xdr:oneCellAnchor>
  <xdr:oneCellAnchor>
    <xdr:from>
      <xdr:col>26</xdr:col>
      <xdr:colOff>400050</xdr:colOff>
      <xdr:row>532</xdr:row>
      <xdr:rowOff>19050</xdr:rowOff>
    </xdr:from>
    <xdr:ext cx="594361" cy="594361"/>
    <xdr:pic>
      <xdr:nvPicPr>
        <xdr:cNvPr id="14" name="38 Imagen">
          <a:extLst>
            <a:ext uri="{FF2B5EF4-FFF2-40B4-BE49-F238E27FC236}">
              <a16:creationId xmlns:a16="http://schemas.microsoft.com/office/drawing/2014/main" id="{2CEA6B7F-4247-4CC9-A5C5-ADD3789ACF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67975" y="91182825"/>
          <a:ext cx="594361" cy="594361"/>
        </a:xfrm>
        <a:prstGeom prst="rect">
          <a:avLst/>
        </a:prstGeom>
      </xdr:spPr>
    </xdr:pic>
    <xdr:clientData/>
  </xdr:oneCellAnchor>
  <xdr:oneCellAnchor>
    <xdr:from>
      <xdr:col>27</xdr:col>
      <xdr:colOff>38100</xdr:colOff>
      <xdr:row>539</xdr:row>
      <xdr:rowOff>67377</xdr:rowOff>
    </xdr:from>
    <xdr:ext cx="514350" cy="621506"/>
    <xdr:pic>
      <xdr:nvPicPr>
        <xdr:cNvPr id="15" name="40 Imagen">
          <a:extLst>
            <a:ext uri="{FF2B5EF4-FFF2-40B4-BE49-F238E27FC236}">
              <a16:creationId xmlns:a16="http://schemas.microsoft.com/office/drawing/2014/main" id="{6486F332-0E2E-436A-A821-5EFAA5F9FF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72750" y="92412252"/>
          <a:ext cx="514350" cy="621506"/>
        </a:xfrm>
        <a:prstGeom prst="rect">
          <a:avLst/>
        </a:prstGeom>
      </xdr:spPr>
    </xdr:pic>
    <xdr:clientData/>
  </xdr:oneCellAnchor>
  <xdr:oneCellAnchor>
    <xdr:from>
      <xdr:col>26</xdr:col>
      <xdr:colOff>447675</xdr:colOff>
      <xdr:row>517</xdr:row>
      <xdr:rowOff>38100</xdr:rowOff>
    </xdr:from>
    <xdr:ext cx="594361" cy="594361"/>
    <xdr:pic>
      <xdr:nvPicPr>
        <xdr:cNvPr id="16" name="41 Imagen">
          <a:extLst>
            <a:ext uri="{FF2B5EF4-FFF2-40B4-BE49-F238E27FC236}">
              <a16:creationId xmlns:a16="http://schemas.microsoft.com/office/drawing/2014/main" id="{53AA99C9-4CC5-4BA6-9B30-0F928995C5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15600" y="88639650"/>
          <a:ext cx="594361" cy="594361"/>
        </a:xfrm>
        <a:prstGeom prst="rect">
          <a:avLst/>
        </a:prstGeom>
      </xdr:spPr>
    </xdr:pic>
    <xdr:clientData/>
  </xdr:oneCellAnchor>
  <xdr:oneCellAnchor>
    <xdr:from>
      <xdr:col>27</xdr:col>
      <xdr:colOff>66675</xdr:colOff>
      <xdr:row>521</xdr:row>
      <xdr:rowOff>28575</xdr:rowOff>
    </xdr:from>
    <xdr:ext cx="514350" cy="621506"/>
    <xdr:pic>
      <xdr:nvPicPr>
        <xdr:cNvPr id="17" name="42 Imagen">
          <a:extLst>
            <a:ext uri="{FF2B5EF4-FFF2-40B4-BE49-F238E27FC236}">
              <a16:creationId xmlns:a16="http://schemas.microsoft.com/office/drawing/2014/main" id="{D711FFBB-FA44-4A17-B7E5-3100A4D777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01325" y="89306400"/>
          <a:ext cx="514350" cy="621506"/>
        </a:xfrm>
        <a:prstGeom prst="rect">
          <a:avLst/>
        </a:prstGeom>
      </xdr:spPr>
    </xdr:pic>
    <xdr:clientData/>
  </xdr:oneCellAnchor>
  <xdr:oneCellAnchor>
    <xdr:from>
      <xdr:col>26</xdr:col>
      <xdr:colOff>400050</xdr:colOff>
      <xdr:row>502</xdr:row>
      <xdr:rowOff>19050</xdr:rowOff>
    </xdr:from>
    <xdr:ext cx="594361" cy="594361"/>
    <xdr:pic>
      <xdr:nvPicPr>
        <xdr:cNvPr id="18" name="43 Imagen">
          <a:extLst>
            <a:ext uri="{FF2B5EF4-FFF2-40B4-BE49-F238E27FC236}">
              <a16:creationId xmlns:a16="http://schemas.microsoft.com/office/drawing/2014/main" id="{4D5140DC-5D83-4973-B0A2-7A79B31B3F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67975" y="86048850"/>
          <a:ext cx="594361" cy="594361"/>
        </a:xfrm>
        <a:prstGeom prst="rect">
          <a:avLst/>
        </a:prstGeom>
      </xdr:spPr>
    </xdr:pic>
    <xdr:clientData/>
  </xdr:oneCellAnchor>
  <xdr:oneCellAnchor>
    <xdr:from>
      <xdr:col>26</xdr:col>
      <xdr:colOff>447675</xdr:colOff>
      <xdr:row>487</xdr:row>
      <xdr:rowOff>38100</xdr:rowOff>
    </xdr:from>
    <xdr:ext cx="594361" cy="594361"/>
    <xdr:pic>
      <xdr:nvPicPr>
        <xdr:cNvPr id="19" name="45 Imagen">
          <a:extLst>
            <a:ext uri="{FF2B5EF4-FFF2-40B4-BE49-F238E27FC236}">
              <a16:creationId xmlns:a16="http://schemas.microsoft.com/office/drawing/2014/main" id="{2CF46395-CDD7-44F7-9EDF-927253440A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15600" y="83505675"/>
          <a:ext cx="594361" cy="594361"/>
        </a:xfrm>
        <a:prstGeom prst="rect">
          <a:avLst/>
        </a:prstGeom>
      </xdr:spPr>
    </xdr:pic>
    <xdr:clientData/>
  </xdr:oneCellAnchor>
  <xdr:oneCellAnchor>
    <xdr:from>
      <xdr:col>26</xdr:col>
      <xdr:colOff>457200</xdr:colOff>
      <xdr:row>475</xdr:row>
      <xdr:rowOff>133350</xdr:rowOff>
    </xdr:from>
    <xdr:ext cx="594361" cy="594361"/>
    <xdr:pic>
      <xdr:nvPicPr>
        <xdr:cNvPr id="20" name="46 Imagen">
          <a:extLst>
            <a:ext uri="{FF2B5EF4-FFF2-40B4-BE49-F238E27FC236}">
              <a16:creationId xmlns:a16="http://schemas.microsoft.com/office/drawing/2014/main" id="{E604CDFD-256E-4BBE-949E-B0109A967B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25125" y="81534000"/>
          <a:ext cx="594361" cy="594361"/>
        </a:xfrm>
        <a:prstGeom prst="rect">
          <a:avLst/>
        </a:prstGeom>
      </xdr:spPr>
    </xdr:pic>
    <xdr:clientData/>
  </xdr:oneCellAnchor>
  <xdr:oneCellAnchor>
    <xdr:from>
      <xdr:col>27</xdr:col>
      <xdr:colOff>66675</xdr:colOff>
      <xdr:row>479</xdr:row>
      <xdr:rowOff>38100</xdr:rowOff>
    </xdr:from>
    <xdr:ext cx="514350" cy="621506"/>
    <xdr:pic>
      <xdr:nvPicPr>
        <xdr:cNvPr id="21" name="47 Imagen">
          <a:extLst>
            <a:ext uri="{FF2B5EF4-FFF2-40B4-BE49-F238E27FC236}">
              <a16:creationId xmlns:a16="http://schemas.microsoft.com/office/drawing/2014/main" id="{992535D4-50E0-4508-BBF7-0D6A78E906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01325" y="82115025"/>
          <a:ext cx="514350" cy="621506"/>
        </a:xfrm>
        <a:prstGeom prst="rect">
          <a:avLst/>
        </a:prstGeom>
      </xdr:spPr>
    </xdr:pic>
    <xdr:clientData/>
  </xdr:oneCellAnchor>
  <xdr:oneCellAnchor>
    <xdr:from>
      <xdr:col>26</xdr:col>
      <xdr:colOff>323850</xdr:colOff>
      <xdr:row>464</xdr:row>
      <xdr:rowOff>38100</xdr:rowOff>
    </xdr:from>
    <xdr:ext cx="594361" cy="594361"/>
    <xdr:pic>
      <xdr:nvPicPr>
        <xdr:cNvPr id="22" name="44 Imagen">
          <a:extLst>
            <a:ext uri="{FF2B5EF4-FFF2-40B4-BE49-F238E27FC236}">
              <a16:creationId xmlns:a16="http://schemas.microsoft.com/office/drawing/2014/main" id="{B339DE87-D1C3-411B-8B9E-92A2CDE63D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91775" y="79543275"/>
          <a:ext cx="594361" cy="594361"/>
        </a:xfrm>
        <a:prstGeom prst="rect">
          <a:avLst/>
        </a:prstGeom>
      </xdr:spPr>
    </xdr:pic>
    <xdr:clientData/>
  </xdr:oneCellAnchor>
  <xdr:oneCellAnchor>
    <xdr:from>
      <xdr:col>27</xdr:col>
      <xdr:colOff>19050</xdr:colOff>
      <xdr:row>460</xdr:row>
      <xdr:rowOff>85725</xdr:rowOff>
    </xdr:from>
    <xdr:ext cx="514350" cy="621506"/>
    <xdr:pic>
      <xdr:nvPicPr>
        <xdr:cNvPr id="23" name="49 Imagen">
          <a:extLst>
            <a:ext uri="{FF2B5EF4-FFF2-40B4-BE49-F238E27FC236}">
              <a16:creationId xmlns:a16="http://schemas.microsoft.com/office/drawing/2014/main" id="{28F883E9-8264-488F-92D5-2E32C692CF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53700" y="78914625"/>
          <a:ext cx="514350" cy="621506"/>
        </a:xfrm>
        <a:prstGeom prst="rect">
          <a:avLst/>
        </a:prstGeom>
      </xdr:spPr>
    </xdr:pic>
    <xdr:clientData/>
  </xdr:oneCellAnchor>
  <xdr:oneCellAnchor>
    <xdr:from>
      <xdr:col>26</xdr:col>
      <xdr:colOff>428625</xdr:colOff>
      <xdr:row>448</xdr:row>
      <xdr:rowOff>133350</xdr:rowOff>
    </xdr:from>
    <xdr:ext cx="594361" cy="594361"/>
    <xdr:pic>
      <xdr:nvPicPr>
        <xdr:cNvPr id="24" name="48 Imagen">
          <a:extLst>
            <a:ext uri="{FF2B5EF4-FFF2-40B4-BE49-F238E27FC236}">
              <a16:creationId xmlns:a16="http://schemas.microsoft.com/office/drawing/2014/main" id="{1428D3B0-E12D-4A64-9D18-0E190D063B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96550" y="76904850"/>
          <a:ext cx="594361" cy="594361"/>
        </a:xfrm>
        <a:prstGeom prst="rect">
          <a:avLst/>
        </a:prstGeom>
      </xdr:spPr>
    </xdr:pic>
    <xdr:clientData/>
  </xdr:oneCellAnchor>
  <xdr:oneCellAnchor>
    <xdr:from>
      <xdr:col>26</xdr:col>
      <xdr:colOff>352425</xdr:colOff>
      <xdr:row>434</xdr:row>
      <xdr:rowOff>47625</xdr:rowOff>
    </xdr:from>
    <xdr:ext cx="594361" cy="594361"/>
    <xdr:pic>
      <xdr:nvPicPr>
        <xdr:cNvPr id="25" name="50 Imagen">
          <a:extLst>
            <a:ext uri="{FF2B5EF4-FFF2-40B4-BE49-F238E27FC236}">
              <a16:creationId xmlns:a16="http://schemas.microsoft.com/office/drawing/2014/main" id="{05A9C5E0-18BA-4AC7-BB6F-8ACA446B57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0350" y="74428350"/>
          <a:ext cx="594361" cy="594361"/>
        </a:xfrm>
        <a:prstGeom prst="rect">
          <a:avLst/>
        </a:prstGeom>
      </xdr:spPr>
    </xdr:pic>
    <xdr:clientData/>
  </xdr:oneCellAnchor>
  <xdr:oneCellAnchor>
    <xdr:from>
      <xdr:col>26</xdr:col>
      <xdr:colOff>381000</xdr:colOff>
      <xdr:row>416</xdr:row>
      <xdr:rowOff>9525</xdr:rowOff>
    </xdr:from>
    <xdr:ext cx="594361" cy="594361"/>
    <xdr:pic>
      <xdr:nvPicPr>
        <xdr:cNvPr id="26" name="52 Imagen">
          <a:extLst>
            <a:ext uri="{FF2B5EF4-FFF2-40B4-BE49-F238E27FC236}">
              <a16:creationId xmlns:a16="http://schemas.microsoft.com/office/drawing/2014/main" id="{AE76B466-8B31-4495-8B87-1192FABCF3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48925" y="71323200"/>
          <a:ext cx="594361" cy="594361"/>
        </a:xfrm>
        <a:prstGeom prst="rect">
          <a:avLst/>
        </a:prstGeom>
      </xdr:spPr>
    </xdr:pic>
    <xdr:clientData/>
  </xdr:oneCellAnchor>
  <xdr:oneCellAnchor>
    <xdr:from>
      <xdr:col>27</xdr:col>
      <xdr:colOff>38100</xdr:colOff>
      <xdr:row>412</xdr:row>
      <xdr:rowOff>9525</xdr:rowOff>
    </xdr:from>
    <xdr:ext cx="514350" cy="621506"/>
    <xdr:pic>
      <xdr:nvPicPr>
        <xdr:cNvPr id="27" name="54 Imagen">
          <a:extLst>
            <a:ext uri="{FF2B5EF4-FFF2-40B4-BE49-F238E27FC236}">
              <a16:creationId xmlns:a16="http://schemas.microsoft.com/office/drawing/2014/main" id="{A9117144-3DC3-44E3-8728-C3E47B9450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72750" y="70646925"/>
          <a:ext cx="514350" cy="621506"/>
        </a:xfrm>
        <a:prstGeom prst="rect">
          <a:avLst/>
        </a:prstGeom>
      </xdr:spPr>
    </xdr:pic>
    <xdr:clientData/>
  </xdr:oneCellAnchor>
  <xdr:oneCellAnchor>
    <xdr:from>
      <xdr:col>26</xdr:col>
      <xdr:colOff>400050</xdr:colOff>
      <xdr:row>385</xdr:row>
      <xdr:rowOff>85725</xdr:rowOff>
    </xdr:from>
    <xdr:ext cx="594361" cy="594361"/>
    <xdr:pic>
      <xdr:nvPicPr>
        <xdr:cNvPr id="28" name="55 Imagen">
          <a:extLst>
            <a:ext uri="{FF2B5EF4-FFF2-40B4-BE49-F238E27FC236}">
              <a16:creationId xmlns:a16="http://schemas.microsoft.com/office/drawing/2014/main" id="{7515FC5C-0E3A-4CBD-8D8A-DD22DEAA27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67975" y="66103500"/>
          <a:ext cx="594361" cy="594361"/>
        </a:xfrm>
        <a:prstGeom prst="rect">
          <a:avLst/>
        </a:prstGeom>
      </xdr:spPr>
    </xdr:pic>
    <xdr:clientData/>
  </xdr:oneCellAnchor>
  <xdr:oneCellAnchor>
    <xdr:from>
      <xdr:col>27</xdr:col>
      <xdr:colOff>19050</xdr:colOff>
      <xdr:row>389</xdr:row>
      <xdr:rowOff>9525</xdr:rowOff>
    </xdr:from>
    <xdr:ext cx="514350" cy="621506"/>
    <xdr:pic>
      <xdr:nvPicPr>
        <xdr:cNvPr id="29" name="56 Imagen">
          <a:extLst>
            <a:ext uri="{FF2B5EF4-FFF2-40B4-BE49-F238E27FC236}">
              <a16:creationId xmlns:a16="http://schemas.microsoft.com/office/drawing/2014/main" id="{513951F9-C202-4E90-8092-6F2AAD6D1E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53700" y="66703575"/>
          <a:ext cx="514350" cy="621506"/>
        </a:xfrm>
        <a:prstGeom prst="rect">
          <a:avLst/>
        </a:prstGeom>
      </xdr:spPr>
    </xdr:pic>
    <xdr:clientData/>
  </xdr:oneCellAnchor>
  <xdr:oneCellAnchor>
    <xdr:from>
      <xdr:col>26</xdr:col>
      <xdr:colOff>381000</xdr:colOff>
      <xdr:row>367</xdr:row>
      <xdr:rowOff>19050</xdr:rowOff>
    </xdr:from>
    <xdr:ext cx="594361" cy="594361"/>
    <xdr:pic>
      <xdr:nvPicPr>
        <xdr:cNvPr id="30" name="57 Imagen">
          <a:extLst>
            <a:ext uri="{FF2B5EF4-FFF2-40B4-BE49-F238E27FC236}">
              <a16:creationId xmlns:a16="http://schemas.microsoft.com/office/drawing/2014/main" id="{AFADE71A-41EC-426E-A586-1AAB6B9DE7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48925" y="62960250"/>
          <a:ext cx="594361" cy="594361"/>
        </a:xfrm>
        <a:prstGeom prst="rect">
          <a:avLst/>
        </a:prstGeom>
      </xdr:spPr>
    </xdr:pic>
    <xdr:clientData/>
  </xdr:oneCellAnchor>
  <xdr:oneCellAnchor>
    <xdr:from>
      <xdr:col>27</xdr:col>
      <xdr:colOff>38100</xdr:colOff>
      <xdr:row>370</xdr:row>
      <xdr:rowOff>152400</xdr:rowOff>
    </xdr:from>
    <xdr:ext cx="514350" cy="621506"/>
    <xdr:pic>
      <xdr:nvPicPr>
        <xdr:cNvPr id="31" name="58 Imagen">
          <a:extLst>
            <a:ext uri="{FF2B5EF4-FFF2-40B4-BE49-F238E27FC236}">
              <a16:creationId xmlns:a16="http://schemas.microsoft.com/office/drawing/2014/main" id="{A8582B66-1937-43CD-9FDE-CF06C9EB06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72750" y="63598425"/>
          <a:ext cx="514350" cy="621506"/>
        </a:xfrm>
        <a:prstGeom prst="rect">
          <a:avLst/>
        </a:prstGeom>
      </xdr:spPr>
    </xdr:pic>
    <xdr:clientData/>
  </xdr:oneCellAnchor>
  <xdr:oneCellAnchor>
    <xdr:from>
      <xdr:col>26</xdr:col>
      <xdr:colOff>390525</xdr:colOff>
      <xdr:row>352</xdr:row>
      <xdr:rowOff>19050</xdr:rowOff>
    </xdr:from>
    <xdr:ext cx="594361" cy="594361"/>
    <xdr:pic>
      <xdr:nvPicPr>
        <xdr:cNvPr id="32" name="59 Imagen">
          <a:extLst>
            <a:ext uri="{FF2B5EF4-FFF2-40B4-BE49-F238E27FC236}">
              <a16:creationId xmlns:a16="http://schemas.microsoft.com/office/drawing/2014/main" id="{6022F37A-94AC-48C9-B12B-0B8724FA5F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58450" y="60398025"/>
          <a:ext cx="594361" cy="594361"/>
        </a:xfrm>
        <a:prstGeom prst="rect">
          <a:avLst/>
        </a:prstGeom>
      </xdr:spPr>
    </xdr:pic>
    <xdr:clientData/>
  </xdr:oneCellAnchor>
  <xdr:oneCellAnchor>
    <xdr:from>
      <xdr:col>26</xdr:col>
      <xdr:colOff>381000</xdr:colOff>
      <xdr:row>343</xdr:row>
      <xdr:rowOff>133350</xdr:rowOff>
    </xdr:from>
    <xdr:ext cx="594361" cy="594361"/>
    <xdr:pic>
      <xdr:nvPicPr>
        <xdr:cNvPr id="33" name="61 Imagen">
          <a:extLst>
            <a:ext uri="{FF2B5EF4-FFF2-40B4-BE49-F238E27FC236}">
              <a16:creationId xmlns:a16="http://schemas.microsoft.com/office/drawing/2014/main" id="{4D5288AA-2046-4830-B750-9DC1EBC875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48925" y="58950225"/>
          <a:ext cx="594361" cy="594361"/>
        </a:xfrm>
        <a:prstGeom prst="rect">
          <a:avLst/>
        </a:prstGeom>
      </xdr:spPr>
    </xdr:pic>
    <xdr:clientData/>
  </xdr:oneCellAnchor>
  <xdr:oneCellAnchor>
    <xdr:from>
      <xdr:col>26</xdr:col>
      <xdr:colOff>371475</xdr:colOff>
      <xdr:row>329</xdr:row>
      <xdr:rowOff>19050</xdr:rowOff>
    </xdr:from>
    <xdr:ext cx="594361" cy="594361"/>
    <xdr:pic>
      <xdr:nvPicPr>
        <xdr:cNvPr id="34" name="62 Imagen">
          <a:extLst>
            <a:ext uri="{FF2B5EF4-FFF2-40B4-BE49-F238E27FC236}">
              <a16:creationId xmlns:a16="http://schemas.microsoft.com/office/drawing/2014/main" id="{7A6E0ABF-E269-4BBA-90BF-88E229BB3B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39400" y="56445150"/>
          <a:ext cx="594361" cy="594361"/>
        </a:xfrm>
        <a:prstGeom prst="rect">
          <a:avLst/>
        </a:prstGeom>
      </xdr:spPr>
    </xdr:pic>
    <xdr:clientData/>
  </xdr:oneCellAnchor>
  <xdr:oneCellAnchor>
    <xdr:from>
      <xdr:col>26</xdr:col>
      <xdr:colOff>342900</xdr:colOff>
      <xdr:row>307</xdr:row>
      <xdr:rowOff>57150</xdr:rowOff>
    </xdr:from>
    <xdr:ext cx="594361" cy="594361"/>
    <xdr:pic>
      <xdr:nvPicPr>
        <xdr:cNvPr id="35" name="63 Imagen">
          <a:extLst>
            <a:ext uri="{FF2B5EF4-FFF2-40B4-BE49-F238E27FC236}">
              <a16:creationId xmlns:a16="http://schemas.microsoft.com/office/drawing/2014/main" id="{76CB6A79-160B-47D5-A82A-36E4700264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10825" y="52730400"/>
          <a:ext cx="594361" cy="594361"/>
        </a:xfrm>
        <a:prstGeom prst="rect">
          <a:avLst/>
        </a:prstGeom>
      </xdr:spPr>
    </xdr:pic>
    <xdr:clientData/>
  </xdr:oneCellAnchor>
  <xdr:oneCellAnchor>
    <xdr:from>
      <xdr:col>26</xdr:col>
      <xdr:colOff>381000</xdr:colOff>
      <xdr:row>284</xdr:row>
      <xdr:rowOff>0</xdr:rowOff>
    </xdr:from>
    <xdr:ext cx="594361" cy="594361"/>
    <xdr:pic>
      <xdr:nvPicPr>
        <xdr:cNvPr id="36" name="68 Imagen">
          <a:extLst>
            <a:ext uri="{FF2B5EF4-FFF2-40B4-BE49-F238E27FC236}">
              <a16:creationId xmlns:a16="http://schemas.microsoft.com/office/drawing/2014/main" id="{D360A66A-D389-4F29-A9B5-057440D714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48925" y="48729900"/>
          <a:ext cx="594361" cy="594361"/>
        </a:xfrm>
        <a:prstGeom prst="rect">
          <a:avLst/>
        </a:prstGeom>
      </xdr:spPr>
    </xdr:pic>
    <xdr:clientData/>
  </xdr:oneCellAnchor>
  <xdr:twoCellAnchor editAs="oneCell">
    <xdr:from>
      <xdr:col>27</xdr:col>
      <xdr:colOff>19050</xdr:colOff>
      <xdr:row>314</xdr:row>
      <xdr:rowOff>47625</xdr:rowOff>
    </xdr:from>
    <xdr:to>
      <xdr:col>27</xdr:col>
      <xdr:colOff>526986</xdr:colOff>
      <xdr:row>318</xdr:row>
      <xdr:rowOff>9449</xdr:rowOff>
    </xdr:to>
    <xdr:pic>
      <xdr:nvPicPr>
        <xdr:cNvPr id="37" name="71 Imagen">
          <a:extLst>
            <a:ext uri="{FF2B5EF4-FFF2-40B4-BE49-F238E27FC236}">
              <a16:creationId xmlns:a16="http://schemas.microsoft.com/office/drawing/2014/main" id="{6CBDD56D-9997-4DBF-9353-1C1B59A4A0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53700" y="53901975"/>
          <a:ext cx="507936" cy="609524"/>
        </a:xfrm>
        <a:prstGeom prst="rect">
          <a:avLst/>
        </a:prstGeom>
      </xdr:spPr>
    </xdr:pic>
    <xdr:clientData/>
  </xdr:twoCellAnchor>
  <xdr:twoCellAnchor editAs="oneCell">
    <xdr:from>
      <xdr:col>27</xdr:col>
      <xdr:colOff>57149</xdr:colOff>
      <xdr:row>322</xdr:row>
      <xdr:rowOff>39752</xdr:rowOff>
    </xdr:from>
    <xdr:to>
      <xdr:col>27</xdr:col>
      <xdr:colOff>542924</xdr:colOff>
      <xdr:row>326</xdr:row>
      <xdr:rowOff>14826</xdr:rowOff>
    </xdr:to>
    <xdr:pic>
      <xdr:nvPicPr>
        <xdr:cNvPr id="38" name="72 Imagen">
          <a:extLst>
            <a:ext uri="{FF2B5EF4-FFF2-40B4-BE49-F238E27FC236}">
              <a16:creationId xmlns:a16="http://schemas.microsoft.com/office/drawing/2014/main" id="{576A558F-5F05-4E49-8840-61E37A48BA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91799" y="55284752"/>
          <a:ext cx="485775" cy="622774"/>
        </a:xfrm>
        <a:prstGeom prst="rect">
          <a:avLst/>
        </a:prstGeom>
      </xdr:spPr>
    </xdr:pic>
    <xdr:clientData/>
  </xdr:twoCellAnchor>
  <xdr:twoCellAnchor editAs="oneCell">
    <xdr:from>
      <xdr:col>27</xdr:col>
      <xdr:colOff>228600</xdr:colOff>
      <xdr:row>719</xdr:row>
      <xdr:rowOff>76200</xdr:rowOff>
    </xdr:from>
    <xdr:to>
      <xdr:col>28</xdr:col>
      <xdr:colOff>41211</xdr:colOff>
      <xdr:row>723</xdr:row>
      <xdr:rowOff>38024</xdr:rowOff>
    </xdr:to>
    <xdr:pic>
      <xdr:nvPicPr>
        <xdr:cNvPr id="39" name="73 Imagen">
          <a:extLst>
            <a:ext uri="{FF2B5EF4-FFF2-40B4-BE49-F238E27FC236}">
              <a16:creationId xmlns:a16="http://schemas.microsoft.com/office/drawing/2014/main" id="{67A73DE2-B481-4082-9363-F5D7CCE0FD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63250" y="123167775"/>
          <a:ext cx="507936" cy="609524"/>
        </a:xfrm>
        <a:prstGeom prst="rect">
          <a:avLst/>
        </a:prstGeom>
      </xdr:spPr>
    </xdr:pic>
    <xdr:clientData/>
  </xdr:twoCellAnchor>
  <xdr:twoCellAnchor editAs="oneCell">
    <xdr:from>
      <xdr:col>27</xdr:col>
      <xdr:colOff>47625</xdr:colOff>
      <xdr:row>280</xdr:row>
      <xdr:rowOff>85725</xdr:rowOff>
    </xdr:from>
    <xdr:to>
      <xdr:col>27</xdr:col>
      <xdr:colOff>552449</xdr:colOff>
      <xdr:row>284</xdr:row>
      <xdr:rowOff>47549</xdr:rowOff>
    </xdr:to>
    <xdr:pic>
      <xdr:nvPicPr>
        <xdr:cNvPr id="40" name="74 Imagen">
          <a:extLst>
            <a:ext uri="{FF2B5EF4-FFF2-40B4-BE49-F238E27FC236}">
              <a16:creationId xmlns:a16="http://schemas.microsoft.com/office/drawing/2014/main" id="{DF12BE27-B2E5-4E6C-B836-CDCC84B418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82275" y="48139350"/>
          <a:ext cx="504824" cy="609524"/>
        </a:xfrm>
        <a:prstGeom prst="rect">
          <a:avLst/>
        </a:prstGeom>
      </xdr:spPr>
    </xdr:pic>
    <xdr:clientData/>
  </xdr:twoCellAnchor>
  <xdr:twoCellAnchor editAs="oneCell">
    <xdr:from>
      <xdr:col>27</xdr:col>
      <xdr:colOff>28575</xdr:colOff>
      <xdr:row>430</xdr:row>
      <xdr:rowOff>95250</xdr:rowOff>
    </xdr:from>
    <xdr:to>
      <xdr:col>27</xdr:col>
      <xdr:colOff>536511</xdr:colOff>
      <xdr:row>434</xdr:row>
      <xdr:rowOff>57074</xdr:rowOff>
    </xdr:to>
    <xdr:pic>
      <xdr:nvPicPr>
        <xdr:cNvPr id="41" name="75 Imagen">
          <a:extLst>
            <a:ext uri="{FF2B5EF4-FFF2-40B4-BE49-F238E27FC236}">
              <a16:creationId xmlns:a16="http://schemas.microsoft.com/office/drawing/2014/main" id="{E93BD51E-86EC-4A1C-A59E-9D69DA9B71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63225" y="73799700"/>
          <a:ext cx="507936" cy="609524"/>
        </a:xfrm>
        <a:prstGeom prst="rect">
          <a:avLst/>
        </a:prstGeom>
      </xdr:spPr>
    </xdr:pic>
    <xdr:clientData/>
  </xdr:twoCellAnchor>
  <xdr:twoCellAnchor editAs="oneCell">
    <xdr:from>
      <xdr:col>27</xdr:col>
      <xdr:colOff>38100</xdr:colOff>
      <xdr:row>490</xdr:row>
      <xdr:rowOff>133350</xdr:rowOff>
    </xdr:from>
    <xdr:to>
      <xdr:col>27</xdr:col>
      <xdr:colOff>546036</xdr:colOff>
      <xdr:row>494</xdr:row>
      <xdr:rowOff>95174</xdr:rowOff>
    </xdr:to>
    <xdr:pic>
      <xdr:nvPicPr>
        <xdr:cNvPr id="42" name="76 Imagen">
          <a:extLst>
            <a:ext uri="{FF2B5EF4-FFF2-40B4-BE49-F238E27FC236}">
              <a16:creationId xmlns:a16="http://schemas.microsoft.com/office/drawing/2014/main" id="{FC7EE741-030E-41F5-8CA6-53A1D07A73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72750" y="84105750"/>
          <a:ext cx="507936" cy="609524"/>
        </a:xfrm>
        <a:prstGeom prst="rect">
          <a:avLst/>
        </a:prstGeom>
      </xdr:spPr>
    </xdr:pic>
    <xdr:clientData/>
  </xdr:twoCellAnchor>
  <xdr:twoCellAnchor editAs="oneCell">
    <xdr:from>
      <xdr:col>27</xdr:col>
      <xdr:colOff>19050</xdr:colOff>
      <xdr:row>745</xdr:row>
      <xdr:rowOff>123825</xdr:rowOff>
    </xdr:from>
    <xdr:to>
      <xdr:col>27</xdr:col>
      <xdr:colOff>526986</xdr:colOff>
      <xdr:row>749</xdr:row>
      <xdr:rowOff>85649</xdr:rowOff>
    </xdr:to>
    <xdr:pic>
      <xdr:nvPicPr>
        <xdr:cNvPr id="43" name="77 Imagen">
          <a:extLst>
            <a:ext uri="{FF2B5EF4-FFF2-40B4-BE49-F238E27FC236}">
              <a16:creationId xmlns:a16="http://schemas.microsoft.com/office/drawing/2014/main" id="{A5021C9E-290F-4BF1-B1A1-641CF284E6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53700" y="127663575"/>
          <a:ext cx="507936" cy="609524"/>
        </a:xfrm>
        <a:prstGeom prst="rect">
          <a:avLst/>
        </a:prstGeom>
      </xdr:spPr>
    </xdr:pic>
    <xdr:clientData/>
  </xdr:twoCellAnchor>
  <xdr:oneCellAnchor>
    <xdr:from>
      <xdr:col>27</xdr:col>
      <xdr:colOff>19050</xdr:colOff>
      <xdr:row>295</xdr:row>
      <xdr:rowOff>95250</xdr:rowOff>
    </xdr:from>
    <xdr:ext cx="514350" cy="621506"/>
    <xdr:pic>
      <xdr:nvPicPr>
        <xdr:cNvPr id="44" name="78 Imagen">
          <a:extLst>
            <a:ext uri="{FF2B5EF4-FFF2-40B4-BE49-F238E27FC236}">
              <a16:creationId xmlns:a16="http://schemas.microsoft.com/office/drawing/2014/main" id="{0B1755ED-06A2-4B8F-A0A2-B79DEF8131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53700" y="50711100"/>
          <a:ext cx="514350" cy="621506"/>
        </a:xfrm>
        <a:prstGeom prst="rect">
          <a:avLst/>
        </a:prstGeom>
      </xdr:spPr>
    </xdr:pic>
    <xdr:clientData/>
  </xdr:oneCellAnchor>
  <xdr:oneCellAnchor>
    <xdr:from>
      <xdr:col>27</xdr:col>
      <xdr:colOff>19050</xdr:colOff>
      <xdr:row>359</xdr:row>
      <xdr:rowOff>57150</xdr:rowOff>
    </xdr:from>
    <xdr:ext cx="514350" cy="621506"/>
    <xdr:pic>
      <xdr:nvPicPr>
        <xdr:cNvPr id="45" name="79 Imagen">
          <a:extLst>
            <a:ext uri="{FF2B5EF4-FFF2-40B4-BE49-F238E27FC236}">
              <a16:creationId xmlns:a16="http://schemas.microsoft.com/office/drawing/2014/main" id="{9FA22237-0066-4981-A4C7-D336D88583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53700" y="61617225"/>
          <a:ext cx="514350" cy="621506"/>
        </a:xfrm>
        <a:prstGeom prst="rect">
          <a:avLst/>
        </a:prstGeom>
      </xdr:spPr>
    </xdr:pic>
    <xdr:clientData/>
  </xdr:oneCellAnchor>
  <xdr:oneCellAnchor>
    <xdr:from>
      <xdr:col>27</xdr:col>
      <xdr:colOff>66675</xdr:colOff>
      <xdr:row>659</xdr:row>
      <xdr:rowOff>57150</xdr:rowOff>
    </xdr:from>
    <xdr:ext cx="514350" cy="621506"/>
    <xdr:pic>
      <xdr:nvPicPr>
        <xdr:cNvPr id="46" name="80 Imagen">
          <a:extLst>
            <a:ext uri="{FF2B5EF4-FFF2-40B4-BE49-F238E27FC236}">
              <a16:creationId xmlns:a16="http://schemas.microsoft.com/office/drawing/2014/main" id="{74B2BDE0-8867-49A9-AA9E-894A9BA2B3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01325" y="112899825"/>
          <a:ext cx="514350" cy="621506"/>
        </a:xfrm>
        <a:prstGeom prst="rect">
          <a:avLst/>
        </a:prstGeom>
      </xdr:spPr>
    </xdr:pic>
    <xdr:clientData/>
  </xdr:oneCellAnchor>
  <xdr:oneCellAnchor>
    <xdr:from>
      <xdr:col>27</xdr:col>
      <xdr:colOff>28575</xdr:colOff>
      <xdr:row>670</xdr:row>
      <xdr:rowOff>95250</xdr:rowOff>
    </xdr:from>
    <xdr:ext cx="514350" cy="621506"/>
    <xdr:pic>
      <xdr:nvPicPr>
        <xdr:cNvPr id="47" name="82 Imagen">
          <a:extLst>
            <a:ext uri="{FF2B5EF4-FFF2-40B4-BE49-F238E27FC236}">
              <a16:creationId xmlns:a16="http://schemas.microsoft.com/office/drawing/2014/main" id="{4BC81B19-AE65-4BF8-93E7-08F41EC42D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63225" y="114823875"/>
          <a:ext cx="514350" cy="621506"/>
        </a:xfrm>
        <a:prstGeom prst="rect">
          <a:avLst/>
        </a:prstGeom>
      </xdr:spPr>
    </xdr:pic>
    <xdr:clientData/>
  </xdr:oneCellAnchor>
  <xdr:oneCellAnchor>
    <xdr:from>
      <xdr:col>27</xdr:col>
      <xdr:colOff>19050</xdr:colOff>
      <xdr:row>700</xdr:row>
      <xdr:rowOff>104775</xdr:rowOff>
    </xdr:from>
    <xdr:ext cx="514350" cy="621506"/>
    <xdr:pic>
      <xdr:nvPicPr>
        <xdr:cNvPr id="48" name="83 Imagen">
          <a:extLst>
            <a:ext uri="{FF2B5EF4-FFF2-40B4-BE49-F238E27FC236}">
              <a16:creationId xmlns:a16="http://schemas.microsoft.com/office/drawing/2014/main" id="{4E645461-475F-42C0-AD7E-68CC7FB336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53700" y="119957850"/>
          <a:ext cx="514350" cy="621506"/>
        </a:xfrm>
        <a:prstGeom prst="rect">
          <a:avLst/>
        </a:prstGeom>
      </xdr:spPr>
    </xdr:pic>
    <xdr:clientData/>
  </xdr:oneCellAnchor>
  <xdr:oneCellAnchor>
    <xdr:from>
      <xdr:col>27</xdr:col>
      <xdr:colOff>38100</xdr:colOff>
      <xdr:row>726</xdr:row>
      <xdr:rowOff>190500</xdr:rowOff>
    </xdr:from>
    <xdr:ext cx="514350" cy="621506"/>
    <xdr:pic>
      <xdr:nvPicPr>
        <xdr:cNvPr id="49" name="84 Imagen">
          <a:extLst>
            <a:ext uri="{FF2B5EF4-FFF2-40B4-BE49-F238E27FC236}">
              <a16:creationId xmlns:a16="http://schemas.microsoft.com/office/drawing/2014/main" id="{14B007A3-6169-4A98-A4EA-8D78ADBBB2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72750" y="124463175"/>
          <a:ext cx="514350" cy="621506"/>
        </a:xfrm>
        <a:prstGeom prst="rect">
          <a:avLst/>
        </a:prstGeom>
      </xdr:spPr>
    </xdr:pic>
    <xdr:clientData/>
  </xdr:oneCellAnchor>
  <xdr:oneCellAnchor>
    <xdr:from>
      <xdr:col>27</xdr:col>
      <xdr:colOff>38100</xdr:colOff>
      <xdr:row>760</xdr:row>
      <xdr:rowOff>114300</xdr:rowOff>
    </xdr:from>
    <xdr:ext cx="514350" cy="621506"/>
    <xdr:pic>
      <xdr:nvPicPr>
        <xdr:cNvPr id="50" name="85 Imagen">
          <a:extLst>
            <a:ext uri="{FF2B5EF4-FFF2-40B4-BE49-F238E27FC236}">
              <a16:creationId xmlns:a16="http://schemas.microsoft.com/office/drawing/2014/main" id="{4032BF5B-7EE7-4C7D-AD7F-CFD903118E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72750" y="130216275"/>
          <a:ext cx="514350" cy="621506"/>
        </a:xfrm>
        <a:prstGeom prst="rect">
          <a:avLst/>
        </a:prstGeom>
      </xdr:spPr>
    </xdr:pic>
    <xdr:clientData/>
  </xdr:oneCellAnchor>
  <xdr:oneCellAnchor>
    <xdr:from>
      <xdr:col>26</xdr:col>
      <xdr:colOff>371475</xdr:colOff>
      <xdr:row>299</xdr:row>
      <xdr:rowOff>38100</xdr:rowOff>
    </xdr:from>
    <xdr:ext cx="594361" cy="594361"/>
    <xdr:pic>
      <xdr:nvPicPr>
        <xdr:cNvPr id="51" name="86 Imagen">
          <a:extLst>
            <a:ext uri="{FF2B5EF4-FFF2-40B4-BE49-F238E27FC236}">
              <a16:creationId xmlns:a16="http://schemas.microsoft.com/office/drawing/2014/main" id="{3B1BDC36-D00D-416F-953A-58A9EB8B16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39400" y="51330225"/>
          <a:ext cx="594361" cy="594361"/>
        </a:xfrm>
        <a:prstGeom prst="rect">
          <a:avLst/>
        </a:prstGeom>
      </xdr:spPr>
    </xdr:pic>
    <xdr:clientData/>
  </xdr:oneCellAnchor>
  <xdr:oneCellAnchor>
    <xdr:from>
      <xdr:col>26</xdr:col>
      <xdr:colOff>352425</xdr:colOff>
      <xdr:row>400</xdr:row>
      <xdr:rowOff>76200</xdr:rowOff>
    </xdr:from>
    <xdr:ext cx="594361" cy="594361"/>
    <xdr:pic>
      <xdr:nvPicPr>
        <xdr:cNvPr id="52" name="87 Imagen">
          <a:extLst>
            <a:ext uri="{FF2B5EF4-FFF2-40B4-BE49-F238E27FC236}">
              <a16:creationId xmlns:a16="http://schemas.microsoft.com/office/drawing/2014/main" id="{AFC1D34D-9B0B-4C5E-A745-11C561A501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0350" y="68656200"/>
          <a:ext cx="594361" cy="594361"/>
        </a:xfrm>
        <a:prstGeom prst="rect">
          <a:avLst/>
        </a:prstGeom>
      </xdr:spPr>
    </xdr:pic>
    <xdr:clientData/>
  </xdr:oneCellAnchor>
  <xdr:oneCellAnchor>
    <xdr:from>
      <xdr:col>26</xdr:col>
      <xdr:colOff>400050</xdr:colOff>
      <xdr:row>554</xdr:row>
      <xdr:rowOff>28575</xdr:rowOff>
    </xdr:from>
    <xdr:ext cx="594361" cy="594361"/>
    <xdr:pic>
      <xdr:nvPicPr>
        <xdr:cNvPr id="53" name="88 Imagen">
          <a:extLst>
            <a:ext uri="{FF2B5EF4-FFF2-40B4-BE49-F238E27FC236}">
              <a16:creationId xmlns:a16="http://schemas.microsoft.com/office/drawing/2014/main" id="{9B0632CF-7F8C-4F3F-971C-9B012B2796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67975" y="94935675"/>
          <a:ext cx="594361" cy="594361"/>
        </a:xfrm>
        <a:prstGeom prst="rect">
          <a:avLst/>
        </a:prstGeom>
      </xdr:spPr>
    </xdr:pic>
    <xdr:clientData/>
  </xdr:oneCellAnchor>
  <xdr:oneCellAnchor>
    <xdr:from>
      <xdr:col>26</xdr:col>
      <xdr:colOff>314325</xdr:colOff>
      <xdr:row>577</xdr:row>
      <xdr:rowOff>19050</xdr:rowOff>
    </xdr:from>
    <xdr:ext cx="594361" cy="594361"/>
    <xdr:pic>
      <xdr:nvPicPr>
        <xdr:cNvPr id="54" name="89 Imagen">
          <a:extLst>
            <a:ext uri="{FF2B5EF4-FFF2-40B4-BE49-F238E27FC236}">
              <a16:creationId xmlns:a16="http://schemas.microsoft.com/office/drawing/2014/main" id="{90ED7226-1D16-4FD7-A05C-B5411E8FE0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82250" y="98869500"/>
          <a:ext cx="594361" cy="594361"/>
        </a:xfrm>
        <a:prstGeom prst="rect">
          <a:avLst/>
        </a:prstGeom>
      </xdr:spPr>
    </xdr:pic>
    <xdr:clientData/>
  </xdr:oneCellAnchor>
  <xdr:oneCellAnchor>
    <xdr:from>
      <xdr:col>26</xdr:col>
      <xdr:colOff>390525</xdr:colOff>
      <xdr:row>652</xdr:row>
      <xdr:rowOff>0</xdr:rowOff>
    </xdr:from>
    <xdr:ext cx="594361" cy="594361"/>
    <xdr:pic>
      <xdr:nvPicPr>
        <xdr:cNvPr id="55" name="90 Imagen">
          <a:extLst>
            <a:ext uri="{FF2B5EF4-FFF2-40B4-BE49-F238E27FC236}">
              <a16:creationId xmlns:a16="http://schemas.microsoft.com/office/drawing/2014/main" id="{83785B42-E52E-44F6-A919-8434AA2CCE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58450" y="111661575"/>
          <a:ext cx="594361" cy="594361"/>
        </a:xfrm>
        <a:prstGeom prst="rect">
          <a:avLst/>
        </a:prstGeom>
      </xdr:spPr>
    </xdr:pic>
    <xdr:clientData/>
  </xdr:oneCellAnchor>
  <xdr:oneCellAnchor>
    <xdr:from>
      <xdr:col>26</xdr:col>
      <xdr:colOff>390525</xdr:colOff>
      <xdr:row>674</xdr:row>
      <xdr:rowOff>85725</xdr:rowOff>
    </xdr:from>
    <xdr:ext cx="594361" cy="594361"/>
    <xdr:pic>
      <xdr:nvPicPr>
        <xdr:cNvPr id="56" name="91 Imagen">
          <a:extLst>
            <a:ext uri="{FF2B5EF4-FFF2-40B4-BE49-F238E27FC236}">
              <a16:creationId xmlns:a16="http://schemas.microsoft.com/office/drawing/2014/main" id="{71FBBC33-E56B-4C3D-9B65-6CF6B0D8BC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58450" y="115490625"/>
          <a:ext cx="594361" cy="594361"/>
        </a:xfrm>
        <a:prstGeom prst="rect">
          <a:avLst/>
        </a:prstGeom>
      </xdr:spPr>
    </xdr:pic>
    <xdr:clientData/>
  </xdr:oneCellAnchor>
  <xdr:oneCellAnchor>
    <xdr:from>
      <xdr:col>27</xdr:col>
      <xdr:colOff>95250</xdr:colOff>
      <xdr:row>682</xdr:row>
      <xdr:rowOff>0</xdr:rowOff>
    </xdr:from>
    <xdr:ext cx="594361" cy="594361"/>
    <xdr:pic>
      <xdr:nvPicPr>
        <xdr:cNvPr id="57" name="92 Imagen">
          <a:extLst>
            <a:ext uri="{FF2B5EF4-FFF2-40B4-BE49-F238E27FC236}">
              <a16:creationId xmlns:a16="http://schemas.microsoft.com/office/drawing/2014/main" id="{8ABD2153-1FA5-43BD-9033-1799CC237D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29900" y="116786025"/>
          <a:ext cx="594361" cy="594361"/>
        </a:xfrm>
        <a:prstGeom prst="rect">
          <a:avLst/>
        </a:prstGeom>
      </xdr:spPr>
    </xdr:pic>
    <xdr:clientData/>
  </xdr:oneCellAnchor>
  <xdr:oneCellAnchor>
    <xdr:from>
      <xdr:col>26</xdr:col>
      <xdr:colOff>342900</xdr:colOff>
      <xdr:row>704</xdr:row>
      <xdr:rowOff>76200</xdr:rowOff>
    </xdr:from>
    <xdr:ext cx="594361" cy="594361"/>
    <xdr:pic>
      <xdr:nvPicPr>
        <xdr:cNvPr id="58" name="93 Imagen">
          <a:extLst>
            <a:ext uri="{FF2B5EF4-FFF2-40B4-BE49-F238E27FC236}">
              <a16:creationId xmlns:a16="http://schemas.microsoft.com/office/drawing/2014/main" id="{E9B17CA9-6332-45EA-85FC-77814954EA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10825" y="120605550"/>
          <a:ext cx="594361" cy="594361"/>
        </a:xfrm>
        <a:prstGeom prst="rect">
          <a:avLst/>
        </a:prstGeom>
      </xdr:spPr>
    </xdr:pic>
    <xdr:clientData/>
  </xdr:oneCellAnchor>
  <xdr:oneCellAnchor>
    <xdr:from>
      <xdr:col>26</xdr:col>
      <xdr:colOff>333375</xdr:colOff>
      <xdr:row>719</xdr:row>
      <xdr:rowOff>85725</xdr:rowOff>
    </xdr:from>
    <xdr:ext cx="594361" cy="594361"/>
    <xdr:pic>
      <xdr:nvPicPr>
        <xdr:cNvPr id="59" name="94 Imagen">
          <a:extLst>
            <a:ext uri="{FF2B5EF4-FFF2-40B4-BE49-F238E27FC236}">
              <a16:creationId xmlns:a16="http://schemas.microsoft.com/office/drawing/2014/main" id="{EBCEAD13-063C-444F-8BF0-F47E7CAA32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01300" y="123177300"/>
          <a:ext cx="594361" cy="594361"/>
        </a:xfrm>
        <a:prstGeom prst="rect">
          <a:avLst/>
        </a:prstGeom>
      </xdr:spPr>
    </xdr:pic>
    <xdr:clientData/>
  </xdr:oneCellAnchor>
  <xdr:oneCellAnchor>
    <xdr:from>
      <xdr:col>26</xdr:col>
      <xdr:colOff>381000</xdr:colOff>
      <xdr:row>734</xdr:row>
      <xdr:rowOff>95250</xdr:rowOff>
    </xdr:from>
    <xdr:ext cx="594361" cy="594361"/>
    <xdr:pic>
      <xdr:nvPicPr>
        <xdr:cNvPr id="60" name="95 Imagen">
          <a:extLst>
            <a:ext uri="{FF2B5EF4-FFF2-40B4-BE49-F238E27FC236}">
              <a16:creationId xmlns:a16="http://schemas.microsoft.com/office/drawing/2014/main" id="{DFE492CB-1447-4211-8E42-B7345A6FE2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48925" y="125749050"/>
          <a:ext cx="594361" cy="594361"/>
        </a:xfrm>
        <a:prstGeom prst="rect">
          <a:avLst/>
        </a:prstGeom>
      </xdr:spPr>
    </xdr:pic>
    <xdr:clientData/>
  </xdr:oneCellAnchor>
  <xdr:oneCellAnchor>
    <xdr:from>
      <xdr:col>26</xdr:col>
      <xdr:colOff>390525</xdr:colOff>
      <xdr:row>749</xdr:row>
      <xdr:rowOff>95250</xdr:rowOff>
    </xdr:from>
    <xdr:ext cx="594361" cy="594361"/>
    <xdr:pic>
      <xdr:nvPicPr>
        <xdr:cNvPr id="61" name="96 Imagen">
          <a:extLst>
            <a:ext uri="{FF2B5EF4-FFF2-40B4-BE49-F238E27FC236}">
              <a16:creationId xmlns:a16="http://schemas.microsoft.com/office/drawing/2014/main" id="{8E470962-8736-45B5-AE3F-0F812B44B7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58450" y="128311275"/>
          <a:ext cx="594361" cy="594361"/>
        </a:xfrm>
        <a:prstGeom prst="rect">
          <a:avLst/>
        </a:prstGeom>
      </xdr:spPr>
    </xdr:pic>
    <xdr:clientData/>
  </xdr:oneCellAnchor>
  <xdr:oneCellAnchor>
    <xdr:from>
      <xdr:col>26</xdr:col>
      <xdr:colOff>371475</xdr:colOff>
      <xdr:row>757</xdr:row>
      <xdr:rowOff>9525</xdr:rowOff>
    </xdr:from>
    <xdr:ext cx="594361" cy="594361"/>
    <xdr:pic>
      <xdr:nvPicPr>
        <xdr:cNvPr id="62" name="97 Imagen">
          <a:extLst>
            <a:ext uri="{FF2B5EF4-FFF2-40B4-BE49-F238E27FC236}">
              <a16:creationId xmlns:a16="http://schemas.microsoft.com/office/drawing/2014/main" id="{7853DFE9-F174-4DFC-B3AB-2D6C7E58FA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39400" y="129606675"/>
          <a:ext cx="594361" cy="594361"/>
        </a:xfrm>
        <a:prstGeom prst="rect">
          <a:avLst/>
        </a:prstGeom>
      </xdr:spPr>
    </xdr:pic>
    <xdr:clientData/>
  </xdr:oneCellAnchor>
  <xdr:oneCellAnchor>
    <xdr:from>
      <xdr:col>26</xdr:col>
      <xdr:colOff>381000</xdr:colOff>
      <xdr:row>262</xdr:row>
      <xdr:rowOff>19050</xdr:rowOff>
    </xdr:from>
    <xdr:ext cx="594361" cy="594361"/>
    <xdr:pic>
      <xdr:nvPicPr>
        <xdr:cNvPr id="63" name="64 Imagen">
          <a:extLst>
            <a:ext uri="{FF2B5EF4-FFF2-40B4-BE49-F238E27FC236}">
              <a16:creationId xmlns:a16="http://schemas.microsoft.com/office/drawing/2014/main" id="{E658D8DE-67F8-4E35-B35C-855B9ADB56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48925" y="44996100"/>
          <a:ext cx="594361" cy="594361"/>
        </a:xfrm>
        <a:prstGeom prst="rect">
          <a:avLst/>
        </a:prstGeom>
      </xdr:spPr>
    </xdr:pic>
    <xdr:clientData/>
  </xdr:oneCellAnchor>
  <xdr:oneCellAnchor>
    <xdr:from>
      <xdr:col>27</xdr:col>
      <xdr:colOff>38100</xdr:colOff>
      <xdr:row>269</xdr:row>
      <xdr:rowOff>57150</xdr:rowOff>
    </xdr:from>
    <xdr:ext cx="514350" cy="621506"/>
    <xdr:pic>
      <xdr:nvPicPr>
        <xdr:cNvPr id="64" name="65 Imagen">
          <a:extLst>
            <a:ext uri="{FF2B5EF4-FFF2-40B4-BE49-F238E27FC236}">
              <a16:creationId xmlns:a16="http://schemas.microsoft.com/office/drawing/2014/main" id="{3273E9EE-969A-4347-BBA5-C6AFE8DD7D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72750" y="46215300"/>
          <a:ext cx="514350" cy="621506"/>
        </a:xfrm>
        <a:prstGeom prst="rect">
          <a:avLst/>
        </a:prstGeom>
      </xdr:spPr>
    </xdr:pic>
    <xdr:clientData/>
  </xdr:oneCellAnchor>
  <xdr:oneCellAnchor>
    <xdr:from>
      <xdr:col>26</xdr:col>
      <xdr:colOff>361950</xdr:colOff>
      <xdr:row>247</xdr:row>
      <xdr:rowOff>28575</xdr:rowOff>
    </xdr:from>
    <xdr:ext cx="594361" cy="594361"/>
    <xdr:pic>
      <xdr:nvPicPr>
        <xdr:cNvPr id="65" name="66 Imagen">
          <a:extLst>
            <a:ext uri="{FF2B5EF4-FFF2-40B4-BE49-F238E27FC236}">
              <a16:creationId xmlns:a16="http://schemas.microsoft.com/office/drawing/2014/main" id="{38AFAC30-3D7C-4242-8519-A245E16417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9875" y="42443400"/>
          <a:ext cx="594361" cy="594361"/>
        </a:xfrm>
        <a:prstGeom prst="rect">
          <a:avLst/>
        </a:prstGeom>
      </xdr:spPr>
    </xdr:pic>
    <xdr:clientData/>
  </xdr:oneCellAnchor>
  <xdr:oneCellAnchor>
    <xdr:from>
      <xdr:col>26</xdr:col>
      <xdr:colOff>304800</xdr:colOff>
      <xdr:row>231</xdr:row>
      <xdr:rowOff>190500</xdr:rowOff>
    </xdr:from>
    <xdr:ext cx="594361" cy="594361"/>
    <xdr:pic>
      <xdr:nvPicPr>
        <xdr:cNvPr id="66" name="67 Imagen">
          <a:extLst>
            <a:ext uri="{FF2B5EF4-FFF2-40B4-BE49-F238E27FC236}">
              <a16:creationId xmlns:a16="http://schemas.microsoft.com/office/drawing/2014/main" id="{D08507BB-0CE9-43A5-8C7B-66D1316F20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72725" y="39843075"/>
          <a:ext cx="594361" cy="594361"/>
        </a:xfrm>
        <a:prstGeom prst="rect">
          <a:avLst/>
        </a:prstGeom>
      </xdr:spPr>
    </xdr:pic>
    <xdr:clientData/>
  </xdr:oneCellAnchor>
  <xdr:oneCellAnchor>
    <xdr:from>
      <xdr:col>27</xdr:col>
      <xdr:colOff>219075</xdr:colOff>
      <xdr:row>231</xdr:row>
      <xdr:rowOff>171450</xdr:rowOff>
    </xdr:from>
    <xdr:ext cx="514350" cy="621506"/>
    <xdr:pic>
      <xdr:nvPicPr>
        <xdr:cNvPr id="67" name="69 Imagen">
          <a:extLst>
            <a:ext uri="{FF2B5EF4-FFF2-40B4-BE49-F238E27FC236}">
              <a16:creationId xmlns:a16="http://schemas.microsoft.com/office/drawing/2014/main" id="{02531443-40F0-4222-8D84-A8ADFA914C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53725" y="39824025"/>
          <a:ext cx="514350" cy="621506"/>
        </a:xfrm>
        <a:prstGeom prst="rect">
          <a:avLst/>
        </a:prstGeom>
      </xdr:spPr>
    </xdr:pic>
    <xdr:clientData/>
  </xdr:oneCellAnchor>
  <xdr:oneCellAnchor>
    <xdr:from>
      <xdr:col>26</xdr:col>
      <xdr:colOff>371475</xdr:colOff>
      <xdr:row>224</xdr:row>
      <xdr:rowOff>47625</xdr:rowOff>
    </xdr:from>
    <xdr:ext cx="594361" cy="594361"/>
    <xdr:pic>
      <xdr:nvPicPr>
        <xdr:cNvPr id="68" name="70 Imagen">
          <a:extLst>
            <a:ext uri="{FF2B5EF4-FFF2-40B4-BE49-F238E27FC236}">
              <a16:creationId xmlns:a16="http://schemas.microsoft.com/office/drawing/2014/main" id="{AB35FA88-5858-49E3-8EE5-E8F52C35B9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39400" y="38519100"/>
          <a:ext cx="594361" cy="594361"/>
        </a:xfrm>
        <a:prstGeom prst="rect">
          <a:avLst/>
        </a:prstGeom>
      </xdr:spPr>
    </xdr:pic>
    <xdr:clientData/>
  </xdr:oneCellAnchor>
  <xdr:oneCellAnchor>
    <xdr:from>
      <xdr:col>27</xdr:col>
      <xdr:colOff>19050</xdr:colOff>
      <xdr:row>220</xdr:row>
      <xdr:rowOff>114300</xdr:rowOff>
    </xdr:from>
    <xdr:ext cx="514350" cy="621506"/>
    <xdr:pic>
      <xdr:nvPicPr>
        <xdr:cNvPr id="69" name="81 Imagen">
          <a:extLst>
            <a:ext uri="{FF2B5EF4-FFF2-40B4-BE49-F238E27FC236}">
              <a16:creationId xmlns:a16="http://schemas.microsoft.com/office/drawing/2014/main" id="{B9E603B6-CFA1-45E5-B0F4-BE25F4ADA4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53700" y="37909500"/>
          <a:ext cx="514350" cy="621506"/>
        </a:xfrm>
        <a:prstGeom prst="rect">
          <a:avLst/>
        </a:prstGeom>
      </xdr:spPr>
    </xdr:pic>
    <xdr:clientData/>
  </xdr:oneCellAnchor>
  <xdr:oneCellAnchor>
    <xdr:from>
      <xdr:col>26</xdr:col>
      <xdr:colOff>314325</xdr:colOff>
      <xdr:row>187</xdr:row>
      <xdr:rowOff>19050</xdr:rowOff>
    </xdr:from>
    <xdr:ext cx="594361" cy="594361"/>
    <xdr:pic>
      <xdr:nvPicPr>
        <xdr:cNvPr id="70" name="99 Imagen">
          <a:extLst>
            <a:ext uri="{FF2B5EF4-FFF2-40B4-BE49-F238E27FC236}">
              <a16:creationId xmlns:a16="http://schemas.microsoft.com/office/drawing/2014/main" id="{902BC89A-3BBF-4343-8767-E8F4A40E33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82250" y="32184975"/>
          <a:ext cx="594361" cy="594361"/>
        </a:xfrm>
        <a:prstGeom prst="rect">
          <a:avLst/>
        </a:prstGeom>
      </xdr:spPr>
    </xdr:pic>
    <xdr:clientData/>
  </xdr:oneCellAnchor>
  <xdr:twoCellAnchor editAs="oneCell">
    <xdr:from>
      <xdr:col>27</xdr:col>
      <xdr:colOff>0</xdr:colOff>
      <xdr:row>206</xdr:row>
      <xdr:rowOff>0</xdr:rowOff>
    </xdr:from>
    <xdr:to>
      <xdr:col>27</xdr:col>
      <xdr:colOff>504824</xdr:colOff>
      <xdr:row>209</xdr:row>
      <xdr:rowOff>123749</xdr:rowOff>
    </xdr:to>
    <xdr:pic>
      <xdr:nvPicPr>
        <xdr:cNvPr id="71" name="100 Imagen">
          <a:extLst>
            <a:ext uri="{FF2B5EF4-FFF2-40B4-BE49-F238E27FC236}">
              <a16:creationId xmlns:a16="http://schemas.microsoft.com/office/drawing/2014/main" id="{F419949C-5198-444A-BB9F-6E88395F2D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34650" y="35404425"/>
          <a:ext cx="504824" cy="609524"/>
        </a:xfrm>
        <a:prstGeom prst="rect">
          <a:avLst/>
        </a:prstGeom>
      </xdr:spPr>
    </xdr:pic>
    <xdr:clientData/>
  </xdr:twoCellAnchor>
  <xdr:oneCellAnchor>
    <xdr:from>
      <xdr:col>27</xdr:col>
      <xdr:colOff>190500</xdr:colOff>
      <xdr:row>186</xdr:row>
      <xdr:rowOff>190500</xdr:rowOff>
    </xdr:from>
    <xdr:ext cx="514350" cy="621506"/>
    <xdr:pic>
      <xdr:nvPicPr>
        <xdr:cNvPr id="72" name="101 Imagen">
          <a:extLst>
            <a:ext uri="{FF2B5EF4-FFF2-40B4-BE49-F238E27FC236}">
              <a16:creationId xmlns:a16="http://schemas.microsoft.com/office/drawing/2014/main" id="{14DF0379-4D77-488A-8CA2-D2B87FCDB2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25150" y="32156400"/>
          <a:ext cx="514350" cy="621506"/>
        </a:xfrm>
        <a:prstGeom prst="rect">
          <a:avLst/>
        </a:prstGeom>
      </xdr:spPr>
    </xdr:pic>
    <xdr:clientData/>
  </xdr:oneCellAnchor>
  <xdr:oneCellAnchor>
    <xdr:from>
      <xdr:col>27</xdr:col>
      <xdr:colOff>57150</xdr:colOff>
      <xdr:row>172</xdr:row>
      <xdr:rowOff>19050</xdr:rowOff>
    </xdr:from>
    <xdr:ext cx="594361" cy="594361"/>
    <xdr:pic>
      <xdr:nvPicPr>
        <xdr:cNvPr id="73" name="98 Imagen">
          <a:extLst>
            <a:ext uri="{FF2B5EF4-FFF2-40B4-BE49-F238E27FC236}">
              <a16:creationId xmlns:a16="http://schemas.microsoft.com/office/drawing/2014/main" id="{02BCFFC7-2BB3-4D26-A044-2937694CB3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91800" y="29622750"/>
          <a:ext cx="594361" cy="594361"/>
        </a:xfrm>
        <a:prstGeom prst="rect">
          <a:avLst/>
        </a:prstGeom>
      </xdr:spPr>
    </xdr:pic>
    <xdr:clientData/>
  </xdr:oneCellAnchor>
  <xdr:oneCellAnchor>
    <xdr:from>
      <xdr:col>27</xdr:col>
      <xdr:colOff>161925</xdr:colOff>
      <xdr:row>179</xdr:row>
      <xdr:rowOff>19050</xdr:rowOff>
    </xdr:from>
    <xdr:ext cx="514350" cy="621506"/>
    <xdr:pic>
      <xdr:nvPicPr>
        <xdr:cNvPr id="74" name="102 Imagen">
          <a:extLst>
            <a:ext uri="{FF2B5EF4-FFF2-40B4-BE49-F238E27FC236}">
              <a16:creationId xmlns:a16="http://schemas.microsoft.com/office/drawing/2014/main" id="{6D0FD9FA-AB49-4696-8668-C6179444CF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96575" y="30803850"/>
          <a:ext cx="514350" cy="621506"/>
        </a:xfrm>
        <a:prstGeom prst="rect">
          <a:avLst/>
        </a:prstGeom>
      </xdr:spPr>
    </xdr:pic>
    <xdr:clientData/>
  </xdr:oneCellAnchor>
  <xdr:oneCellAnchor>
    <xdr:from>
      <xdr:col>26</xdr:col>
      <xdr:colOff>381000</xdr:colOff>
      <xdr:row>164</xdr:row>
      <xdr:rowOff>0</xdr:rowOff>
    </xdr:from>
    <xdr:ext cx="594361" cy="594361"/>
    <xdr:pic>
      <xdr:nvPicPr>
        <xdr:cNvPr id="75" name="103 Imagen">
          <a:extLst>
            <a:ext uri="{FF2B5EF4-FFF2-40B4-BE49-F238E27FC236}">
              <a16:creationId xmlns:a16="http://schemas.microsoft.com/office/drawing/2014/main" id="{F5D6A2F7-E0ED-4DC5-A769-65DF89B59D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48925" y="28222575"/>
          <a:ext cx="594361" cy="594361"/>
        </a:xfrm>
        <a:prstGeom prst="rect">
          <a:avLst/>
        </a:prstGeom>
      </xdr:spPr>
    </xdr:pic>
    <xdr:clientData/>
  </xdr:oneCellAnchor>
  <xdr:twoCellAnchor editAs="oneCell">
    <xdr:from>
      <xdr:col>27</xdr:col>
      <xdr:colOff>19050</xdr:colOff>
      <xdr:row>157</xdr:row>
      <xdr:rowOff>0</xdr:rowOff>
    </xdr:from>
    <xdr:to>
      <xdr:col>27</xdr:col>
      <xdr:colOff>523874</xdr:colOff>
      <xdr:row>160</xdr:row>
      <xdr:rowOff>123749</xdr:rowOff>
    </xdr:to>
    <xdr:pic>
      <xdr:nvPicPr>
        <xdr:cNvPr id="76" name="105 Imagen">
          <a:extLst>
            <a:ext uri="{FF2B5EF4-FFF2-40B4-BE49-F238E27FC236}">
              <a16:creationId xmlns:a16="http://schemas.microsoft.com/office/drawing/2014/main" id="{B669F414-BBDA-4944-B106-1E6999856B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53700" y="27041475"/>
          <a:ext cx="504824" cy="609524"/>
        </a:xfrm>
        <a:prstGeom prst="rect">
          <a:avLst/>
        </a:prstGeom>
      </xdr:spPr>
    </xdr:pic>
    <xdr:clientData/>
  </xdr:twoCellAnchor>
  <xdr:oneCellAnchor>
    <xdr:from>
      <xdr:col>26</xdr:col>
      <xdr:colOff>419100</xdr:colOff>
      <xdr:row>149</xdr:row>
      <xdr:rowOff>66675</xdr:rowOff>
    </xdr:from>
    <xdr:ext cx="594361" cy="594361"/>
    <xdr:pic>
      <xdr:nvPicPr>
        <xdr:cNvPr id="77" name="98 Imagen">
          <a:extLst>
            <a:ext uri="{FF2B5EF4-FFF2-40B4-BE49-F238E27FC236}">
              <a16:creationId xmlns:a16="http://schemas.microsoft.com/office/drawing/2014/main" id="{C148C610-B9E7-4A86-8268-11CD861C1D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87025" y="25717500"/>
          <a:ext cx="594361" cy="594361"/>
        </a:xfrm>
        <a:prstGeom prst="rect">
          <a:avLst/>
        </a:prstGeom>
      </xdr:spPr>
    </xdr:pic>
    <xdr:clientData/>
  </xdr:oneCellAnchor>
  <xdr:oneCellAnchor>
    <xdr:from>
      <xdr:col>27</xdr:col>
      <xdr:colOff>28575</xdr:colOff>
      <xdr:row>145</xdr:row>
      <xdr:rowOff>85725</xdr:rowOff>
    </xdr:from>
    <xdr:ext cx="514350" cy="621506"/>
    <xdr:pic>
      <xdr:nvPicPr>
        <xdr:cNvPr id="78" name="102 Imagen">
          <a:extLst>
            <a:ext uri="{FF2B5EF4-FFF2-40B4-BE49-F238E27FC236}">
              <a16:creationId xmlns:a16="http://schemas.microsoft.com/office/drawing/2014/main" id="{00D90CA0-CFFF-49AD-8065-94924398BD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63225" y="25060275"/>
          <a:ext cx="514350" cy="621506"/>
        </a:xfrm>
        <a:prstGeom prst="rect">
          <a:avLst/>
        </a:prstGeom>
      </xdr:spPr>
    </xdr:pic>
    <xdr:clientData/>
  </xdr:oneCellAnchor>
  <xdr:oneCellAnchor>
    <xdr:from>
      <xdr:col>27</xdr:col>
      <xdr:colOff>28575</xdr:colOff>
      <xdr:row>134</xdr:row>
      <xdr:rowOff>28575</xdr:rowOff>
    </xdr:from>
    <xdr:ext cx="514350" cy="621506"/>
    <xdr:pic>
      <xdr:nvPicPr>
        <xdr:cNvPr id="79" name="78 Imagen">
          <a:extLst>
            <a:ext uri="{FF2B5EF4-FFF2-40B4-BE49-F238E27FC236}">
              <a16:creationId xmlns:a16="http://schemas.microsoft.com/office/drawing/2014/main" id="{C86C9CEC-C65C-45D2-BC92-FE922820BD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63225" y="23117175"/>
          <a:ext cx="514350" cy="621506"/>
        </a:xfrm>
        <a:prstGeom prst="rect">
          <a:avLst/>
        </a:prstGeom>
      </xdr:spPr>
    </xdr:pic>
    <xdr:clientData/>
  </xdr:oneCellAnchor>
  <xdr:oneCellAnchor>
    <xdr:from>
      <xdr:col>26</xdr:col>
      <xdr:colOff>381000</xdr:colOff>
      <xdr:row>126</xdr:row>
      <xdr:rowOff>190500</xdr:rowOff>
    </xdr:from>
    <xdr:ext cx="594361" cy="594361"/>
    <xdr:pic>
      <xdr:nvPicPr>
        <xdr:cNvPr id="80" name="86 Imagen">
          <a:extLst>
            <a:ext uri="{FF2B5EF4-FFF2-40B4-BE49-F238E27FC236}">
              <a16:creationId xmlns:a16="http://schemas.microsoft.com/office/drawing/2014/main" id="{E5470FD9-449C-44B9-9732-7EC5E1FECA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48925" y="21897975"/>
          <a:ext cx="594361" cy="594361"/>
        </a:xfrm>
        <a:prstGeom prst="rect">
          <a:avLst/>
        </a:prstGeom>
      </xdr:spPr>
    </xdr:pic>
    <xdr:clientData/>
  </xdr:oneCellAnchor>
  <xdr:oneCellAnchor>
    <xdr:from>
      <xdr:col>26</xdr:col>
      <xdr:colOff>390525</xdr:colOff>
      <xdr:row>111</xdr:row>
      <xdr:rowOff>190500</xdr:rowOff>
    </xdr:from>
    <xdr:ext cx="594361" cy="594361"/>
    <xdr:pic>
      <xdr:nvPicPr>
        <xdr:cNvPr id="81" name="98 Imagen">
          <a:extLst>
            <a:ext uri="{FF2B5EF4-FFF2-40B4-BE49-F238E27FC236}">
              <a16:creationId xmlns:a16="http://schemas.microsoft.com/office/drawing/2014/main" id="{E40F3B72-0CB5-42CF-87F3-FFC5314724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58450" y="19335750"/>
          <a:ext cx="594361" cy="594361"/>
        </a:xfrm>
        <a:prstGeom prst="rect">
          <a:avLst/>
        </a:prstGeom>
      </xdr:spPr>
    </xdr:pic>
    <xdr:clientData/>
  </xdr:oneCellAnchor>
  <xdr:oneCellAnchor>
    <xdr:from>
      <xdr:col>27</xdr:col>
      <xdr:colOff>28575</xdr:colOff>
      <xdr:row>115</xdr:row>
      <xdr:rowOff>85725</xdr:rowOff>
    </xdr:from>
    <xdr:ext cx="514350" cy="621506"/>
    <xdr:pic>
      <xdr:nvPicPr>
        <xdr:cNvPr id="82" name="102 Imagen">
          <a:extLst>
            <a:ext uri="{FF2B5EF4-FFF2-40B4-BE49-F238E27FC236}">
              <a16:creationId xmlns:a16="http://schemas.microsoft.com/office/drawing/2014/main" id="{A18911C0-9D78-42AA-A847-874B33BAF3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63225" y="19935825"/>
          <a:ext cx="514350" cy="621506"/>
        </a:xfrm>
        <a:prstGeom prst="rect">
          <a:avLst/>
        </a:prstGeom>
      </xdr:spPr>
    </xdr:pic>
    <xdr:clientData/>
  </xdr:oneCellAnchor>
  <xdr:oneCellAnchor>
    <xdr:from>
      <xdr:col>26</xdr:col>
      <xdr:colOff>390525</xdr:colOff>
      <xdr:row>104</xdr:row>
      <xdr:rowOff>19050</xdr:rowOff>
    </xdr:from>
    <xdr:ext cx="594361" cy="594361"/>
    <xdr:pic>
      <xdr:nvPicPr>
        <xdr:cNvPr id="83" name="66 Imagen">
          <a:extLst>
            <a:ext uri="{FF2B5EF4-FFF2-40B4-BE49-F238E27FC236}">
              <a16:creationId xmlns:a16="http://schemas.microsoft.com/office/drawing/2014/main" id="{5083BA3B-8DBE-4B52-8A36-2F9A0B8DD8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58450" y="17983200"/>
          <a:ext cx="594361" cy="594361"/>
        </a:xfrm>
        <a:prstGeom prst="rect">
          <a:avLst/>
        </a:prstGeom>
      </xdr:spPr>
    </xdr:pic>
    <xdr:clientData/>
  </xdr:oneCellAnchor>
  <xdr:twoCellAnchor editAs="oneCell">
    <xdr:from>
      <xdr:col>27</xdr:col>
      <xdr:colOff>0</xdr:colOff>
      <xdr:row>100</xdr:row>
      <xdr:rowOff>28575</xdr:rowOff>
    </xdr:from>
    <xdr:to>
      <xdr:col>27</xdr:col>
      <xdr:colOff>504824</xdr:colOff>
      <xdr:row>103</xdr:row>
      <xdr:rowOff>152324</xdr:rowOff>
    </xdr:to>
    <xdr:pic>
      <xdr:nvPicPr>
        <xdr:cNvPr id="84" name="105 Imagen">
          <a:extLst>
            <a:ext uri="{FF2B5EF4-FFF2-40B4-BE49-F238E27FC236}">
              <a16:creationId xmlns:a16="http://schemas.microsoft.com/office/drawing/2014/main" id="{A39B5228-2B54-4563-8769-ED0B133806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34650" y="17316450"/>
          <a:ext cx="504824" cy="609524"/>
        </a:xfrm>
        <a:prstGeom prst="rect">
          <a:avLst/>
        </a:prstGeom>
      </xdr:spPr>
    </xdr:pic>
    <xdr:clientData/>
  </xdr:twoCellAnchor>
  <xdr:oneCellAnchor>
    <xdr:from>
      <xdr:col>26</xdr:col>
      <xdr:colOff>457200</xdr:colOff>
      <xdr:row>89</xdr:row>
      <xdr:rowOff>9525</xdr:rowOff>
    </xdr:from>
    <xdr:ext cx="594361" cy="594361"/>
    <xdr:pic>
      <xdr:nvPicPr>
        <xdr:cNvPr id="85" name="99 Imagen">
          <a:extLst>
            <a:ext uri="{FF2B5EF4-FFF2-40B4-BE49-F238E27FC236}">
              <a16:creationId xmlns:a16="http://schemas.microsoft.com/office/drawing/2014/main" id="{F5BBAEEA-1174-42D3-9BD9-2A5425CAB6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25125" y="15411450"/>
          <a:ext cx="594361" cy="594361"/>
        </a:xfrm>
        <a:prstGeom prst="rect">
          <a:avLst/>
        </a:prstGeom>
      </xdr:spPr>
    </xdr:pic>
    <xdr:clientData/>
  </xdr:oneCellAnchor>
  <xdr:oneCellAnchor>
    <xdr:from>
      <xdr:col>27</xdr:col>
      <xdr:colOff>57150</xdr:colOff>
      <xdr:row>82</xdr:row>
      <xdr:rowOff>9525</xdr:rowOff>
    </xdr:from>
    <xdr:ext cx="514350" cy="621506"/>
    <xdr:pic>
      <xdr:nvPicPr>
        <xdr:cNvPr id="86" name="101 Imagen">
          <a:extLst>
            <a:ext uri="{FF2B5EF4-FFF2-40B4-BE49-F238E27FC236}">
              <a16:creationId xmlns:a16="http://schemas.microsoft.com/office/drawing/2014/main" id="{5230143B-4174-4EB6-BC2B-739B654606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91800" y="14230350"/>
          <a:ext cx="514350" cy="621506"/>
        </a:xfrm>
        <a:prstGeom prst="rect">
          <a:avLst/>
        </a:prstGeom>
      </xdr:spPr>
    </xdr:pic>
    <xdr:clientData/>
  </xdr:oneCellAnchor>
  <xdr:oneCellAnchor>
    <xdr:from>
      <xdr:col>27</xdr:col>
      <xdr:colOff>19050</xdr:colOff>
      <xdr:row>67</xdr:row>
      <xdr:rowOff>19050</xdr:rowOff>
    </xdr:from>
    <xdr:ext cx="514350" cy="621506"/>
    <xdr:pic>
      <xdr:nvPicPr>
        <xdr:cNvPr id="87" name="101 Imagen">
          <a:extLst>
            <a:ext uri="{FF2B5EF4-FFF2-40B4-BE49-F238E27FC236}">
              <a16:creationId xmlns:a16="http://schemas.microsoft.com/office/drawing/2014/main" id="{2B899D97-95EF-4C36-B1CB-EF9251BFA6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53700" y="11677650"/>
          <a:ext cx="514350" cy="621506"/>
        </a:xfrm>
        <a:prstGeom prst="rect">
          <a:avLst/>
        </a:prstGeom>
      </xdr:spPr>
    </xdr:pic>
    <xdr:clientData/>
  </xdr:oneCellAnchor>
  <xdr:oneCellAnchor>
    <xdr:from>
      <xdr:col>26</xdr:col>
      <xdr:colOff>390525</xdr:colOff>
      <xdr:row>74</xdr:row>
      <xdr:rowOff>9525</xdr:rowOff>
    </xdr:from>
    <xdr:ext cx="594361" cy="594361"/>
    <xdr:pic>
      <xdr:nvPicPr>
        <xdr:cNvPr id="88" name="99 Imagen">
          <a:extLst>
            <a:ext uri="{FF2B5EF4-FFF2-40B4-BE49-F238E27FC236}">
              <a16:creationId xmlns:a16="http://schemas.microsoft.com/office/drawing/2014/main" id="{80E17D41-E14B-49C3-976E-9D13F6BBE6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58450" y="12849225"/>
          <a:ext cx="594361" cy="594361"/>
        </a:xfrm>
        <a:prstGeom prst="rect">
          <a:avLst/>
        </a:prstGeom>
      </xdr:spPr>
    </xdr:pic>
    <xdr:clientData/>
  </xdr:oneCellAnchor>
  <xdr:oneCellAnchor>
    <xdr:from>
      <xdr:col>26</xdr:col>
      <xdr:colOff>419100</xdr:colOff>
      <xdr:row>55</xdr:row>
      <xdr:rowOff>123825</xdr:rowOff>
    </xdr:from>
    <xdr:ext cx="594361" cy="594361"/>
    <xdr:pic>
      <xdr:nvPicPr>
        <xdr:cNvPr id="89" name="66 Imagen">
          <a:extLst>
            <a:ext uri="{FF2B5EF4-FFF2-40B4-BE49-F238E27FC236}">
              <a16:creationId xmlns:a16="http://schemas.microsoft.com/office/drawing/2014/main" id="{3C724DE3-FFC5-4AB4-9113-4C7FAEACC6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87025" y="9725025"/>
          <a:ext cx="594361" cy="594361"/>
        </a:xfrm>
        <a:prstGeom prst="rect">
          <a:avLst/>
        </a:prstGeom>
      </xdr:spPr>
    </xdr:pic>
    <xdr:clientData/>
  </xdr:oneCellAnchor>
  <xdr:oneCellAnchor>
    <xdr:from>
      <xdr:col>27</xdr:col>
      <xdr:colOff>9525</xdr:colOff>
      <xdr:row>51</xdr:row>
      <xdr:rowOff>180975</xdr:rowOff>
    </xdr:from>
    <xdr:ext cx="504824" cy="609524"/>
    <xdr:pic>
      <xdr:nvPicPr>
        <xdr:cNvPr id="90" name="105 Imagen">
          <a:extLst>
            <a:ext uri="{FF2B5EF4-FFF2-40B4-BE49-F238E27FC236}">
              <a16:creationId xmlns:a16="http://schemas.microsoft.com/office/drawing/2014/main" id="{0AA7A096-B47E-4923-A434-35D28B7405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44175" y="9077325"/>
          <a:ext cx="504824" cy="609524"/>
        </a:xfrm>
        <a:prstGeom prst="rect">
          <a:avLst/>
        </a:prstGeom>
      </xdr:spPr>
    </xdr:pic>
    <xdr:clientData/>
  </xdr:oneCellAnchor>
  <xdr:oneCellAnchor>
    <xdr:from>
      <xdr:col>26</xdr:col>
      <xdr:colOff>381000</xdr:colOff>
      <xdr:row>44</xdr:row>
      <xdr:rowOff>0</xdr:rowOff>
    </xdr:from>
    <xdr:ext cx="594361" cy="594361"/>
    <xdr:pic>
      <xdr:nvPicPr>
        <xdr:cNvPr id="91" name="103 Imagen">
          <a:extLst>
            <a:ext uri="{FF2B5EF4-FFF2-40B4-BE49-F238E27FC236}">
              <a16:creationId xmlns:a16="http://schemas.microsoft.com/office/drawing/2014/main" id="{820A1BDC-81F9-447B-ABE3-3A7E0C4D46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48925" y="7715250"/>
          <a:ext cx="594361" cy="594361"/>
        </a:xfrm>
        <a:prstGeom prst="rect">
          <a:avLst/>
        </a:prstGeom>
      </xdr:spPr>
    </xdr:pic>
    <xdr:clientData/>
  </xdr:oneCellAnchor>
  <xdr:oneCellAnchor>
    <xdr:from>
      <xdr:col>27</xdr:col>
      <xdr:colOff>9525</xdr:colOff>
      <xdr:row>40</xdr:row>
      <xdr:rowOff>57150</xdr:rowOff>
    </xdr:from>
    <xdr:ext cx="514350" cy="621506"/>
    <xdr:pic>
      <xdr:nvPicPr>
        <xdr:cNvPr id="92" name="101 Imagen">
          <a:extLst>
            <a:ext uri="{FF2B5EF4-FFF2-40B4-BE49-F238E27FC236}">
              <a16:creationId xmlns:a16="http://schemas.microsoft.com/office/drawing/2014/main" id="{F1650A36-8495-4525-8B52-6BD86C6E4D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44175" y="7096125"/>
          <a:ext cx="514350" cy="621506"/>
        </a:xfrm>
        <a:prstGeom prst="rect">
          <a:avLst/>
        </a:prstGeom>
      </xdr:spPr>
    </xdr:pic>
    <xdr:clientData/>
  </xdr:oneCellAnchor>
  <xdr:oneCellAnchor>
    <xdr:from>
      <xdr:col>26</xdr:col>
      <xdr:colOff>381000</xdr:colOff>
      <xdr:row>22</xdr:row>
      <xdr:rowOff>28575</xdr:rowOff>
    </xdr:from>
    <xdr:ext cx="594361" cy="594361"/>
    <xdr:pic>
      <xdr:nvPicPr>
        <xdr:cNvPr id="93" name="99 Imagen">
          <a:extLst>
            <a:ext uri="{FF2B5EF4-FFF2-40B4-BE49-F238E27FC236}">
              <a16:creationId xmlns:a16="http://schemas.microsoft.com/office/drawing/2014/main" id="{BEC2DBBC-69E6-47FA-983E-D3E5489A9B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48925" y="3990975"/>
          <a:ext cx="594361" cy="594361"/>
        </a:xfrm>
        <a:prstGeom prst="rect">
          <a:avLst/>
        </a:prstGeom>
      </xdr:spPr>
    </xdr:pic>
    <xdr:clientData/>
  </xdr:oneCellAnchor>
  <xdr:oneCellAnchor>
    <xdr:from>
      <xdr:col>27</xdr:col>
      <xdr:colOff>9525</xdr:colOff>
      <xdr:row>25</xdr:row>
      <xdr:rowOff>114300</xdr:rowOff>
    </xdr:from>
    <xdr:ext cx="504824" cy="609524"/>
    <xdr:pic>
      <xdr:nvPicPr>
        <xdr:cNvPr id="94" name="105 Imagen">
          <a:extLst>
            <a:ext uri="{FF2B5EF4-FFF2-40B4-BE49-F238E27FC236}">
              <a16:creationId xmlns:a16="http://schemas.microsoft.com/office/drawing/2014/main" id="{8CF8B06D-2B85-4758-B4C6-06EC1B6160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44175" y="4581525"/>
          <a:ext cx="504824" cy="609524"/>
        </a:xfrm>
        <a:prstGeom prst="rect">
          <a:avLst/>
        </a:prstGeom>
      </xdr:spPr>
    </xdr:pic>
    <xdr:clientData/>
  </xdr:oneCellAnchor>
  <xdr:oneCellAnchor>
    <xdr:from>
      <xdr:col>26</xdr:col>
      <xdr:colOff>352425</xdr:colOff>
      <xdr:row>14</xdr:row>
      <xdr:rowOff>66675</xdr:rowOff>
    </xdr:from>
    <xdr:ext cx="594361" cy="594361"/>
    <xdr:pic>
      <xdr:nvPicPr>
        <xdr:cNvPr id="95" name="98 Imagen">
          <a:extLst>
            <a:ext uri="{FF2B5EF4-FFF2-40B4-BE49-F238E27FC236}">
              <a16:creationId xmlns:a16="http://schemas.microsoft.com/office/drawing/2014/main" id="{91A4A1B6-98C4-45F3-8DA6-FD1A0512A0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0350" y="2647950"/>
          <a:ext cx="594361" cy="594361"/>
        </a:xfrm>
        <a:prstGeom prst="rect">
          <a:avLst/>
        </a:prstGeom>
      </xdr:spPr>
    </xdr:pic>
    <xdr:clientData/>
  </xdr:oneCellAnchor>
  <xdr:oneCellAnchor>
    <xdr:from>
      <xdr:col>27</xdr:col>
      <xdr:colOff>38100</xdr:colOff>
      <xdr:row>6</xdr:row>
      <xdr:rowOff>180975</xdr:rowOff>
    </xdr:from>
    <xdr:ext cx="514350" cy="621506"/>
    <xdr:pic>
      <xdr:nvPicPr>
        <xdr:cNvPr id="96" name="102 Imagen">
          <a:extLst>
            <a:ext uri="{FF2B5EF4-FFF2-40B4-BE49-F238E27FC236}">
              <a16:creationId xmlns:a16="http://schemas.microsoft.com/office/drawing/2014/main" id="{5D8456BA-569D-475E-A005-173363A488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72750" y="1381125"/>
          <a:ext cx="514350" cy="621506"/>
        </a:xfrm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161925</xdr:colOff>
      <xdr:row>0</xdr:row>
      <xdr:rowOff>0</xdr:rowOff>
    </xdr:from>
    <xdr:to>
      <xdr:col>0</xdr:col>
      <xdr:colOff>661419</xdr:colOff>
      <xdr:row>3</xdr:row>
      <xdr:rowOff>136433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0"/>
          <a:ext cx="499494" cy="622208"/>
        </a:xfrm>
        <a:prstGeom prst="rect">
          <a:avLst/>
        </a:prstGeom>
      </xdr:spPr>
    </xdr:pic>
    <xdr:clientData/>
  </xdr:twoCellAnchor>
  <xdr:oneCellAnchor>
    <xdr:from>
      <xdr:col>0</xdr:col>
      <xdr:colOff>152400</xdr:colOff>
      <xdr:row>9</xdr:row>
      <xdr:rowOff>29277</xdr:rowOff>
    </xdr:from>
    <xdr:ext cx="514350" cy="621506"/>
    <xdr:pic>
      <xdr:nvPicPr>
        <xdr:cNvPr id="4" name="3 Imagen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0" y="1486602"/>
          <a:ext cx="514350" cy="621506"/>
        </a:xfrm>
        <a:prstGeom prst="rect">
          <a:avLst/>
        </a:prstGeom>
      </xdr:spPr>
    </xdr:pic>
    <xdr:clientData/>
  </xdr:oneCellAnchor>
  <xdr:twoCellAnchor editAs="oneCell">
    <xdr:from>
      <xdr:col>0</xdr:col>
      <xdr:colOff>104775</xdr:colOff>
      <xdr:row>16</xdr:row>
      <xdr:rowOff>0</xdr:rowOff>
    </xdr:from>
    <xdr:to>
      <xdr:col>0</xdr:col>
      <xdr:colOff>612711</xdr:colOff>
      <xdr:row>19</xdr:row>
      <xdr:rowOff>123749</xdr:rowOff>
    </xdr:to>
    <xdr:pic>
      <xdr:nvPicPr>
        <xdr:cNvPr id="5" name="4 Imagen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5" y="2590800"/>
          <a:ext cx="507936" cy="609524"/>
        </a:xfrm>
        <a:prstGeom prst="rect">
          <a:avLst/>
        </a:prstGeom>
      </xdr:spPr>
    </xdr:pic>
    <xdr:clientData/>
  </xdr:twoCellAnchor>
  <xdr:twoCellAnchor editAs="oneCell">
    <xdr:from>
      <xdr:col>0</xdr:col>
      <xdr:colOff>104775</xdr:colOff>
      <xdr:row>21</xdr:row>
      <xdr:rowOff>0</xdr:rowOff>
    </xdr:from>
    <xdr:to>
      <xdr:col>0</xdr:col>
      <xdr:colOff>612711</xdr:colOff>
      <xdr:row>24</xdr:row>
      <xdr:rowOff>123749</xdr:rowOff>
    </xdr:to>
    <xdr:pic>
      <xdr:nvPicPr>
        <xdr:cNvPr id="6" name="5 Imagen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5" y="3400425"/>
          <a:ext cx="507936" cy="60952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594361</xdr:colOff>
      <xdr:row>8</xdr:row>
      <xdr:rowOff>108586</xdr:rowOff>
    </xdr:to>
    <xdr:pic>
      <xdr:nvPicPr>
        <xdr:cNvPr id="7" name="6 Imagen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809625"/>
          <a:ext cx="594361" cy="594361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aBajas" displayName="TablaBajas" ref="F1:G84" totalsRowShown="0" headerRowDxfId="13300" headerRowBorderDxfId="13299" tableBorderDxfId="13298">
  <autoFilter ref="F1:G84" xr:uid="{00000000-0009-0000-0100-000002000000}"/>
  <tableColumns count="2">
    <tableColumn id="1" xr3:uid="{00000000-0010-0000-0000-000001000000}" name="AUXILIAR" dataDxfId="13297" dataCellStyle="Incorrecto">
      <calculatedColumnFormula>A2&amp;D2</calculatedColumnFormula>
    </tableColumn>
    <tableColumn id="2" xr3:uid="{00000000-0010-0000-0000-000002000000}" name="Baja_Sube" dataDxfId="13296" dataCellStyle="Incorrecto">
      <calculatedColumnFormula>G1+E2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2" tint="-0.499984740745262"/>
  </sheetPr>
  <dimension ref="A1:AE1053"/>
  <sheetViews>
    <sheetView zoomScaleNormal="100" workbookViewId="0">
      <pane ySplit="1" topLeftCell="A1015" activePane="bottomLeft" state="frozen"/>
      <selection pane="bottomLeft" sqref="A1:AB1053"/>
    </sheetView>
  </sheetViews>
  <sheetFormatPr baseColWidth="10" defaultRowHeight="12.75" x14ac:dyDescent="0.2"/>
  <cols>
    <col min="1" max="1" width="20.85546875" bestFit="1" customWidth="1"/>
    <col min="2" max="3" width="9.42578125" bestFit="1" customWidth="1"/>
    <col min="4" max="4" width="11.85546875" bestFit="1" customWidth="1"/>
    <col min="5" max="5" width="4" bestFit="1" customWidth="1"/>
    <col min="6" max="6" width="4.42578125" customWidth="1"/>
    <col min="7" max="7" width="4.140625" customWidth="1"/>
    <col min="8" max="13" width="4" bestFit="1" customWidth="1"/>
    <col min="14" max="14" width="5" bestFit="1" customWidth="1"/>
    <col min="15" max="15" width="5.7109375" customWidth="1"/>
    <col min="16" max="19" width="4.5703125" bestFit="1" customWidth="1"/>
    <col min="20" max="20" width="4" customWidth="1"/>
    <col min="21" max="22" width="4.5703125" bestFit="1" customWidth="1"/>
    <col min="23" max="23" width="4" bestFit="1" customWidth="1"/>
    <col min="24" max="24" width="5" bestFit="1" customWidth="1"/>
    <col min="25" max="25" width="5.5703125" bestFit="1" customWidth="1"/>
    <col min="26" max="26" width="6.140625" customWidth="1"/>
    <col min="27" max="27" width="7" customWidth="1"/>
    <col min="28" max="28" width="11.5703125" customWidth="1"/>
    <col min="29" max="29" width="10.28515625" customWidth="1"/>
    <col min="30" max="30" width="10.42578125" customWidth="1"/>
    <col min="31" max="31" width="10" customWidth="1"/>
  </cols>
  <sheetData>
    <row r="1" spans="1:31" ht="39.75" thickTop="1" thickBot="1" x14ac:dyDescent="0.25">
      <c r="A1" s="82" t="s">
        <v>25</v>
      </c>
      <c r="B1" s="1" t="s">
        <v>4</v>
      </c>
      <c r="C1" s="1" t="s">
        <v>19</v>
      </c>
      <c r="D1" s="1" t="s">
        <v>5</v>
      </c>
      <c r="E1" s="38">
        <v>1</v>
      </c>
      <c r="F1" s="38">
        <v>2</v>
      </c>
      <c r="G1" s="38">
        <v>3</v>
      </c>
      <c r="H1" s="38">
        <v>4</v>
      </c>
      <c r="I1" s="38">
        <v>5</v>
      </c>
      <c r="J1" s="38">
        <v>6</v>
      </c>
      <c r="K1" s="38">
        <v>7</v>
      </c>
      <c r="L1" s="38">
        <v>8</v>
      </c>
      <c r="M1" s="38">
        <v>9</v>
      </c>
      <c r="N1" s="1" t="s">
        <v>16</v>
      </c>
      <c r="O1" s="38">
        <v>10</v>
      </c>
      <c r="P1" s="38">
        <v>11</v>
      </c>
      <c r="Q1" s="38">
        <v>12</v>
      </c>
      <c r="R1" s="38">
        <v>13</v>
      </c>
      <c r="S1" s="38">
        <v>14</v>
      </c>
      <c r="T1" s="38">
        <v>15</v>
      </c>
      <c r="U1" s="38">
        <v>16</v>
      </c>
      <c r="V1" s="38">
        <v>17</v>
      </c>
      <c r="W1" s="38">
        <v>18</v>
      </c>
      <c r="X1" s="1" t="s">
        <v>17</v>
      </c>
      <c r="Y1" s="1" t="s">
        <v>0</v>
      </c>
      <c r="Z1" s="80" t="s">
        <v>28</v>
      </c>
      <c r="AA1" s="81" t="s">
        <v>6</v>
      </c>
      <c r="AB1" s="80" t="s">
        <v>20</v>
      </c>
    </row>
    <row r="2" spans="1:31" ht="2.25" customHeight="1" thickTop="1" x14ac:dyDescent="0.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4" spans="1:31" ht="9.75" customHeight="1" thickBot="1" x14ac:dyDescent="0.25">
      <c r="A4" s="77"/>
      <c r="B4" s="77"/>
      <c r="C4" s="77"/>
      <c r="D4" s="77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  <c r="Z4" s="77"/>
      <c r="AA4" s="77"/>
      <c r="AB4" s="77"/>
    </row>
    <row r="5" spans="1:31" ht="15" customHeight="1" x14ac:dyDescent="0.25">
      <c r="A5" s="153"/>
      <c r="B5" s="173" t="s">
        <v>4</v>
      </c>
      <c r="C5" s="176" t="s">
        <v>19</v>
      </c>
      <c r="D5" s="64" t="s">
        <v>1</v>
      </c>
      <c r="E5" s="40">
        <v>465</v>
      </c>
      <c r="F5" s="41">
        <v>365</v>
      </c>
      <c r="G5" s="41">
        <v>155</v>
      </c>
      <c r="H5" s="41">
        <v>366</v>
      </c>
      <c r="I5" s="41">
        <v>449</v>
      </c>
      <c r="J5" s="41">
        <v>281</v>
      </c>
      <c r="K5" s="41">
        <v>126</v>
      </c>
      <c r="L5" s="41">
        <v>353</v>
      </c>
      <c r="M5" s="42">
        <v>301</v>
      </c>
      <c r="N5" s="179" t="s">
        <v>16</v>
      </c>
      <c r="O5" s="40">
        <v>358</v>
      </c>
      <c r="P5" s="41">
        <v>142</v>
      </c>
      <c r="Q5" s="41">
        <v>512</v>
      </c>
      <c r="R5" s="41">
        <v>331</v>
      </c>
      <c r="S5" s="41">
        <v>337</v>
      </c>
      <c r="T5" s="41">
        <v>328</v>
      </c>
      <c r="U5" s="41">
        <v>342</v>
      </c>
      <c r="V5" s="41">
        <v>126</v>
      </c>
      <c r="W5" s="42">
        <v>470</v>
      </c>
      <c r="X5" s="179" t="s">
        <v>17</v>
      </c>
      <c r="Y5" s="89">
        <v>71.3</v>
      </c>
      <c r="Z5" s="182" t="s">
        <v>28</v>
      </c>
      <c r="AA5" s="185" t="s">
        <v>6</v>
      </c>
      <c r="AB5" s="188" t="s">
        <v>20</v>
      </c>
    </row>
    <row r="6" spans="1:31" ht="15" x14ac:dyDescent="0.25">
      <c r="A6" s="153" t="s">
        <v>30</v>
      </c>
      <c r="B6" s="174"/>
      <c r="C6" s="177"/>
      <c r="D6" s="65" t="s">
        <v>2</v>
      </c>
      <c r="E6" s="43">
        <v>5</v>
      </c>
      <c r="F6" s="39">
        <v>4</v>
      </c>
      <c r="G6" s="39">
        <v>3</v>
      </c>
      <c r="H6" s="39">
        <v>4</v>
      </c>
      <c r="I6" s="39">
        <v>5</v>
      </c>
      <c r="J6" s="39">
        <v>4</v>
      </c>
      <c r="K6" s="39">
        <v>3</v>
      </c>
      <c r="L6" s="39">
        <v>4</v>
      </c>
      <c r="M6" s="44">
        <v>4</v>
      </c>
      <c r="N6" s="180"/>
      <c r="O6" s="43">
        <v>4</v>
      </c>
      <c r="P6" s="39">
        <v>3</v>
      </c>
      <c r="Q6" s="39">
        <v>5</v>
      </c>
      <c r="R6" s="39">
        <v>4</v>
      </c>
      <c r="S6" s="39">
        <v>4</v>
      </c>
      <c r="T6" s="39">
        <v>4</v>
      </c>
      <c r="U6" s="39">
        <v>4</v>
      </c>
      <c r="V6" s="39">
        <v>3</v>
      </c>
      <c r="W6" s="44">
        <v>5</v>
      </c>
      <c r="X6" s="180"/>
      <c r="Y6" s="63">
        <v>72</v>
      </c>
      <c r="Z6" s="183"/>
      <c r="AA6" s="186"/>
      <c r="AB6" s="189"/>
    </row>
    <row r="7" spans="1:31" ht="15.75" thickBot="1" x14ac:dyDescent="0.3">
      <c r="A7" s="154">
        <v>45421</v>
      </c>
      <c r="B7" s="175"/>
      <c r="C7" s="178"/>
      <c r="D7" s="66" t="s">
        <v>3</v>
      </c>
      <c r="E7" s="45">
        <v>8</v>
      </c>
      <c r="F7" s="46">
        <v>4</v>
      </c>
      <c r="G7" s="46">
        <v>18</v>
      </c>
      <c r="H7" s="46">
        <v>2</v>
      </c>
      <c r="I7" s="46">
        <v>6</v>
      </c>
      <c r="J7" s="46">
        <v>16</v>
      </c>
      <c r="K7" s="46">
        <v>12</v>
      </c>
      <c r="L7" s="46">
        <v>10</v>
      </c>
      <c r="M7" s="47">
        <v>14</v>
      </c>
      <c r="N7" s="181"/>
      <c r="O7" s="45">
        <v>3</v>
      </c>
      <c r="P7" s="46">
        <v>17</v>
      </c>
      <c r="Q7" s="46">
        <v>1</v>
      </c>
      <c r="R7" s="46">
        <v>15</v>
      </c>
      <c r="S7" s="46">
        <v>7</v>
      </c>
      <c r="T7" s="46">
        <v>5</v>
      </c>
      <c r="U7" s="46">
        <v>11</v>
      </c>
      <c r="V7" s="46">
        <v>9</v>
      </c>
      <c r="W7" s="47">
        <v>13</v>
      </c>
      <c r="X7" s="181"/>
      <c r="Y7" s="108">
        <v>140</v>
      </c>
      <c r="Z7" s="184"/>
      <c r="AA7" s="187"/>
      <c r="AB7" s="190"/>
    </row>
    <row r="8" spans="1:31" ht="12.75" customHeight="1" x14ac:dyDescent="0.25">
      <c r="A8" s="146"/>
      <c r="D8" s="48" t="s">
        <v>15</v>
      </c>
      <c r="E8" s="49">
        <f t="shared" ref="E8:M8" si="0">IF(($C9-E7)&gt;=36,3,     IF(($C9-E7)&gt;=18,2,       IF(($C9-E7)&gt;=0,1,0)   )    )</f>
        <v>2</v>
      </c>
      <c r="F8" s="49">
        <f t="shared" si="0"/>
        <v>2</v>
      </c>
      <c r="G8" s="49">
        <f t="shared" si="0"/>
        <v>1</v>
      </c>
      <c r="H8" s="49">
        <f t="shared" si="0"/>
        <v>2</v>
      </c>
      <c r="I8" s="49">
        <f t="shared" si="0"/>
        <v>2</v>
      </c>
      <c r="J8" s="49">
        <f t="shared" si="0"/>
        <v>1</v>
      </c>
      <c r="K8" s="49">
        <f t="shared" si="0"/>
        <v>2</v>
      </c>
      <c r="L8" s="49">
        <f t="shared" si="0"/>
        <v>2</v>
      </c>
      <c r="M8" s="50">
        <f t="shared" si="0"/>
        <v>2</v>
      </c>
      <c r="N8" s="123">
        <f t="shared" ref="N8:N10" si="1">SUM(E8:M8)</f>
        <v>16</v>
      </c>
      <c r="O8" s="126">
        <f t="shared" ref="O8:W8" si="2">IF(($C9-O7)&gt;=36,3,     IF(($C9-O7)&gt;=18,2,       IF(($C9-O7)&gt;=0,1,0)   )    )</f>
        <v>2</v>
      </c>
      <c r="P8" s="49">
        <f t="shared" si="2"/>
        <v>1</v>
      </c>
      <c r="Q8" s="49">
        <f t="shared" si="2"/>
        <v>2</v>
      </c>
      <c r="R8" s="49">
        <f t="shared" si="2"/>
        <v>1</v>
      </c>
      <c r="S8" s="49">
        <f t="shared" si="2"/>
        <v>2</v>
      </c>
      <c r="T8" s="49">
        <f t="shared" si="2"/>
        <v>2</v>
      </c>
      <c r="U8" s="49">
        <f t="shared" si="2"/>
        <v>2</v>
      </c>
      <c r="V8" s="49">
        <f t="shared" si="2"/>
        <v>2</v>
      </c>
      <c r="W8" s="50">
        <f t="shared" si="2"/>
        <v>2</v>
      </c>
      <c r="X8" s="113">
        <f t="shared" ref="X8:X10" si="3">SUM(O8:W8)</f>
        <v>16</v>
      </c>
      <c r="Y8" s="85">
        <f>N8+X8</f>
        <v>32</v>
      </c>
      <c r="AB8" s="87"/>
    </row>
    <row r="9" spans="1:31" ht="13.5" customHeight="1" x14ac:dyDescent="0.25">
      <c r="A9" s="146" t="s">
        <v>24</v>
      </c>
      <c r="B9" s="73">
        <f>AA24</f>
        <v>26.4</v>
      </c>
      <c r="C9" s="112">
        <f>ROUND((B9*Y7/113)+Y5-Y6,0)</f>
        <v>32</v>
      </c>
      <c r="D9" s="52" t="s">
        <v>14</v>
      </c>
      <c r="E9" s="84">
        <v>9</v>
      </c>
      <c r="F9" s="84">
        <v>6</v>
      </c>
      <c r="G9" s="84">
        <v>4</v>
      </c>
      <c r="H9" s="84">
        <v>6</v>
      </c>
      <c r="I9" s="84">
        <v>9</v>
      </c>
      <c r="J9" s="84">
        <v>8</v>
      </c>
      <c r="K9" s="84">
        <v>6</v>
      </c>
      <c r="L9" s="84">
        <v>7</v>
      </c>
      <c r="M9" s="114">
        <v>6</v>
      </c>
      <c r="N9" s="147">
        <f t="shared" si="1"/>
        <v>61</v>
      </c>
      <c r="O9" s="84">
        <v>5</v>
      </c>
      <c r="P9" s="84">
        <v>4</v>
      </c>
      <c r="Q9" s="84">
        <v>9</v>
      </c>
      <c r="R9" s="84">
        <v>6</v>
      </c>
      <c r="S9" s="84">
        <v>4</v>
      </c>
      <c r="T9" s="84">
        <v>5</v>
      </c>
      <c r="U9" s="84">
        <v>6</v>
      </c>
      <c r="V9" s="84">
        <v>6</v>
      </c>
      <c r="W9" s="114">
        <v>8</v>
      </c>
      <c r="X9" s="109">
        <f t="shared" si="3"/>
        <v>53</v>
      </c>
      <c r="Y9" s="67">
        <f>N9+X9</f>
        <v>114</v>
      </c>
      <c r="Z9" s="92">
        <f>IF(AND(B9&lt;=36,Y10&gt;0),   VLOOKUP(((IF(AND(B9&gt;=18.5,B9&lt;= 26.4),4,5))&amp;Y10),TablaBajas[],2,FALSE), 0)</f>
        <v>0.5</v>
      </c>
      <c r="AA9" s="142">
        <f>IF((B9+Z9)&gt;=26.4,26.4,(B9+Z9))</f>
        <v>26.4</v>
      </c>
      <c r="AB9" s="93">
        <f>IF(Y9&gt;0,AB24+1,AB24)</f>
        <v>124</v>
      </c>
    </row>
    <row r="10" spans="1:31" ht="13.5" customHeight="1" thickBot="1" x14ac:dyDescent="0.3">
      <c r="A10" s="94"/>
      <c r="D10" s="148" t="s">
        <v>18</v>
      </c>
      <c r="E10" s="51">
        <f t="shared" ref="E10:M10" si="4" xml:space="preserve">       IF(    OR(E9="-", E9="",E9=0),0,       IF(E9-(E6+E8)&gt;=2,0,   IF(E9-(E6+E8)=1,1,   IF(E9-(E6+E8)=0,2,   IF(E9-(E6+E8)=-1,3,   IF(E9-(E6+E8)=-2,4,   IF(E9-(E6+E8)=-3,5,    IF(E9-(E6+E8)=-4,6,    ))))))))</f>
        <v>0</v>
      </c>
      <c r="F10" s="51">
        <f t="shared" si="4"/>
        <v>2</v>
      </c>
      <c r="G10" s="51">
        <f t="shared" si="4"/>
        <v>2</v>
      </c>
      <c r="H10" s="51">
        <f t="shared" si="4"/>
        <v>2</v>
      </c>
      <c r="I10" s="51">
        <f t="shared" si="4"/>
        <v>0</v>
      </c>
      <c r="J10" s="51">
        <f t="shared" si="4"/>
        <v>0</v>
      </c>
      <c r="K10" s="51">
        <f t="shared" si="4"/>
        <v>1</v>
      </c>
      <c r="L10" s="51">
        <f t="shared" si="4"/>
        <v>1</v>
      </c>
      <c r="M10" s="115">
        <f t="shared" si="4"/>
        <v>2</v>
      </c>
      <c r="N10" s="125">
        <f t="shared" si="1"/>
        <v>10</v>
      </c>
      <c r="O10" s="128">
        <f t="shared" ref="O10:W10" si="5" xml:space="preserve">       IF(    OR(O9="-", O9="",O9=0),0,       IF(O9-(O6+O8)&gt;=2,0,   IF(O9-(O6+O8)=1,1,   IF(O9-(O6+O8)=0,2,   IF(O9-(O6+O8)=-1,3,   IF(O9-(O6+O8)=-2,4,   IF(O9-(O6+O8)=-3,5,    IF(O9-(O6+O8)=-4,6,    ))))))))</f>
        <v>3</v>
      </c>
      <c r="P10" s="51">
        <f t="shared" si="5"/>
        <v>2</v>
      </c>
      <c r="Q10" s="51">
        <f t="shared" si="5"/>
        <v>0</v>
      </c>
      <c r="R10" s="51">
        <f t="shared" si="5"/>
        <v>1</v>
      </c>
      <c r="S10" s="51">
        <f t="shared" si="5"/>
        <v>4</v>
      </c>
      <c r="T10" s="51">
        <f t="shared" si="5"/>
        <v>3</v>
      </c>
      <c r="U10" s="51">
        <f t="shared" si="5"/>
        <v>2</v>
      </c>
      <c r="V10" s="51">
        <f t="shared" si="5"/>
        <v>1</v>
      </c>
      <c r="W10" s="115">
        <f t="shared" si="5"/>
        <v>1</v>
      </c>
      <c r="X10" s="120">
        <f t="shared" si="3"/>
        <v>17</v>
      </c>
      <c r="Y10" s="68">
        <f>N10+X10</f>
        <v>27</v>
      </c>
      <c r="AB10" s="87"/>
    </row>
    <row r="11" spans="1:31" ht="13.5" thickBot="1" x14ac:dyDescent="0.25">
      <c r="A11" s="95"/>
      <c r="AB11" s="87"/>
      <c r="AD11" t="s">
        <v>31</v>
      </c>
      <c r="AE11" t="s">
        <v>31</v>
      </c>
    </row>
    <row r="12" spans="1:31" ht="12.75" customHeight="1" x14ac:dyDescent="0.25">
      <c r="A12" s="99"/>
      <c r="D12" s="53" t="s">
        <v>15</v>
      </c>
      <c r="E12" s="54">
        <f t="shared" ref="E12:M12" si="6">IF(($C13-E7)&gt;=36,3,     IF(($C13-E7)&gt;=18,2,       IF(($C13-E7)&gt;=0,1,0)   )    )</f>
        <v>2</v>
      </c>
      <c r="F12" s="54">
        <f t="shared" si="6"/>
        <v>2</v>
      </c>
      <c r="G12" s="54">
        <f t="shared" si="6"/>
        <v>1</v>
      </c>
      <c r="H12" s="54">
        <f t="shared" si="6"/>
        <v>2</v>
      </c>
      <c r="I12" s="54">
        <f t="shared" si="6"/>
        <v>2</v>
      </c>
      <c r="J12" s="54">
        <f t="shared" si="6"/>
        <v>1</v>
      </c>
      <c r="K12" s="54">
        <f t="shared" si="6"/>
        <v>2</v>
      </c>
      <c r="L12" s="54">
        <f t="shared" si="6"/>
        <v>2</v>
      </c>
      <c r="M12" s="55">
        <f t="shared" si="6"/>
        <v>2</v>
      </c>
      <c r="N12" s="129">
        <f t="shared" ref="N12" si="7">SUM(E12:M12)</f>
        <v>16</v>
      </c>
      <c r="O12" s="132">
        <f t="shared" ref="O12:W12" si="8">IF(($C13-O7)&gt;=36,3,     IF(($C13-O7)&gt;=18,2,       IF(($C13-O7)&gt;=0,1,0)   )    )</f>
        <v>2</v>
      </c>
      <c r="P12" s="54">
        <f t="shared" si="8"/>
        <v>1</v>
      </c>
      <c r="Q12" s="54">
        <f t="shared" si="8"/>
        <v>2</v>
      </c>
      <c r="R12" s="54">
        <f t="shared" si="8"/>
        <v>1</v>
      </c>
      <c r="S12" s="54">
        <f t="shared" si="8"/>
        <v>2</v>
      </c>
      <c r="T12" s="54">
        <f t="shared" si="8"/>
        <v>2</v>
      </c>
      <c r="U12" s="54">
        <f t="shared" si="8"/>
        <v>2</v>
      </c>
      <c r="V12" s="54">
        <f t="shared" si="8"/>
        <v>2</v>
      </c>
      <c r="W12" s="55">
        <f t="shared" si="8"/>
        <v>2</v>
      </c>
      <c r="X12" s="116">
        <f t="shared" ref="X12:X14" si="9">SUM(O12:W12)</f>
        <v>16</v>
      </c>
      <c r="Y12" s="55">
        <f>N12+X12</f>
        <v>32</v>
      </c>
      <c r="AB12" s="87"/>
    </row>
    <row r="13" spans="1:31" ht="13.5" customHeight="1" x14ac:dyDescent="0.25">
      <c r="A13" s="149" t="s">
        <v>22</v>
      </c>
      <c r="B13" s="78">
        <f>AA28</f>
        <v>26.4</v>
      </c>
      <c r="C13" s="112">
        <f>ROUND((B13*Y7/113)+Y5-Y6,0)</f>
        <v>32</v>
      </c>
      <c r="D13" s="57" t="s">
        <v>14</v>
      </c>
      <c r="E13" s="84">
        <v>8</v>
      </c>
      <c r="F13" s="84">
        <v>7</v>
      </c>
      <c r="G13" s="84">
        <v>3</v>
      </c>
      <c r="H13" s="84">
        <v>6</v>
      </c>
      <c r="I13" s="84">
        <v>5</v>
      </c>
      <c r="J13" s="84">
        <v>5</v>
      </c>
      <c r="K13" s="84">
        <v>5</v>
      </c>
      <c r="L13" s="84">
        <v>6</v>
      </c>
      <c r="M13" s="114">
        <v>6</v>
      </c>
      <c r="N13" s="130">
        <f t="shared" ref="N13" si="10">SUM(E13:M13)</f>
        <v>51</v>
      </c>
      <c r="O13" s="84">
        <v>7</v>
      </c>
      <c r="P13" s="84">
        <v>4</v>
      </c>
      <c r="Q13" s="84">
        <v>8</v>
      </c>
      <c r="R13" s="84">
        <v>5</v>
      </c>
      <c r="S13" s="84">
        <v>5</v>
      </c>
      <c r="T13" s="84">
        <v>8</v>
      </c>
      <c r="U13" s="84">
        <v>5</v>
      </c>
      <c r="V13" s="84">
        <v>3</v>
      </c>
      <c r="W13" s="114">
        <v>9</v>
      </c>
      <c r="X13" s="110">
        <f t="shared" si="9"/>
        <v>54</v>
      </c>
      <c r="Y13" s="69">
        <f>N13+X13</f>
        <v>105</v>
      </c>
      <c r="Z13" s="97">
        <f>IF(AND(B13&lt;=36,Y14&gt;0),   VLOOKUP(((IF(AND(B13&gt;=18.5,B13&lt;= 26.4),4,5))&amp;Y14),TablaBajas[],2,FALSE), 0)</f>
        <v>0</v>
      </c>
      <c r="AA13" s="143">
        <f>IF((B13+Z13)&gt;=26.4,26.4,(B13+Z13))</f>
        <v>26.4</v>
      </c>
      <c r="AB13" s="98">
        <f>IF(Y13&gt;0,AB28+1,AB28)</f>
        <v>122</v>
      </c>
    </row>
    <row r="14" spans="1:31" ht="13.5" customHeight="1" thickBot="1" x14ac:dyDescent="0.3">
      <c r="A14" s="99"/>
      <c r="D14" s="150" t="s">
        <v>18</v>
      </c>
      <c r="E14" s="56">
        <f t="shared" ref="E14:M14" si="11" xml:space="preserve">       IF(    OR(E13="-", E13="",E13=0),0,       IF(E13-(E6+E12)&gt;=2,0,   IF(E13-(E6+E12)=1,1,   IF(E13-(E6+E12)=0,2,   IF(E13-(E6+E12)=-1,3,   IF(E13-(E6+E12)=-2,4,   IF(E13-(E6+E12)=-3,5,    IF(E13-(E6+E12)=-4,6,    ))))))))</f>
        <v>1</v>
      </c>
      <c r="F14" s="56">
        <f t="shared" si="11"/>
        <v>1</v>
      </c>
      <c r="G14" s="56">
        <f t="shared" si="11"/>
        <v>3</v>
      </c>
      <c r="H14" s="56">
        <f t="shared" si="11"/>
        <v>2</v>
      </c>
      <c r="I14" s="56">
        <f t="shared" si="11"/>
        <v>4</v>
      </c>
      <c r="J14" s="56">
        <f t="shared" si="11"/>
        <v>2</v>
      </c>
      <c r="K14" s="56">
        <f t="shared" si="11"/>
        <v>2</v>
      </c>
      <c r="L14" s="56">
        <f t="shared" si="11"/>
        <v>2</v>
      </c>
      <c r="M14" s="117">
        <f t="shared" si="11"/>
        <v>2</v>
      </c>
      <c r="N14" s="131">
        <f t="shared" ref="N14" si="12">SUM(E14:M14)</f>
        <v>19</v>
      </c>
      <c r="O14" s="133">
        <f t="shared" ref="O14:W14" si="13" xml:space="preserve">       IF(    OR(O13="-", O13="",O13=0),0,       IF(O13-(O6+O12)&gt;=2,0,   IF(O13-(O6+O12)=1,1,   IF(O13-(O6+O12)=0,2,   IF(O13-(O6+O12)=-1,3,   IF(O13-(O6+O12)=-2,4,   IF(O13-(O6+O12)=-3,5,    IF(O13-(O6+O12)=-4,6,    ))))))))</f>
        <v>1</v>
      </c>
      <c r="P14" s="56">
        <f t="shared" si="13"/>
        <v>2</v>
      </c>
      <c r="Q14" s="56">
        <f t="shared" si="13"/>
        <v>1</v>
      </c>
      <c r="R14" s="56">
        <f t="shared" si="13"/>
        <v>2</v>
      </c>
      <c r="S14" s="56">
        <f t="shared" si="13"/>
        <v>3</v>
      </c>
      <c r="T14" s="56">
        <f t="shared" si="13"/>
        <v>0</v>
      </c>
      <c r="U14" s="56">
        <f t="shared" si="13"/>
        <v>3</v>
      </c>
      <c r="V14" s="56">
        <f t="shared" si="13"/>
        <v>4</v>
      </c>
      <c r="W14" s="117">
        <f t="shared" si="13"/>
        <v>0</v>
      </c>
      <c r="X14" s="121">
        <f t="shared" si="9"/>
        <v>16</v>
      </c>
      <c r="Y14" s="70">
        <f>N14+X14</f>
        <v>35</v>
      </c>
      <c r="AB14" s="87"/>
    </row>
    <row r="15" spans="1:31" ht="13.5" thickBot="1" x14ac:dyDescent="0.25">
      <c r="A15" s="95"/>
      <c r="AB15" s="87"/>
    </row>
    <row r="16" spans="1:31" ht="12.75" customHeight="1" x14ac:dyDescent="0.25">
      <c r="A16" s="100"/>
      <c r="D16" s="58" t="s">
        <v>15</v>
      </c>
      <c r="E16" s="59">
        <f t="shared" ref="E16:M16" si="14">IF(($C17-E7)&gt;=36,3,     IF(($C17-E7)&gt;=18,2,       IF(($C17-E7)&gt;=0,1,0)   )    )</f>
        <v>2</v>
      </c>
      <c r="F16" s="59">
        <f t="shared" si="14"/>
        <v>2</v>
      </c>
      <c r="G16" s="59">
        <f t="shared" si="14"/>
        <v>1</v>
      </c>
      <c r="H16" s="59">
        <f t="shared" si="14"/>
        <v>2</v>
      </c>
      <c r="I16" s="59">
        <f t="shared" si="14"/>
        <v>2</v>
      </c>
      <c r="J16" s="59">
        <f t="shared" si="14"/>
        <v>1</v>
      </c>
      <c r="K16" s="59">
        <f t="shared" si="14"/>
        <v>2</v>
      </c>
      <c r="L16" s="59">
        <f t="shared" si="14"/>
        <v>2</v>
      </c>
      <c r="M16" s="60">
        <f t="shared" si="14"/>
        <v>2</v>
      </c>
      <c r="N16" s="134">
        <f t="shared" ref="N16" si="15">SUM(E16:M16)</f>
        <v>16</v>
      </c>
      <c r="O16" s="137">
        <f t="shared" ref="O16:W16" si="16">IF(($C17-O7)&gt;=36,3,     IF(($C17-O7)&gt;=18,2,       IF(($C17-O7)&gt;=0,1,0)   )    )</f>
        <v>2</v>
      </c>
      <c r="P16" s="59">
        <f t="shared" si="16"/>
        <v>1</v>
      </c>
      <c r="Q16" s="59">
        <f t="shared" si="16"/>
        <v>2</v>
      </c>
      <c r="R16" s="59">
        <f t="shared" si="16"/>
        <v>1</v>
      </c>
      <c r="S16" s="59">
        <f t="shared" si="16"/>
        <v>2</v>
      </c>
      <c r="T16" s="59">
        <f t="shared" si="16"/>
        <v>2</v>
      </c>
      <c r="U16" s="59">
        <f t="shared" si="16"/>
        <v>2</v>
      </c>
      <c r="V16" s="59">
        <f t="shared" si="16"/>
        <v>2</v>
      </c>
      <c r="W16" s="60">
        <f t="shared" si="16"/>
        <v>2</v>
      </c>
      <c r="X16" s="118">
        <f t="shared" ref="X16:X18" si="17">SUM(O16:W16)</f>
        <v>16</v>
      </c>
      <c r="Y16" s="60">
        <f>N16+X16</f>
        <v>32</v>
      </c>
      <c r="AB16" s="87"/>
    </row>
    <row r="17" spans="1:31" ht="13.5" customHeight="1" x14ac:dyDescent="0.25">
      <c r="A17" s="151" t="s">
        <v>23</v>
      </c>
      <c r="B17" s="79">
        <f>AA32</f>
        <v>26.4</v>
      </c>
      <c r="C17" s="112">
        <f>ROUND((B17*Y7/113)+Y5-Y6,0)</f>
        <v>32</v>
      </c>
      <c r="D17" s="62" t="s">
        <v>14</v>
      </c>
      <c r="E17" s="84">
        <v>8</v>
      </c>
      <c r="F17" s="84">
        <v>6</v>
      </c>
      <c r="G17" s="84">
        <v>4</v>
      </c>
      <c r="H17" s="84">
        <v>6</v>
      </c>
      <c r="I17" s="84">
        <v>7</v>
      </c>
      <c r="J17" s="84">
        <v>5</v>
      </c>
      <c r="K17" s="84">
        <v>6</v>
      </c>
      <c r="L17" s="84">
        <v>8</v>
      </c>
      <c r="M17" s="114">
        <v>6</v>
      </c>
      <c r="N17" s="135">
        <f t="shared" ref="N17" si="18">SUM(E17:M17)</f>
        <v>56</v>
      </c>
      <c r="O17" s="127">
        <v>6</v>
      </c>
      <c r="P17" s="84">
        <v>5</v>
      </c>
      <c r="Q17" s="84">
        <v>9</v>
      </c>
      <c r="R17" s="84">
        <v>5</v>
      </c>
      <c r="S17" s="84">
        <v>6</v>
      </c>
      <c r="T17" s="84">
        <v>6</v>
      </c>
      <c r="U17" s="84">
        <v>5</v>
      </c>
      <c r="V17" s="84">
        <v>7</v>
      </c>
      <c r="W17" s="114">
        <v>7</v>
      </c>
      <c r="X17" s="111">
        <f t="shared" si="17"/>
        <v>56</v>
      </c>
      <c r="Y17" s="71">
        <f>N17+X17</f>
        <v>112</v>
      </c>
      <c r="Z17" s="102">
        <f>IF(AND(B17&lt;=36,Y18&gt;0),   VLOOKUP(((IF(AND(B17&gt;=18.5,B17&lt;= 26.4),4,5))&amp;Y18),TablaBajas[],2,FALSE), 0)</f>
        <v>0.4</v>
      </c>
      <c r="AA17" s="141">
        <f>IF((B17+Z17)&gt;=26.4,26.4,(B17+Z17))</f>
        <v>26.4</v>
      </c>
      <c r="AB17" s="103">
        <f>IF(Y17&gt;0,AB32+1,AB32)</f>
        <v>139</v>
      </c>
    </row>
    <row r="18" spans="1:31" ht="13.5" customHeight="1" thickBot="1" x14ac:dyDescent="0.3">
      <c r="A18" s="104"/>
      <c r="B18" s="105"/>
      <c r="C18" s="105"/>
      <c r="D18" s="152" t="s">
        <v>18</v>
      </c>
      <c r="E18" s="61">
        <f t="shared" ref="E18:M18" si="19" xml:space="preserve">       IF(    OR(E17="-", E17="",E17=0),0,       IF(E17-(E6+E16)&gt;=2,0,   IF(E17-(E6+E16)=1,1,   IF(E17-(E6+E16)=0,2,   IF(E17-(E6+E16)=-1,3,   IF(E17-(E6+E16)=-2,4,   IF(E17-(E6+E16)=-3,5,    IF(E17-(E6+E16)=-4,6,    ))))))))</f>
        <v>1</v>
      </c>
      <c r="F18" s="61">
        <f t="shared" si="19"/>
        <v>2</v>
      </c>
      <c r="G18" s="61">
        <f t="shared" si="19"/>
        <v>2</v>
      </c>
      <c r="H18" s="61">
        <f t="shared" si="19"/>
        <v>2</v>
      </c>
      <c r="I18" s="61">
        <f t="shared" si="19"/>
        <v>2</v>
      </c>
      <c r="J18" s="61">
        <f t="shared" si="19"/>
        <v>2</v>
      </c>
      <c r="K18" s="61">
        <f t="shared" si="19"/>
        <v>1</v>
      </c>
      <c r="L18" s="61">
        <f t="shared" si="19"/>
        <v>0</v>
      </c>
      <c r="M18" s="119">
        <f t="shared" si="19"/>
        <v>2</v>
      </c>
      <c r="N18" s="136">
        <f t="shared" ref="N18" si="20">SUM(E18:M18)</f>
        <v>14</v>
      </c>
      <c r="O18" s="138">
        <f t="shared" ref="O18:W18" si="21" xml:space="preserve">       IF(    OR(O17="-", O17="",O17=0),0,       IF(O17-(O6+O16)&gt;=2,0,   IF(O17-(O6+O16)=1,1,   IF(O17-(O6+O16)=0,2,   IF(O17-(O6+O16)=-1,3,   IF(O17-(O6+O16)=-2,4,   IF(O17-(O6+O16)=-3,5,    IF(O17-(O6+O16)=-4,6,    ))))))))</f>
        <v>2</v>
      </c>
      <c r="P18" s="61">
        <f t="shared" si="21"/>
        <v>1</v>
      </c>
      <c r="Q18" s="61">
        <f t="shared" si="21"/>
        <v>0</v>
      </c>
      <c r="R18" s="61">
        <f t="shared" si="21"/>
        <v>2</v>
      </c>
      <c r="S18" s="61">
        <f t="shared" si="21"/>
        <v>2</v>
      </c>
      <c r="T18" s="61">
        <f t="shared" si="21"/>
        <v>2</v>
      </c>
      <c r="U18" s="61">
        <f t="shared" si="21"/>
        <v>3</v>
      </c>
      <c r="V18" s="61">
        <f t="shared" si="21"/>
        <v>0</v>
      </c>
      <c r="W18" s="119">
        <f t="shared" si="21"/>
        <v>2</v>
      </c>
      <c r="X18" s="122">
        <f t="shared" si="17"/>
        <v>14</v>
      </c>
      <c r="Y18" s="72">
        <f>N18+X18</f>
        <v>28</v>
      </c>
      <c r="Z18" s="105"/>
      <c r="AA18" s="105"/>
      <c r="AB18" s="106"/>
    </row>
    <row r="19" spans="1:31" ht="9.75" customHeight="1" thickBot="1" x14ac:dyDescent="0.25">
      <c r="A19" s="77"/>
      <c r="B19" s="77"/>
      <c r="C19" s="77"/>
      <c r="D19" s="77"/>
      <c r="E19" s="77"/>
      <c r="F19" s="77"/>
      <c r="G19" s="77"/>
      <c r="H19" s="77"/>
      <c r="I19" s="77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7"/>
      <c r="Z19" s="77"/>
      <c r="AA19" s="77"/>
      <c r="AB19" s="77"/>
    </row>
    <row r="20" spans="1:31" ht="15" customHeight="1" x14ac:dyDescent="0.25">
      <c r="A20" s="86"/>
      <c r="B20" s="173" t="s">
        <v>4</v>
      </c>
      <c r="C20" s="176" t="s">
        <v>19</v>
      </c>
      <c r="D20" s="64" t="s">
        <v>1</v>
      </c>
      <c r="E20" s="155">
        <v>507</v>
      </c>
      <c r="F20" s="155">
        <v>362</v>
      </c>
      <c r="G20" s="155">
        <v>205</v>
      </c>
      <c r="H20" s="155">
        <v>371</v>
      </c>
      <c r="I20" s="155">
        <v>455</v>
      </c>
      <c r="J20" s="155">
        <v>393</v>
      </c>
      <c r="K20" s="155">
        <v>130</v>
      </c>
      <c r="L20" s="155">
        <v>264</v>
      </c>
      <c r="M20" s="156">
        <v>339</v>
      </c>
      <c r="N20" s="179" t="s">
        <v>16</v>
      </c>
      <c r="O20" s="157">
        <v>449</v>
      </c>
      <c r="P20" s="155">
        <v>343</v>
      </c>
      <c r="Q20" s="155">
        <v>174</v>
      </c>
      <c r="R20" s="155">
        <v>338</v>
      </c>
      <c r="S20" s="155">
        <v>331</v>
      </c>
      <c r="T20" s="155">
        <v>384</v>
      </c>
      <c r="U20" s="155">
        <v>504</v>
      </c>
      <c r="V20" s="155">
        <v>177</v>
      </c>
      <c r="W20" s="156">
        <v>345</v>
      </c>
      <c r="X20" s="179" t="s">
        <v>17</v>
      </c>
      <c r="Y20" s="89">
        <v>72.400000000000006</v>
      </c>
      <c r="Z20" s="182" t="s">
        <v>28</v>
      </c>
      <c r="AA20" s="185" t="s">
        <v>6</v>
      </c>
      <c r="AB20" s="188" t="s">
        <v>20</v>
      </c>
    </row>
    <row r="21" spans="1:31" ht="15" x14ac:dyDescent="0.25">
      <c r="A21" s="86" t="s">
        <v>32</v>
      </c>
      <c r="B21" s="174"/>
      <c r="C21" s="177"/>
      <c r="D21" s="65" t="s">
        <v>2</v>
      </c>
      <c r="E21" s="63">
        <v>5</v>
      </c>
      <c r="F21" s="63">
        <v>4</v>
      </c>
      <c r="G21" s="63">
        <v>3</v>
      </c>
      <c r="H21" s="63">
        <v>4</v>
      </c>
      <c r="I21" s="63">
        <v>5</v>
      </c>
      <c r="J21" s="63">
        <v>4</v>
      </c>
      <c r="K21" s="63">
        <v>3</v>
      </c>
      <c r="L21" s="63">
        <v>4</v>
      </c>
      <c r="M21" s="158">
        <v>4</v>
      </c>
      <c r="N21" s="180"/>
      <c r="O21" s="159">
        <v>5</v>
      </c>
      <c r="P21" s="63">
        <v>4</v>
      </c>
      <c r="Q21" s="63">
        <v>3</v>
      </c>
      <c r="R21" s="63">
        <v>4</v>
      </c>
      <c r="S21" s="63">
        <v>4</v>
      </c>
      <c r="T21" s="63">
        <v>4</v>
      </c>
      <c r="U21" s="63">
        <v>5</v>
      </c>
      <c r="V21" s="63">
        <v>3</v>
      </c>
      <c r="W21" s="158">
        <v>4</v>
      </c>
      <c r="X21" s="180"/>
      <c r="Y21" s="63">
        <v>72</v>
      </c>
      <c r="Z21" s="183"/>
      <c r="AA21" s="186"/>
      <c r="AB21" s="189"/>
    </row>
    <row r="22" spans="1:31" ht="15.75" thickBot="1" x14ac:dyDescent="0.3">
      <c r="A22" s="140">
        <v>45330</v>
      </c>
      <c r="B22" s="175"/>
      <c r="C22" s="178"/>
      <c r="D22" s="66" t="s">
        <v>3</v>
      </c>
      <c r="E22" s="160">
        <v>2</v>
      </c>
      <c r="F22" s="160">
        <v>8</v>
      </c>
      <c r="G22" s="160">
        <v>4</v>
      </c>
      <c r="H22" s="160">
        <v>10</v>
      </c>
      <c r="I22" s="160">
        <v>18</v>
      </c>
      <c r="J22" s="160">
        <v>6</v>
      </c>
      <c r="K22" s="160">
        <v>16</v>
      </c>
      <c r="L22" s="160">
        <v>14</v>
      </c>
      <c r="M22" s="161">
        <v>12</v>
      </c>
      <c r="N22" s="181"/>
      <c r="O22" s="162">
        <v>9</v>
      </c>
      <c r="P22" s="160">
        <v>17</v>
      </c>
      <c r="Q22" s="160">
        <v>11</v>
      </c>
      <c r="R22" s="160">
        <v>13</v>
      </c>
      <c r="S22" s="160">
        <v>5</v>
      </c>
      <c r="T22" s="160">
        <v>1</v>
      </c>
      <c r="U22" s="160">
        <v>3</v>
      </c>
      <c r="V22" s="160">
        <v>7</v>
      </c>
      <c r="W22" s="161">
        <v>15</v>
      </c>
      <c r="X22" s="181"/>
      <c r="Y22" s="108">
        <v>140</v>
      </c>
      <c r="Z22" s="184"/>
      <c r="AA22" s="187"/>
      <c r="AB22" s="190"/>
    </row>
    <row r="23" spans="1:31" ht="12.75" customHeight="1" x14ac:dyDescent="0.25">
      <c r="A23" s="146"/>
      <c r="D23" s="48" t="s">
        <v>15</v>
      </c>
      <c r="E23" s="49">
        <f t="shared" ref="E23:M23" si="22">IF(($C24-E22)&gt;=36,3,     IF(($C24-E22)&gt;=18,2,       IF(($C24-E22)&gt;=0,1,0)   )    )</f>
        <v>2</v>
      </c>
      <c r="F23" s="49">
        <f t="shared" si="22"/>
        <v>2</v>
      </c>
      <c r="G23" s="49">
        <f t="shared" si="22"/>
        <v>2</v>
      </c>
      <c r="H23" s="49">
        <f t="shared" si="22"/>
        <v>2</v>
      </c>
      <c r="I23" s="49">
        <f t="shared" si="22"/>
        <v>1</v>
      </c>
      <c r="J23" s="49">
        <f t="shared" si="22"/>
        <v>2</v>
      </c>
      <c r="K23" s="49">
        <f t="shared" si="22"/>
        <v>1</v>
      </c>
      <c r="L23" s="49">
        <f t="shared" si="22"/>
        <v>2</v>
      </c>
      <c r="M23" s="50">
        <f t="shared" si="22"/>
        <v>2</v>
      </c>
      <c r="N23" s="123">
        <f t="shared" ref="N23:N25" si="23">SUM(E23:M23)</f>
        <v>16</v>
      </c>
      <c r="O23" s="126">
        <f t="shared" ref="O23:W23" si="24">IF(($C24-O22)&gt;=36,3,     IF(($C24-O22)&gt;=18,2,       IF(($C24-O22)&gt;=0,1,0)   )    )</f>
        <v>2</v>
      </c>
      <c r="P23" s="49">
        <f t="shared" si="24"/>
        <v>1</v>
      </c>
      <c r="Q23" s="49">
        <f t="shared" si="24"/>
        <v>2</v>
      </c>
      <c r="R23" s="49">
        <f t="shared" si="24"/>
        <v>2</v>
      </c>
      <c r="S23" s="49">
        <f t="shared" si="24"/>
        <v>2</v>
      </c>
      <c r="T23" s="49">
        <f t="shared" si="24"/>
        <v>2</v>
      </c>
      <c r="U23" s="49">
        <f t="shared" si="24"/>
        <v>2</v>
      </c>
      <c r="V23" s="49">
        <f t="shared" si="24"/>
        <v>2</v>
      </c>
      <c r="W23" s="50">
        <f t="shared" si="24"/>
        <v>2</v>
      </c>
      <c r="X23" s="113">
        <f t="shared" ref="X23:X25" si="25">SUM(O23:W23)</f>
        <v>17</v>
      </c>
      <c r="Y23" s="85">
        <f>N23+X23</f>
        <v>33</v>
      </c>
      <c r="AB23" s="87"/>
    </row>
    <row r="24" spans="1:31" ht="13.5" customHeight="1" x14ac:dyDescent="0.25">
      <c r="A24" s="146" t="s">
        <v>24</v>
      </c>
      <c r="B24" s="73">
        <f>AA39</f>
        <v>26.4</v>
      </c>
      <c r="C24" s="112">
        <f>ROUND((B24*Y22/113)+Y20-Y21,0)</f>
        <v>33</v>
      </c>
      <c r="D24" s="52" t="s">
        <v>14</v>
      </c>
      <c r="E24" s="84">
        <v>8</v>
      </c>
      <c r="F24" s="84">
        <v>6</v>
      </c>
      <c r="G24" s="84">
        <v>5</v>
      </c>
      <c r="H24" s="84">
        <v>5</v>
      </c>
      <c r="I24" s="84">
        <v>7</v>
      </c>
      <c r="J24" s="84">
        <v>5</v>
      </c>
      <c r="K24" s="84">
        <v>3</v>
      </c>
      <c r="L24" s="84">
        <v>6</v>
      </c>
      <c r="M24" s="114">
        <v>5</v>
      </c>
      <c r="N24" s="147">
        <f t="shared" si="23"/>
        <v>50</v>
      </c>
      <c r="O24" s="84">
        <v>9</v>
      </c>
      <c r="P24" s="84">
        <v>5</v>
      </c>
      <c r="Q24" s="84">
        <v>4</v>
      </c>
      <c r="R24" s="84">
        <v>7</v>
      </c>
      <c r="S24" s="84">
        <v>7</v>
      </c>
      <c r="T24" s="84">
        <v>5</v>
      </c>
      <c r="U24" s="84">
        <v>9</v>
      </c>
      <c r="V24" s="84">
        <v>5</v>
      </c>
      <c r="W24" s="114">
        <v>6</v>
      </c>
      <c r="X24" s="109">
        <f t="shared" si="25"/>
        <v>57</v>
      </c>
      <c r="Y24" s="67">
        <f>N24+X24</f>
        <v>107</v>
      </c>
      <c r="Z24" s="92">
        <f>IF(AND(B24&lt;=36,Y25&gt;0),   VLOOKUP(((IF(AND(B24&gt;=18.5,B24&lt;= 26.4),4,5))&amp;Y25),TablaBajas[],2,FALSE), 0)</f>
        <v>0</v>
      </c>
      <c r="AA24" s="142">
        <f>IF((B24+Z24)&gt;=26.4,26.4,(B24+Z24))</f>
        <v>26.4</v>
      </c>
      <c r="AB24" s="93">
        <f>IF(Y24&gt;0,AB39+1,AB39)</f>
        <v>123</v>
      </c>
    </row>
    <row r="25" spans="1:31" ht="13.5" customHeight="1" thickBot="1" x14ac:dyDescent="0.3">
      <c r="A25" s="94"/>
      <c r="D25" s="148" t="s">
        <v>18</v>
      </c>
      <c r="E25" s="51">
        <f t="shared" ref="E25:M25" si="26" xml:space="preserve">       IF(    OR(E24="-", E24="",E24=0),0,       IF(E24-(E21+E23)&gt;=2,0,   IF(E24-(E21+E23)=1,1,   IF(E24-(E21+E23)=0,2,   IF(E24-(E21+E23)=-1,3,   IF(E24-(E21+E23)=-2,4,   IF(E24-(E21+E23)=-3,5,    IF(E24-(E21+E23)=-4,6,    ))))))))</f>
        <v>1</v>
      </c>
      <c r="F25" s="51">
        <f t="shared" si="26"/>
        <v>2</v>
      </c>
      <c r="G25" s="51">
        <f t="shared" si="26"/>
        <v>2</v>
      </c>
      <c r="H25" s="51">
        <f t="shared" si="26"/>
        <v>3</v>
      </c>
      <c r="I25" s="51">
        <f t="shared" si="26"/>
        <v>1</v>
      </c>
      <c r="J25" s="51">
        <f t="shared" si="26"/>
        <v>3</v>
      </c>
      <c r="K25" s="51">
        <f t="shared" si="26"/>
        <v>3</v>
      </c>
      <c r="L25" s="51">
        <f t="shared" si="26"/>
        <v>2</v>
      </c>
      <c r="M25" s="115">
        <f t="shared" si="26"/>
        <v>3</v>
      </c>
      <c r="N25" s="125">
        <f t="shared" si="23"/>
        <v>20</v>
      </c>
      <c r="O25" s="128">
        <f t="shared" ref="O25:W25" si="27" xml:space="preserve">       IF(    OR(O24="-", O24="",O24=0),0,       IF(O24-(O21+O23)&gt;=2,0,   IF(O24-(O21+O23)=1,1,   IF(O24-(O21+O23)=0,2,   IF(O24-(O21+O23)=-1,3,   IF(O24-(O21+O23)=-2,4,   IF(O24-(O21+O23)=-3,5,    IF(O24-(O21+O23)=-4,6,    ))))))))</f>
        <v>0</v>
      </c>
      <c r="P25" s="51">
        <f t="shared" si="27"/>
        <v>2</v>
      </c>
      <c r="Q25" s="51">
        <f t="shared" si="27"/>
        <v>3</v>
      </c>
      <c r="R25" s="51">
        <f t="shared" si="27"/>
        <v>1</v>
      </c>
      <c r="S25" s="51">
        <f t="shared" si="27"/>
        <v>1</v>
      </c>
      <c r="T25" s="51">
        <f t="shared" si="27"/>
        <v>3</v>
      </c>
      <c r="U25" s="51">
        <f t="shared" si="27"/>
        <v>0</v>
      </c>
      <c r="V25" s="51">
        <f t="shared" si="27"/>
        <v>2</v>
      </c>
      <c r="W25" s="115">
        <f t="shared" si="27"/>
        <v>2</v>
      </c>
      <c r="X25" s="120">
        <f t="shared" si="25"/>
        <v>14</v>
      </c>
      <c r="Y25" s="68">
        <f>N25+X25</f>
        <v>34</v>
      </c>
      <c r="AB25" s="87"/>
    </row>
    <row r="26" spans="1:31" ht="13.5" thickBot="1" x14ac:dyDescent="0.25">
      <c r="A26" s="95"/>
      <c r="AB26" s="87"/>
      <c r="AD26" t="s">
        <v>31</v>
      </c>
      <c r="AE26" t="s">
        <v>31</v>
      </c>
    </row>
    <row r="27" spans="1:31" ht="12.75" customHeight="1" x14ac:dyDescent="0.25">
      <c r="A27" s="99"/>
      <c r="D27" s="53" t="s">
        <v>15</v>
      </c>
      <c r="E27" s="54">
        <f t="shared" ref="E27:M27" si="28">IF(($C28-E22)&gt;=36,3,     IF(($C28-E22)&gt;=18,2,       IF(($C28-E22)&gt;=0,1,0)   )    )</f>
        <v>2</v>
      </c>
      <c r="F27" s="54">
        <f t="shared" si="28"/>
        <v>2</v>
      </c>
      <c r="G27" s="54">
        <f t="shared" si="28"/>
        <v>2</v>
      </c>
      <c r="H27" s="54">
        <f t="shared" si="28"/>
        <v>2</v>
      </c>
      <c r="I27" s="54">
        <f t="shared" si="28"/>
        <v>1</v>
      </c>
      <c r="J27" s="54">
        <f t="shared" si="28"/>
        <v>2</v>
      </c>
      <c r="K27" s="54">
        <f t="shared" si="28"/>
        <v>1</v>
      </c>
      <c r="L27" s="54">
        <f t="shared" si="28"/>
        <v>2</v>
      </c>
      <c r="M27" s="55">
        <f t="shared" si="28"/>
        <v>2</v>
      </c>
      <c r="N27" s="129">
        <f t="shared" ref="N27" si="29">SUM(E27:M27)</f>
        <v>16</v>
      </c>
      <c r="O27" s="132">
        <f t="shared" ref="O27:W27" si="30">IF(($C28-O22)&gt;=36,3,     IF(($C28-O22)&gt;=18,2,       IF(($C28-O22)&gt;=0,1,0)   )    )</f>
        <v>2</v>
      </c>
      <c r="P27" s="54">
        <f t="shared" si="30"/>
        <v>1</v>
      </c>
      <c r="Q27" s="54">
        <f t="shared" si="30"/>
        <v>2</v>
      </c>
      <c r="R27" s="54">
        <f t="shared" si="30"/>
        <v>2</v>
      </c>
      <c r="S27" s="54">
        <f t="shared" si="30"/>
        <v>2</v>
      </c>
      <c r="T27" s="54">
        <f t="shared" si="30"/>
        <v>2</v>
      </c>
      <c r="U27" s="54">
        <f t="shared" si="30"/>
        <v>2</v>
      </c>
      <c r="V27" s="54">
        <f t="shared" si="30"/>
        <v>2</v>
      </c>
      <c r="W27" s="55">
        <f t="shared" si="30"/>
        <v>2</v>
      </c>
      <c r="X27" s="116">
        <f t="shared" ref="X27:X29" si="31">SUM(O27:W27)</f>
        <v>17</v>
      </c>
      <c r="Y27" s="55">
        <f>N27+X27</f>
        <v>33</v>
      </c>
      <c r="AB27" s="87"/>
    </row>
    <row r="28" spans="1:31" ht="13.5" customHeight="1" x14ac:dyDescent="0.25">
      <c r="A28" s="149" t="s">
        <v>22</v>
      </c>
      <c r="B28" s="78">
        <f>AA43</f>
        <v>26.4</v>
      </c>
      <c r="C28" s="112">
        <f>ROUND((B28*Y22/113)+Y20-Y21,0)</f>
        <v>33</v>
      </c>
      <c r="D28" s="57">
        <v>9</v>
      </c>
      <c r="E28" s="84">
        <v>8</v>
      </c>
      <c r="F28" s="84">
        <v>6</v>
      </c>
      <c r="G28" s="84">
        <v>5</v>
      </c>
      <c r="H28" s="84">
        <v>5</v>
      </c>
      <c r="I28" s="84">
        <v>6</v>
      </c>
      <c r="J28" s="84">
        <v>8</v>
      </c>
      <c r="K28" s="84">
        <v>6</v>
      </c>
      <c r="L28" s="84">
        <v>7</v>
      </c>
      <c r="M28" s="114">
        <v>8</v>
      </c>
      <c r="N28" s="130">
        <f t="shared" ref="N28" si="32">SUM(E28:M28)</f>
        <v>59</v>
      </c>
      <c r="O28" s="84">
        <v>6</v>
      </c>
      <c r="P28" s="84">
        <v>5</v>
      </c>
      <c r="Q28" s="84">
        <v>5</v>
      </c>
      <c r="R28" s="84">
        <v>8</v>
      </c>
      <c r="S28" s="84">
        <v>6</v>
      </c>
      <c r="T28" s="84">
        <v>7</v>
      </c>
      <c r="U28" s="84">
        <v>7</v>
      </c>
      <c r="V28" s="84">
        <v>5</v>
      </c>
      <c r="W28" s="114">
        <v>5</v>
      </c>
      <c r="X28" s="110">
        <f t="shared" si="31"/>
        <v>54</v>
      </c>
      <c r="Y28" s="69">
        <f>N28+X28</f>
        <v>113</v>
      </c>
      <c r="Z28" s="97">
        <f>IF(AND(B28&lt;=36,Y29&gt;0),   VLOOKUP(((IF(AND(B28&gt;=18.5,B28&lt;= 26.4),4,5))&amp;Y29),TablaBajas[],2,FALSE), 0)</f>
        <v>0.4</v>
      </c>
      <c r="AA28" s="143">
        <f>IF((B28+Z28)&gt;=26.4,26.4,(B28+Z28))</f>
        <v>26.4</v>
      </c>
      <c r="AB28" s="98">
        <f>IF(Y28&gt;0,AB43+1,AB43)</f>
        <v>121</v>
      </c>
    </row>
    <row r="29" spans="1:31" ht="13.5" customHeight="1" thickBot="1" x14ac:dyDescent="0.3">
      <c r="A29" s="99"/>
      <c r="D29" s="150" t="s">
        <v>18</v>
      </c>
      <c r="E29" s="56">
        <f t="shared" ref="E29:M29" si="33" xml:space="preserve">       IF(    OR(E28="-", E28="",E28=0),0,       IF(E28-(E21+E27)&gt;=2,0,   IF(E28-(E21+E27)=1,1,   IF(E28-(E21+E27)=0,2,   IF(E28-(E21+E27)=-1,3,   IF(E28-(E21+E27)=-2,4,   IF(E28-(E21+E27)=-3,5,    IF(E28-(E21+E27)=-4,6,    ))))))))</f>
        <v>1</v>
      </c>
      <c r="F29" s="56">
        <f t="shared" si="33"/>
        <v>2</v>
      </c>
      <c r="G29" s="56">
        <f t="shared" si="33"/>
        <v>2</v>
      </c>
      <c r="H29" s="56">
        <f t="shared" si="33"/>
        <v>3</v>
      </c>
      <c r="I29" s="56">
        <f t="shared" si="33"/>
        <v>2</v>
      </c>
      <c r="J29" s="56">
        <f t="shared" si="33"/>
        <v>0</v>
      </c>
      <c r="K29" s="56">
        <f t="shared" si="33"/>
        <v>0</v>
      </c>
      <c r="L29" s="56">
        <f t="shared" si="33"/>
        <v>1</v>
      </c>
      <c r="M29" s="117">
        <f t="shared" si="33"/>
        <v>0</v>
      </c>
      <c r="N29" s="131">
        <f t="shared" ref="N29" si="34">SUM(E29:M29)</f>
        <v>11</v>
      </c>
      <c r="O29" s="133">
        <f t="shared" ref="O29:W29" si="35" xml:space="preserve">       IF(    OR(O28="-", O28="",O28=0),0,       IF(O28-(O21+O27)&gt;=2,0,   IF(O28-(O21+O27)=1,1,   IF(O28-(O21+O27)=0,2,   IF(O28-(O21+O27)=-1,3,   IF(O28-(O21+O27)=-2,4,   IF(O28-(O21+O27)=-3,5,    IF(O28-(O21+O27)=-4,6,    ))))))))</f>
        <v>3</v>
      </c>
      <c r="P29" s="56">
        <f t="shared" si="35"/>
        <v>2</v>
      </c>
      <c r="Q29" s="56">
        <f t="shared" si="35"/>
        <v>2</v>
      </c>
      <c r="R29" s="56">
        <f t="shared" si="35"/>
        <v>0</v>
      </c>
      <c r="S29" s="56">
        <f t="shared" si="35"/>
        <v>2</v>
      </c>
      <c r="T29" s="56">
        <f t="shared" si="35"/>
        <v>1</v>
      </c>
      <c r="U29" s="56">
        <f t="shared" si="35"/>
        <v>2</v>
      </c>
      <c r="V29" s="56">
        <f t="shared" si="35"/>
        <v>2</v>
      </c>
      <c r="W29" s="117">
        <f t="shared" si="35"/>
        <v>3</v>
      </c>
      <c r="X29" s="121">
        <f t="shared" si="31"/>
        <v>17</v>
      </c>
      <c r="Y29" s="70">
        <f>N29+X29</f>
        <v>28</v>
      </c>
      <c r="AB29" s="87"/>
    </row>
    <row r="30" spans="1:31" ht="13.5" thickBot="1" x14ac:dyDescent="0.25">
      <c r="A30" s="95"/>
      <c r="AB30" s="87"/>
    </row>
    <row r="31" spans="1:31" ht="12.75" customHeight="1" x14ac:dyDescent="0.25">
      <c r="A31" s="100"/>
      <c r="D31" s="58" t="s">
        <v>15</v>
      </c>
      <c r="E31" s="59">
        <f t="shared" ref="E31:M31" si="36">IF(($C32-E22)&gt;=36,3,     IF(($C32-E22)&gt;=18,2,       IF(($C32-E22)&gt;=0,1,0)   )    )</f>
        <v>2</v>
      </c>
      <c r="F31" s="59">
        <f t="shared" si="36"/>
        <v>2</v>
      </c>
      <c r="G31" s="59">
        <f t="shared" si="36"/>
        <v>2</v>
      </c>
      <c r="H31" s="59">
        <f t="shared" si="36"/>
        <v>2</v>
      </c>
      <c r="I31" s="59">
        <f t="shared" si="36"/>
        <v>1</v>
      </c>
      <c r="J31" s="59">
        <f t="shared" si="36"/>
        <v>2</v>
      </c>
      <c r="K31" s="59">
        <f t="shared" si="36"/>
        <v>1</v>
      </c>
      <c r="L31" s="59">
        <f t="shared" si="36"/>
        <v>2</v>
      </c>
      <c r="M31" s="60">
        <f t="shared" si="36"/>
        <v>2</v>
      </c>
      <c r="N31" s="134">
        <f t="shared" ref="N31" si="37">SUM(E31:M31)</f>
        <v>16</v>
      </c>
      <c r="O31" s="137">
        <f t="shared" ref="O31:W31" si="38">IF(($C32-O22)&gt;=36,3,     IF(($C32-O22)&gt;=18,2,       IF(($C32-O22)&gt;=0,1,0)   )    )</f>
        <v>2</v>
      </c>
      <c r="P31" s="59">
        <f t="shared" si="38"/>
        <v>1</v>
      </c>
      <c r="Q31" s="59">
        <f t="shared" si="38"/>
        <v>2</v>
      </c>
      <c r="R31" s="59">
        <f t="shared" si="38"/>
        <v>2</v>
      </c>
      <c r="S31" s="59">
        <f t="shared" si="38"/>
        <v>2</v>
      </c>
      <c r="T31" s="59">
        <f t="shared" si="38"/>
        <v>2</v>
      </c>
      <c r="U31" s="59">
        <f t="shared" si="38"/>
        <v>2</v>
      </c>
      <c r="V31" s="59">
        <f t="shared" si="38"/>
        <v>2</v>
      </c>
      <c r="W31" s="60">
        <f t="shared" si="38"/>
        <v>2</v>
      </c>
      <c r="X31" s="118">
        <f t="shared" ref="X31:X33" si="39">SUM(O31:W31)</f>
        <v>17</v>
      </c>
      <c r="Y31" s="60">
        <f>N31+X31</f>
        <v>33</v>
      </c>
      <c r="AB31" s="87"/>
    </row>
    <row r="32" spans="1:31" ht="13.5" customHeight="1" x14ac:dyDescent="0.25">
      <c r="A32" s="151" t="s">
        <v>23</v>
      </c>
      <c r="B32" s="79">
        <f>AA47</f>
        <v>26.4</v>
      </c>
      <c r="C32" s="112">
        <f>ROUND((B32*Y22/113)+Y20-Y21,0)</f>
        <v>33</v>
      </c>
      <c r="D32" s="62" t="s">
        <v>14</v>
      </c>
      <c r="E32" s="84">
        <v>9</v>
      </c>
      <c r="F32" s="84">
        <v>8</v>
      </c>
      <c r="G32" s="84">
        <v>6</v>
      </c>
      <c r="H32" s="84">
        <v>6</v>
      </c>
      <c r="I32" s="84">
        <v>8</v>
      </c>
      <c r="J32" s="84">
        <v>7</v>
      </c>
      <c r="K32" s="84">
        <v>3</v>
      </c>
      <c r="L32" s="84">
        <v>5</v>
      </c>
      <c r="M32" s="114">
        <v>6</v>
      </c>
      <c r="N32" s="135">
        <f t="shared" ref="N32" si="40">SUM(E32:M32)</f>
        <v>58</v>
      </c>
      <c r="O32" s="127">
        <v>7</v>
      </c>
      <c r="P32" s="84">
        <v>5</v>
      </c>
      <c r="Q32" s="84">
        <v>4</v>
      </c>
      <c r="R32" s="84">
        <v>8</v>
      </c>
      <c r="S32" s="84">
        <v>5</v>
      </c>
      <c r="T32" s="84">
        <v>8</v>
      </c>
      <c r="U32" s="84">
        <v>7</v>
      </c>
      <c r="V32" s="84">
        <v>3</v>
      </c>
      <c r="W32" s="114">
        <v>6</v>
      </c>
      <c r="X32" s="111">
        <f t="shared" si="39"/>
        <v>53</v>
      </c>
      <c r="Y32" s="71">
        <f>N32+X32</f>
        <v>111</v>
      </c>
      <c r="Z32" s="102">
        <f>IF(AND(B32&lt;=36,Y33&gt;0),   VLOOKUP(((IF(AND(B32&gt;=18.5,B32&lt;= 26.4),4,5))&amp;Y33),TablaBajas[],2,FALSE), 0)</f>
        <v>0.2</v>
      </c>
      <c r="AA32" s="141">
        <f>IF((B32+Z32)&gt;=26.4,26.4,(B32+Z32))</f>
        <v>26.4</v>
      </c>
      <c r="AB32" s="103">
        <f>IF(Y32&gt;0,AB47+1,AB47)</f>
        <v>138</v>
      </c>
    </row>
    <row r="33" spans="1:28" ht="13.5" customHeight="1" thickBot="1" x14ac:dyDescent="0.3">
      <c r="A33" s="104"/>
      <c r="B33" s="105"/>
      <c r="C33" s="105"/>
      <c r="D33" s="152" t="s">
        <v>18</v>
      </c>
      <c r="E33" s="61">
        <f t="shared" ref="E33:M33" si="41" xml:space="preserve">       IF(    OR(E32="-", E32="",E32=0),0,       IF(E32-(E21+E31)&gt;=2,0,   IF(E32-(E21+E31)=1,1,   IF(E32-(E21+E31)=0,2,   IF(E32-(E21+E31)=-1,3,   IF(E32-(E21+E31)=-2,4,   IF(E32-(E21+E31)=-3,5,    IF(E32-(E21+E31)=-4,6,    ))))))))</f>
        <v>0</v>
      </c>
      <c r="F33" s="61">
        <f t="shared" si="41"/>
        <v>0</v>
      </c>
      <c r="G33" s="61">
        <f t="shared" si="41"/>
        <v>1</v>
      </c>
      <c r="H33" s="61">
        <f t="shared" si="41"/>
        <v>2</v>
      </c>
      <c r="I33" s="61">
        <f t="shared" si="41"/>
        <v>0</v>
      </c>
      <c r="J33" s="61">
        <f t="shared" si="41"/>
        <v>1</v>
      </c>
      <c r="K33" s="61">
        <f t="shared" si="41"/>
        <v>3</v>
      </c>
      <c r="L33" s="61">
        <f t="shared" si="41"/>
        <v>3</v>
      </c>
      <c r="M33" s="119">
        <f t="shared" si="41"/>
        <v>2</v>
      </c>
      <c r="N33" s="136">
        <f t="shared" ref="N33" si="42">SUM(E33:M33)</f>
        <v>12</v>
      </c>
      <c r="O33" s="138">
        <f t="shared" ref="O33:W33" si="43" xml:space="preserve">       IF(    OR(O32="-", O32="",O32=0),0,       IF(O32-(O21+O31)&gt;=2,0,   IF(O32-(O21+O31)=1,1,   IF(O32-(O21+O31)=0,2,   IF(O32-(O21+O31)=-1,3,   IF(O32-(O21+O31)=-2,4,   IF(O32-(O21+O31)=-3,5,    IF(O32-(O21+O31)=-4,6,    ))))))))</f>
        <v>2</v>
      </c>
      <c r="P33" s="61">
        <f t="shared" si="43"/>
        <v>2</v>
      </c>
      <c r="Q33" s="61">
        <f t="shared" si="43"/>
        <v>3</v>
      </c>
      <c r="R33" s="61">
        <f t="shared" si="43"/>
        <v>0</v>
      </c>
      <c r="S33" s="61">
        <f t="shared" si="43"/>
        <v>3</v>
      </c>
      <c r="T33" s="61">
        <f t="shared" si="43"/>
        <v>0</v>
      </c>
      <c r="U33" s="61">
        <f t="shared" si="43"/>
        <v>2</v>
      </c>
      <c r="V33" s="61">
        <f t="shared" si="43"/>
        <v>4</v>
      </c>
      <c r="W33" s="119">
        <f t="shared" si="43"/>
        <v>2</v>
      </c>
      <c r="X33" s="122">
        <f t="shared" si="39"/>
        <v>18</v>
      </c>
      <c r="Y33" s="72">
        <f>N33+X33</f>
        <v>30</v>
      </c>
      <c r="Z33" s="105"/>
      <c r="AA33" s="105"/>
      <c r="AB33" s="106"/>
    </row>
    <row r="34" spans="1:28" ht="9.75" customHeight="1" thickBot="1" x14ac:dyDescent="0.25">
      <c r="A34" s="77"/>
      <c r="B34" s="77"/>
      <c r="C34" s="77"/>
      <c r="D34" s="77"/>
      <c r="E34" s="77"/>
      <c r="F34" s="77"/>
      <c r="G34" s="77"/>
      <c r="H34" s="77"/>
      <c r="I34" s="77"/>
      <c r="J34" s="77"/>
      <c r="K34" s="77"/>
      <c r="L34" s="77"/>
      <c r="M34" s="77"/>
      <c r="N34" s="77"/>
      <c r="O34" s="77"/>
      <c r="P34" s="77"/>
      <c r="Q34" s="77"/>
      <c r="R34" s="77"/>
      <c r="S34" s="77"/>
      <c r="T34" s="77"/>
      <c r="U34" s="77"/>
      <c r="V34" s="77"/>
      <c r="W34" s="77"/>
      <c r="X34" s="77"/>
      <c r="Y34" s="77"/>
      <c r="Z34" s="77"/>
      <c r="AA34" s="77"/>
      <c r="AB34" s="77"/>
    </row>
    <row r="35" spans="1:28" ht="15" customHeight="1" x14ac:dyDescent="0.25">
      <c r="A35" s="83"/>
      <c r="B35" s="173" t="s">
        <v>4</v>
      </c>
      <c r="C35" s="176" t="s">
        <v>19</v>
      </c>
      <c r="D35" s="64" t="s">
        <v>1</v>
      </c>
      <c r="E35" s="163">
        <v>450</v>
      </c>
      <c r="F35" s="163">
        <v>115</v>
      </c>
      <c r="G35" s="163">
        <v>293</v>
      </c>
      <c r="H35" s="163">
        <v>458</v>
      </c>
      <c r="I35" s="163">
        <v>389</v>
      </c>
      <c r="J35" s="163">
        <v>357</v>
      </c>
      <c r="K35" s="163">
        <v>348</v>
      </c>
      <c r="L35" s="163">
        <v>307</v>
      </c>
      <c r="M35" s="163">
        <v>136</v>
      </c>
      <c r="N35" s="179" t="s">
        <v>16</v>
      </c>
      <c r="O35" s="163">
        <v>290</v>
      </c>
      <c r="P35" s="163">
        <v>415</v>
      </c>
      <c r="Q35" s="163">
        <v>169</v>
      </c>
      <c r="R35" s="163">
        <v>282</v>
      </c>
      <c r="S35" s="163">
        <v>446</v>
      </c>
      <c r="T35" s="163">
        <v>137</v>
      </c>
      <c r="U35" s="163">
        <v>338</v>
      </c>
      <c r="V35" s="163">
        <v>357</v>
      </c>
      <c r="W35" s="163">
        <v>267</v>
      </c>
      <c r="X35" s="179" t="s">
        <v>17</v>
      </c>
      <c r="Y35" s="89">
        <v>68.7</v>
      </c>
      <c r="Z35" s="182" t="s">
        <v>28</v>
      </c>
      <c r="AA35" s="185" t="s">
        <v>6</v>
      </c>
      <c r="AB35" s="188" t="s">
        <v>20</v>
      </c>
    </row>
    <row r="36" spans="1:28" ht="15" x14ac:dyDescent="0.25">
      <c r="A36" s="83" t="s">
        <v>34</v>
      </c>
      <c r="B36" s="174"/>
      <c r="C36" s="177"/>
      <c r="D36" s="65" t="s">
        <v>2</v>
      </c>
      <c r="E36" s="43">
        <v>5</v>
      </c>
      <c r="F36" s="39">
        <v>3</v>
      </c>
      <c r="G36" s="39">
        <v>4</v>
      </c>
      <c r="H36" s="39">
        <v>5</v>
      </c>
      <c r="I36" s="39">
        <v>4</v>
      </c>
      <c r="J36" s="39">
        <v>4</v>
      </c>
      <c r="K36" s="39">
        <v>4</v>
      </c>
      <c r="L36" s="39">
        <v>4</v>
      </c>
      <c r="M36" s="44">
        <v>3</v>
      </c>
      <c r="N36" s="180"/>
      <c r="O36" s="43">
        <v>4</v>
      </c>
      <c r="P36" s="39">
        <v>5</v>
      </c>
      <c r="Q36" s="39">
        <v>3</v>
      </c>
      <c r="R36" s="39">
        <v>4</v>
      </c>
      <c r="S36" s="39">
        <v>5</v>
      </c>
      <c r="T36" s="39">
        <v>3</v>
      </c>
      <c r="U36" s="39">
        <v>4</v>
      </c>
      <c r="V36" s="39">
        <v>4</v>
      </c>
      <c r="W36" s="44">
        <v>4</v>
      </c>
      <c r="X36" s="180"/>
      <c r="Y36" s="63">
        <v>72</v>
      </c>
      <c r="Z36" s="183"/>
      <c r="AA36" s="186"/>
      <c r="AB36" s="189"/>
    </row>
    <row r="37" spans="1:28" ht="15.75" thickBot="1" x14ac:dyDescent="0.3">
      <c r="A37" s="139">
        <v>45273</v>
      </c>
      <c r="B37" s="175"/>
      <c r="C37" s="178"/>
      <c r="D37" s="66" t="s">
        <v>3</v>
      </c>
      <c r="E37" s="45">
        <v>9</v>
      </c>
      <c r="F37" s="46">
        <v>17</v>
      </c>
      <c r="G37" s="46">
        <v>11</v>
      </c>
      <c r="H37" s="46">
        <v>15</v>
      </c>
      <c r="I37" s="46">
        <v>3</v>
      </c>
      <c r="J37" s="46">
        <v>1</v>
      </c>
      <c r="K37" s="46">
        <v>5</v>
      </c>
      <c r="L37" s="46">
        <v>13</v>
      </c>
      <c r="M37" s="47">
        <v>7</v>
      </c>
      <c r="N37" s="181"/>
      <c r="O37" s="45">
        <v>14</v>
      </c>
      <c r="P37" s="46">
        <v>12</v>
      </c>
      <c r="Q37" s="46">
        <v>4</v>
      </c>
      <c r="R37" s="46">
        <v>18</v>
      </c>
      <c r="S37" s="46">
        <v>16</v>
      </c>
      <c r="T37" s="46">
        <v>8</v>
      </c>
      <c r="U37" s="46">
        <v>6</v>
      </c>
      <c r="V37" s="46">
        <v>2</v>
      </c>
      <c r="W37" s="47">
        <v>10</v>
      </c>
      <c r="X37" s="181"/>
      <c r="Y37" s="108">
        <v>125</v>
      </c>
      <c r="Z37" s="184"/>
      <c r="AA37" s="187"/>
      <c r="AB37" s="190"/>
    </row>
    <row r="38" spans="1:28" ht="12.75" customHeight="1" x14ac:dyDescent="0.25">
      <c r="A38" s="91"/>
      <c r="D38" s="48" t="s">
        <v>15</v>
      </c>
      <c r="E38" s="49">
        <f t="shared" ref="E38:M38" si="44">IF(($C39-E37)&gt;=36,3,     IF(($C39-E37)&gt;=18,2,       IF(($C39-E37)&gt;=0,1,0)   )    )</f>
        <v>1</v>
      </c>
      <c r="F38" s="49">
        <f t="shared" si="44"/>
        <v>1</v>
      </c>
      <c r="G38" s="49">
        <f t="shared" si="44"/>
        <v>1</v>
      </c>
      <c r="H38" s="49">
        <f t="shared" si="44"/>
        <v>1</v>
      </c>
      <c r="I38" s="49">
        <f t="shared" si="44"/>
        <v>2</v>
      </c>
      <c r="J38" s="49">
        <f t="shared" si="44"/>
        <v>2</v>
      </c>
      <c r="K38" s="49">
        <f t="shared" si="44"/>
        <v>2</v>
      </c>
      <c r="L38" s="49">
        <f t="shared" si="44"/>
        <v>1</v>
      </c>
      <c r="M38" s="50">
        <f t="shared" si="44"/>
        <v>2</v>
      </c>
      <c r="N38" s="123">
        <f t="shared" ref="N38" si="45">SUM(E38:M38)</f>
        <v>13</v>
      </c>
      <c r="O38" s="126">
        <f t="shared" ref="O38:W38" si="46">IF(($C39-O37)&gt;=36,3,     IF(($C39-O37)&gt;=18,2,       IF(($C39-O37)&gt;=0,1,0)   )    )</f>
        <v>1</v>
      </c>
      <c r="P38" s="49">
        <f t="shared" si="46"/>
        <v>1</v>
      </c>
      <c r="Q38" s="49">
        <f t="shared" si="46"/>
        <v>2</v>
      </c>
      <c r="R38" s="49">
        <f t="shared" si="46"/>
        <v>1</v>
      </c>
      <c r="S38" s="49">
        <f t="shared" si="46"/>
        <v>1</v>
      </c>
      <c r="T38" s="49">
        <f t="shared" si="46"/>
        <v>1</v>
      </c>
      <c r="U38" s="49">
        <f t="shared" si="46"/>
        <v>2</v>
      </c>
      <c r="V38" s="49">
        <f t="shared" si="46"/>
        <v>2</v>
      </c>
      <c r="W38" s="50">
        <f t="shared" si="46"/>
        <v>1</v>
      </c>
      <c r="X38" s="113">
        <f t="shared" ref="X38:X40" si="47">SUM(O38:W38)</f>
        <v>12</v>
      </c>
      <c r="Y38" s="85">
        <f>N38+X38</f>
        <v>25</v>
      </c>
      <c r="AB38" s="87"/>
    </row>
    <row r="39" spans="1:28" ht="13.5" customHeight="1" x14ac:dyDescent="0.25">
      <c r="A39" s="91" t="s">
        <v>24</v>
      </c>
      <c r="B39" s="73">
        <f>AA54</f>
        <v>25.700000000000021</v>
      </c>
      <c r="C39" s="112">
        <f>ROUND((B39*Y37/113)+Y35-Y36,0)</f>
        <v>25</v>
      </c>
      <c r="D39" s="52" t="s">
        <v>14</v>
      </c>
      <c r="E39" s="84">
        <v>6</v>
      </c>
      <c r="F39" s="84">
        <v>6</v>
      </c>
      <c r="G39" s="84">
        <v>7</v>
      </c>
      <c r="H39" s="84">
        <v>8</v>
      </c>
      <c r="I39" s="84">
        <v>7</v>
      </c>
      <c r="J39" s="84">
        <v>4</v>
      </c>
      <c r="K39" s="84">
        <v>6</v>
      </c>
      <c r="L39" s="84">
        <v>4</v>
      </c>
      <c r="M39" s="114">
        <v>5</v>
      </c>
      <c r="N39" s="109">
        <f>SUM(E39:M39)</f>
        <v>53</v>
      </c>
      <c r="O39" s="84">
        <v>5</v>
      </c>
      <c r="P39" s="84">
        <v>8</v>
      </c>
      <c r="Q39" s="84">
        <v>5</v>
      </c>
      <c r="R39" s="84">
        <v>7</v>
      </c>
      <c r="S39" s="84">
        <v>8</v>
      </c>
      <c r="T39" s="84">
        <v>5</v>
      </c>
      <c r="U39" s="84">
        <v>6</v>
      </c>
      <c r="V39" s="84">
        <v>7</v>
      </c>
      <c r="W39" s="114">
        <v>5</v>
      </c>
      <c r="X39" s="109">
        <f t="shared" si="47"/>
        <v>56</v>
      </c>
      <c r="Y39" s="67">
        <f>N39+X39</f>
        <v>109</v>
      </c>
      <c r="Z39" s="92">
        <f>IF(AND(B39&lt;=36,Y40&gt;0),   VLOOKUP(((IF(AND(B39&gt;=18.5,B39&lt;= 26.4),4,5))&amp;Y40),TablaBajas[],2,FALSE), 0)</f>
        <v>0.79999999999999993</v>
      </c>
      <c r="AA39" s="142">
        <f>IF((B39+Z39)&gt;=26.4,26.4,(B39+Z39))</f>
        <v>26.4</v>
      </c>
      <c r="AB39" s="93">
        <f>IF(Y39&gt;0,AB54+1,AB54)</f>
        <v>122</v>
      </c>
    </row>
    <row r="40" spans="1:28" ht="13.5" customHeight="1" thickBot="1" x14ac:dyDescent="0.3">
      <c r="A40" s="94"/>
      <c r="D40" s="74" t="s">
        <v>18</v>
      </c>
      <c r="E40" s="51">
        <f t="shared" ref="E40:M40" si="48" xml:space="preserve">       IF(    OR(E39="-", E39="",E39=0),0,       IF(E39-(E36+E38)&gt;=2,0,   IF(E39-(E36+E38)=1,1,   IF(E39-(E36+E38)=0,2,   IF(E39-(E36+E38)=-1,3,   IF(E39-(E36+E38)=-2,4,   IF(E39-(E36+E38)=-3,5,    IF(E39-(E36+E38)=-4,6,    ))))))))</f>
        <v>2</v>
      </c>
      <c r="F40" s="51">
        <f t="shared" si="48"/>
        <v>0</v>
      </c>
      <c r="G40" s="51">
        <f t="shared" si="48"/>
        <v>0</v>
      </c>
      <c r="H40" s="51">
        <f t="shared" si="48"/>
        <v>0</v>
      </c>
      <c r="I40" s="51">
        <f t="shared" si="48"/>
        <v>1</v>
      </c>
      <c r="J40" s="51">
        <f t="shared" si="48"/>
        <v>4</v>
      </c>
      <c r="K40" s="51">
        <f t="shared" si="48"/>
        <v>2</v>
      </c>
      <c r="L40" s="51">
        <f t="shared" si="48"/>
        <v>3</v>
      </c>
      <c r="M40" s="115">
        <f t="shared" si="48"/>
        <v>2</v>
      </c>
      <c r="N40" s="125">
        <f t="shared" ref="N40" si="49">SUM(E40:M40)</f>
        <v>14</v>
      </c>
      <c r="O40" s="128">
        <f t="shared" ref="O40:W40" si="50" xml:space="preserve">       IF(    OR(O39="-", O39="",O39=0),0,       IF(O39-(O36+O38)&gt;=2,0,   IF(O39-(O36+O38)=1,1,   IF(O39-(O36+O38)=0,2,   IF(O39-(O36+O38)=-1,3,   IF(O39-(O36+O38)=-2,4,   IF(O39-(O36+O38)=-3,5,    IF(O39-(O36+O38)=-4,6,    ))))))))</f>
        <v>2</v>
      </c>
      <c r="P40" s="51">
        <f t="shared" si="50"/>
        <v>0</v>
      </c>
      <c r="Q40" s="51">
        <f t="shared" si="50"/>
        <v>2</v>
      </c>
      <c r="R40" s="51">
        <f t="shared" si="50"/>
        <v>0</v>
      </c>
      <c r="S40" s="51">
        <f t="shared" si="50"/>
        <v>0</v>
      </c>
      <c r="T40" s="51">
        <f t="shared" si="50"/>
        <v>1</v>
      </c>
      <c r="U40" s="51">
        <f t="shared" si="50"/>
        <v>2</v>
      </c>
      <c r="V40" s="51">
        <f t="shared" si="50"/>
        <v>1</v>
      </c>
      <c r="W40" s="115">
        <f t="shared" si="50"/>
        <v>2</v>
      </c>
      <c r="X40" s="120">
        <f t="shared" si="47"/>
        <v>10</v>
      </c>
      <c r="Y40" s="68">
        <f>N40+X40</f>
        <v>24</v>
      </c>
      <c r="AB40" s="87"/>
    </row>
    <row r="41" spans="1:28" ht="13.5" thickBot="1" x14ac:dyDescent="0.25">
      <c r="A41" s="95"/>
      <c r="AB41" s="87"/>
    </row>
    <row r="42" spans="1:28" ht="12.75" customHeight="1" x14ac:dyDescent="0.25">
      <c r="A42" s="99"/>
      <c r="D42" s="53" t="s">
        <v>15</v>
      </c>
      <c r="E42" s="54">
        <f t="shared" ref="E42:M42" si="51">IF(($C43-E37)&gt;=36,3,     IF(($C43-E37)&gt;=18,2,       IF(($C43-E37)&gt;=0,1,0)   )    )</f>
        <v>1</v>
      </c>
      <c r="F42" s="54">
        <f t="shared" si="51"/>
        <v>1</v>
      </c>
      <c r="G42" s="54">
        <f t="shared" si="51"/>
        <v>1</v>
      </c>
      <c r="H42" s="54">
        <f t="shared" si="51"/>
        <v>1</v>
      </c>
      <c r="I42" s="54">
        <f t="shared" si="51"/>
        <v>2</v>
      </c>
      <c r="J42" s="54">
        <f t="shared" si="51"/>
        <v>2</v>
      </c>
      <c r="K42" s="54">
        <f t="shared" si="51"/>
        <v>2</v>
      </c>
      <c r="L42" s="54">
        <f t="shared" si="51"/>
        <v>1</v>
      </c>
      <c r="M42" s="55">
        <f t="shared" si="51"/>
        <v>2</v>
      </c>
      <c r="N42" s="129">
        <f t="shared" ref="N42" si="52">SUM(E42:M42)</f>
        <v>13</v>
      </c>
      <c r="O42" s="132">
        <f t="shared" ref="O42:W42" si="53">IF(($C43-O37)&gt;=36,3,     IF(($C43-O37)&gt;=18,2,       IF(($C43-O37)&gt;=0,1,0)   )    )</f>
        <v>1</v>
      </c>
      <c r="P42" s="54">
        <f t="shared" si="53"/>
        <v>1</v>
      </c>
      <c r="Q42" s="54">
        <f t="shared" si="53"/>
        <v>2</v>
      </c>
      <c r="R42" s="54">
        <f t="shared" si="53"/>
        <v>1</v>
      </c>
      <c r="S42" s="54">
        <f t="shared" si="53"/>
        <v>1</v>
      </c>
      <c r="T42" s="54">
        <f t="shared" si="53"/>
        <v>2</v>
      </c>
      <c r="U42" s="54">
        <f t="shared" si="53"/>
        <v>2</v>
      </c>
      <c r="V42" s="54">
        <f t="shared" si="53"/>
        <v>2</v>
      </c>
      <c r="W42" s="55">
        <f t="shared" si="53"/>
        <v>1</v>
      </c>
      <c r="X42" s="116">
        <f t="shared" ref="X42:X44" si="54">SUM(O42:W42)</f>
        <v>13</v>
      </c>
      <c r="Y42" s="55">
        <f>N42+X42</f>
        <v>26</v>
      </c>
      <c r="AB42" s="87"/>
    </row>
    <row r="43" spans="1:28" ht="13.5" customHeight="1" x14ac:dyDescent="0.25">
      <c r="A43" s="96" t="s">
        <v>22</v>
      </c>
      <c r="B43" s="78">
        <f>AA58</f>
        <v>26.4</v>
      </c>
      <c r="C43" s="112">
        <f>ROUND((B43*Y37/113)+Y35-Y36,0)</f>
        <v>26</v>
      </c>
      <c r="D43" s="57" t="s">
        <v>14</v>
      </c>
      <c r="E43" s="84">
        <v>8</v>
      </c>
      <c r="F43" s="84">
        <v>4</v>
      </c>
      <c r="G43" s="84">
        <v>7</v>
      </c>
      <c r="H43" s="84">
        <v>6</v>
      </c>
      <c r="I43" s="84">
        <v>7</v>
      </c>
      <c r="J43" s="84">
        <v>6</v>
      </c>
      <c r="K43" s="84">
        <v>6</v>
      </c>
      <c r="L43" s="84">
        <v>5</v>
      </c>
      <c r="M43" s="114">
        <v>7</v>
      </c>
      <c r="N43" s="130">
        <f t="shared" ref="N43" si="55">SUM(E43:M43)</f>
        <v>56</v>
      </c>
      <c r="O43" s="84">
        <v>7</v>
      </c>
      <c r="P43" s="84">
        <v>8</v>
      </c>
      <c r="Q43" s="84">
        <v>4</v>
      </c>
      <c r="R43" s="84">
        <v>7</v>
      </c>
      <c r="S43" s="84">
        <v>7</v>
      </c>
      <c r="T43" s="84">
        <v>6</v>
      </c>
      <c r="U43" s="84">
        <v>7</v>
      </c>
      <c r="V43" s="84">
        <v>7</v>
      </c>
      <c r="W43" s="114">
        <v>4</v>
      </c>
      <c r="X43" s="110">
        <f t="shared" si="54"/>
        <v>57</v>
      </c>
      <c r="Y43" s="69">
        <f>N43+X43</f>
        <v>113</v>
      </c>
      <c r="Z43" s="97">
        <f>IF(AND(B43&lt;=36,Y44&gt;0),   VLOOKUP(((IF(AND(B43&gt;=18.5,B43&lt;= 26.4),4,5))&amp;Y44),TablaBajas[],2,FALSE), 0)</f>
        <v>1.0999999999999999</v>
      </c>
      <c r="AA43" s="143">
        <f>IF((B43+Z43)&gt;=26.4,26.4,(B43+Z43))</f>
        <v>26.4</v>
      </c>
      <c r="AB43" s="98">
        <f>IF(Y43&gt;0,AB58+1,AB58)</f>
        <v>120</v>
      </c>
    </row>
    <row r="44" spans="1:28" ht="13.5" customHeight="1" thickBot="1" x14ac:dyDescent="0.3">
      <c r="A44" s="99"/>
      <c r="D44" s="75" t="s">
        <v>18</v>
      </c>
      <c r="E44" s="56">
        <f t="shared" ref="E44:M44" si="56" xml:space="preserve">       IF(    OR(E43="-", E43="",E43=0),0,       IF(E43-(E36+E42)&gt;=2,0,   IF(E43-(E36+E42)=1,1,   IF(E43-(E36+E42)=0,2,   IF(E43-(E36+E42)=-1,3,   IF(E43-(E36+E42)=-2,4,   IF(E43-(E36+E42)=-3,5,    IF(E43-(E36+E42)=-4,6,    ))))))))</f>
        <v>0</v>
      </c>
      <c r="F44" s="56">
        <f t="shared" si="56"/>
        <v>2</v>
      </c>
      <c r="G44" s="56">
        <f t="shared" si="56"/>
        <v>0</v>
      </c>
      <c r="H44" s="56">
        <f t="shared" si="56"/>
        <v>2</v>
      </c>
      <c r="I44" s="56">
        <f t="shared" si="56"/>
        <v>1</v>
      </c>
      <c r="J44" s="56">
        <f t="shared" si="56"/>
        <v>2</v>
      </c>
      <c r="K44" s="56">
        <f t="shared" si="56"/>
        <v>2</v>
      </c>
      <c r="L44" s="56">
        <f t="shared" si="56"/>
        <v>2</v>
      </c>
      <c r="M44" s="117">
        <f t="shared" si="56"/>
        <v>0</v>
      </c>
      <c r="N44" s="131">
        <f t="shared" ref="N44" si="57">SUM(E44:M44)</f>
        <v>11</v>
      </c>
      <c r="O44" s="133">
        <f t="shared" ref="O44:W44" si="58" xml:space="preserve">       IF(    OR(O43="-", O43="",O43=0),0,       IF(O43-(O36+O42)&gt;=2,0,   IF(O43-(O36+O42)=1,1,   IF(O43-(O36+O42)=0,2,   IF(O43-(O36+O42)=-1,3,   IF(O43-(O36+O42)=-2,4,   IF(O43-(O36+O42)=-3,5,    IF(O43-(O36+O42)=-4,6,    ))))))))</f>
        <v>0</v>
      </c>
      <c r="P44" s="56">
        <f t="shared" si="58"/>
        <v>0</v>
      </c>
      <c r="Q44" s="56">
        <f t="shared" si="58"/>
        <v>3</v>
      </c>
      <c r="R44" s="56">
        <f t="shared" si="58"/>
        <v>0</v>
      </c>
      <c r="S44" s="56">
        <f t="shared" si="58"/>
        <v>1</v>
      </c>
      <c r="T44" s="56">
        <f t="shared" si="58"/>
        <v>1</v>
      </c>
      <c r="U44" s="56">
        <f t="shared" si="58"/>
        <v>1</v>
      </c>
      <c r="V44" s="56">
        <f t="shared" si="58"/>
        <v>1</v>
      </c>
      <c r="W44" s="117">
        <f t="shared" si="58"/>
        <v>3</v>
      </c>
      <c r="X44" s="121">
        <f t="shared" si="54"/>
        <v>10</v>
      </c>
      <c r="Y44" s="70">
        <f>N44+X44</f>
        <v>21</v>
      </c>
      <c r="AB44" s="87"/>
    </row>
    <row r="45" spans="1:28" ht="13.5" thickBot="1" x14ac:dyDescent="0.25">
      <c r="A45" s="95"/>
      <c r="AB45" s="87"/>
    </row>
    <row r="46" spans="1:28" ht="12.75" customHeight="1" x14ac:dyDescent="0.25">
      <c r="A46" s="100"/>
      <c r="D46" s="58" t="s">
        <v>15</v>
      </c>
      <c r="E46" s="59">
        <f t="shared" ref="E46:M46" si="59">IF(($C47-E37)&gt;=36,3,     IF(($C47-E37)&gt;=18,2,       IF(($C47-E37)&gt;=0,1,0)   )    )</f>
        <v>1</v>
      </c>
      <c r="F46" s="59">
        <f t="shared" si="59"/>
        <v>1</v>
      </c>
      <c r="G46" s="59">
        <f t="shared" si="59"/>
        <v>1</v>
      </c>
      <c r="H46" s="59">
        <f t="shared" si="59"/>
        <v>1</v>
      </c>
      <c r="I46" s="59">
        <f t="shared" si="59"/>
        <v>2</v>
      </c>
      <c r="J46" s="59">
        <f t="shared" si="59"/>
        <v>2</v>
      </c>
      <c r="K46" s="59">
        <f t="shared" si="59"/>
        <v>2</v>
      </c>
      <c r="L46" s="59">
        <f t="shared" si="59"/>
        <v>1</v>
      </c>
      <c r="M46" s="60">
        <f t="shared" si="59"/>
        <v>2</v>
      </c>
      <c r="N46" s="134">
        <f t="shared" ref="N46" si="60">SUM(E46:M46)</f>
        <v>13</v>
      </c>
      <c r="O46" s="137">
        <f t="shared" ref="O46:W46" si="61">IF(($C47-O37)&gt;=36,3,     IF(($C47-O37)&gt;=18,2,       IF(($C47-O37)&gt;=0,1,0)   )    )</f>
        <v>1</v>
      </c>
      <c r="P46" s="59">
        <f t="shared" si="61"/>
        <v>1</v>
      </c>
      <c r="Q46" s="59">
        <f t="shared" si="61"/>
        <v>2</v>
      </c>
      <c r="R46" s="59">
        <f t="shared" si="61"/>
        <v>1</v>
      </c>
      <c r="S46" s="59">
        <f t="shared" si="61"/>
        <v>1</v>
      </c>
      <c r="T46" s="59">
        <f t="shared" si="61"/>
        <v>1</v>
      </c>
      <c r="U46" s="59">
        <f t="shared" si="61"/>
        <v>2</v>
      </c>
      <c r="V46" s="59">
        <f t="shared" si="61"/>
        <v>2</v>
      </c>
      <c r="W46" s="60">
        <f t="shared" si="61"/>
        <v>1</v>
      </c>
      <c r="X46" s="118">
        <f t="shared" ref="X46:X48" si="62">SUM(O46:W46)</f>
        <v>12</v>
      </c>
      <c r="Y46" s="60">
        <f>N46+X46</f>
        <v>25</v>
      </c>
      <c r="AB46" s="87"/>
    </row>
    <row r="47" spans="1:28" ht="13.5" customHeight="1" x14ac:dyDescent="0.25">
      <c r="A47" s="101" t="s">
        <v>23</v>
      </c>
      <c r="B47" s="79">
        <f>AA62</f>
        <v>25.900000000000016</v>
      </c>
      <c r="C47" s="112">
        <f>ROUND((B47*Y37/113)+Y35-Y36,0)</f>
        <v>25</v>
      </c>
      <c r="D47" s="62" t="s">
        <v>14</v>
      </c>
      <c r="E47" s="84">
        <v>6</v>
      </c>
      <c r="F47" s="84">
        <v>5</v>
      </c>
      <c r="G47" s="84">
        <v>7</v>
      </c>
      <c r="H47" s="84">
        <v>8</v>
      </c>
      <c r="I47" s="84">
        <v>8</v>
      </c>
      <c r="J47" s="84">
        <v>6</v>
      </c>
      <c r="K47" s="84">
        <v>7</v>
      </c>
      <c r="L47" s="84">
        <v>5</v>
      </c>
      <c r="M47" s="114">
        <v>4</v>
      </c>
      <c r="N47" s="135">
        <f t="shared" ref="N47" si="63">SUM(E47:M47)</f>
        <v>56</v>
      </c>
      <c r="O47" s="84">
        <v>7</v>
      </c>
      <c r="P47" s="84">
        <v>6</v>
      </c>
      <c r="Q47" s="84">
        <v>4</v>
      </c>
      <c r="R47" s="84">
        <v>6</v>
      </c>
      <c r="S47" s="84">
        <v>8</v>
      </c>
      <c r="T47" s="84">
        <v>3</v>
      </c>
      <c r="U47" s="84">
        <v>6</v>
      </c>
      <c r="V47" s="84">
        <v>7</v>
      </c>
      <c r="W47" s="114">
        <v>5</v>
      </c>
      <c r="X47" s="111">
        <f t="shared" si="62"/>
        <v>52</v>
      </c>
      <c r="Y47" s="71">
        <f>N47+X47</f>
        <v>108</v>
      </c>
      <c r="Z47" s="102">
        <f>IF(AND(B47&lt;=36,Y48&gt;0),   VLOOKUP(((IF(AND(B47&gt;=18.5,B47&lt;= 26.4),4,5))&amp;Y48),TablaBajas[],2,FALSE), 0)</f>
        <v>0.7</v>
      </c>
      <c r="AA47" s="141">
        <f>IF((B47+Z47)&gt;=26.4,26.4,(B47+Z47))</f>
        <v>26.4</v>
      </c>
      <c r="AB47" s="103">
        <f>IF(Y47&gt;0,AB62+1,AB62)</f>
        <v>137</v>
      </c>
    </row>
    <row r="48" spans="1:28" ht="13.5" customHeight="1" thickBot="1" x14ac:dyDescent="0.3">
      <c r="A48" s="104"/>
      <c r="B48" s="105"/>
      <c r="C48" s="105"/>
      <c r="D48" s="76" t="s">
        <v>18</v>
      </c>
      <c r="E48" s="61">
        <f t="shared" ref="E48:M48" si="64" xml:space="preserve">       IF(    OR(E47="-", E47="",E47=0),0,       IF(E47-(E36+E46)&gt;=2,0,   IF(E47-(E36+E46)=1,1,   IF(E47-(E36+E46)=0,2,   IF(E47-(E36+E46)=-1,3,   IF(E47-(E36+E46)=-2,4,   IF(E47-(E36+E46)=-3,5,    IF(E47-(E36+E46)=-4,6,    ))))))))</f>
        <v>2</v>
      </c>
      <c r="F48" s="61">
        <f t="shared" si="64"/>
        <v>1</v>
      </c>
      <c r="G48" s="61">
        <f t="shared" si="64"/>
        <v>0</v>
      </c>
      <c r="H48" s="61">
        <f t="shared" si="64"/>
        <v>0</v>
      </c>
      <c r="I48" s="61">
        <f t="shared" si="64"/>
        <v>0</v>
      </c>
      <c r="J48" s="61">
        <f t="shared" si="64"/>
        <v>2</v>
      </c>
      <c r="K48" s="61">
        <f t="shared" si="64"/>
        <v>1</v>
      </c>
      <c r="L48" s="61">
        <f t="shared" si="64"/>
        <v>2</v>
      </c>
      <c r="M48" s="119">
        <f t="shared" si="64"/>
        <v>3</v>
      </c>
      <c r="N48" s="136">
        <f t="shared" ref="N48" si="65">SUM(E48:M48)</f>
        <v>11</v>
      </c>
      <c r="O48" s="138">
        <f t="shared" ref="O48:W48" si="66" xml:space="preserve">       IF(    OR(O47="-", O47="",O47=0),0,       IF(O47-(O36+O46)&gt;=2,0,   IF(O47-(O36+O46)=1,1,   IF(O47-(O36+O46)=0,2,   IF(O47-(O36+O46)=-1,3,   IF(O47-(O36+O46)=-2,4,   IF(O47-(O36+O46)=-3,5,    IF(O47-(O36+O46)=-4,6,    ))))))))</f>
        <v>0</v>
      </c>
      <c r="P48" s="61">
        <f t="shared" si="66"/>
        <v>2</v>
      </c>
      <c r="Q48" s="61">
        <f t="shared" si="66"/>
        <v>3</v>
      </c>
      <c r="R48" s="61">
        <f t="shared" si="66"/>
        <v>1</v>
      </c>
      <c r="S48" s="61">
        <f t="shared" si="66"/>
        <v>0</v>
      </c>
      <c r="T48" s="61">
        <f t="shared" si="66"/>
        <v>3</v>
      </c>
      <c r="U48" s="61">
        <f t="shared" si="66"/>
        <v>2</v>
      </c>
      <c r="V48" s="61">
        <f t="shared" si="66"/>
        <v>1</v>
      </c>
      <c r="W48" s="119">
        <f t="shared" si="66"/>
        <v>2</v>
      </c>
      <c r="X48" s="122">
        <f t="shared" si="62"/>
        <v>14</v>
      </c>
      <c r="Y48" s="72">
        <f>N48+X48</f>
        <v>25</v>
      </c>
      <c r="Z48" s="105"/>
      <c r="AA48" s="105"/>
      <c r="AB48" s="106"/>
    </row>
    <row r="49" spans="1:28" ht="9.75" customHeight="1" thickBot="1" x14ac:dyDescent="0.25">
      <c r="A49" s="77"/>
      <c r="B49" s="77"/>
      <c r="C49" s="77"/>
      <c r="D49" s="77"/>
      <c r="E49" s="77"/>
      <c r="F49" s="77"/>
      <c r="G49" s="77"/>
      <c r="H49" s="77"/>
      <c r="I49" s="77"/>
      <c r="J49" s="77"/>
      <c r="K49" s="77"/>
      <c r="L49" s="77"/>
      <c r="M49" s="77"/>
      <c r="N49" s="77"/>
      <c r="O49" s="77"/>
      <c r="P49" s="77"/>
      <c r="Q49" s="77"/>
      <c r="R49" s="77"/>
      <c r="S49" s="77"/>
      <c r="T49" s="77"/>
      <c r="U49" s="77"/>
      <c r="V49" s="77"/>
      <c r="W49" s="77"/>
      <c r="X49" s="77"/>
      <c r="Y49" s="77"/>
      <c r="Z49" s="77"/>
      <c r="AA49" s="77"/>
      <c r="AB49" s="77"/>
    </row>
    <row r="50" spans="1:28" ht="15" customHeight="1" x14ac:dyDescent="0.25">
      <c r="A50" s="166"/>
      <c r="B50" s="173" t="s">
        <v>4</v>
      </c>
      <c r="C50" s="176" t="s">
        <v>19</v>
      </c>
      <c r="D50" s="64" t="s">
        <v>1</v>
      </c>
      <c r="E50" s="163">
        <v>379</v>
      </c>
      <c r="F50" s="163">
        <v>132</v>
      </c>
      <c r="G50" s="163">
        <v>482</v>
      </c>
      <c r="H50" s="163">
        <v>369</v>
      </c>
      <c r="I50" s="163">
        <v>276</v>
      </c>
      <c r="J50" s="163">
        <v>313</v>
      </c>
      <c r="K50" s="163">
        <v>505</v>
      </c>
      <c r="L50" s="163">
        <v>316</v>
      </c>
      <c r="M50" s="163">
        <v>200</v>
      </c>
      <c r="N50" s="179" t="s">
        <v>16</v>
      </c>
      <c r="O50" s="163">
        <v>486</v>
      </c>
      <c r="P50" s="163">
        <v>306</v>
      </c>
      <c r="Q50" s="163">
        <v>144</v>
      </c>
      <c r="R50" s="163">
        <v>466</v>
      </c>
      <c r="S50" s="163">
        <v>369</v>
      </c>
      <c r="T50" s="163">
        <v>361</v>
      </c>
      <c r="U50" s="163">
        <v>381</v>
      </c>
      <c r="V50" s="163">
        <v>145</v>
      </c>
      <c r="W50" s="163">
        <v>414</v>
      </c>
      <c r="X50" s="179" t="s">
        <v>17</v>
      </c>
      <c r="Y50" s="89">
        <v>71</v>
      </c>
      <c r="Z50" s="182" t="s">
        <v>28</v>
      </c>
      <c r="AA50" s="185" t="s">
        <v>6</v>
      </c>
      <c r="AB50" s="188" t="s">
        <v>20</v>
      </c>
    </row>
    <row r="51" spans="1:28" ht="15" x14ac:dyDescent="0.25">
      <c r="A51" s="166" t="s">
        <v>35</v>
      </c>
      <c r="B51" s="174"/>
      <c r="C51" s="177"/>
      <c r="D51" s="65" t="s">
        <v>2</v>
      </c>
      <c r="E51" s="43">
        <v>4</v>
      </c>
      <c r="F51" s="39">
        <v>3</v>
      </c>
      <c r="G51" s="39">
        <v>5</v>
      </c>
      <c r="H51" s="39">
        <v>4</v>
      </c>
      <c r="I51" s="39">
        <v>4</v>
      </c>
      <c r="J51" s="39">
        <v>4</v>
      </c>
      <c r="K51" s="39">
        <v>5</v>
      </c>
      <c r="L51" s="39">
        <v>4</v>
      </c>
      <c r="M51" s="44">
        <v>3</v>
      </c>
      <c r="N51" s="180"/>
      <c r="O51" s="43">
        <v>5</v>
      </c>
      <c r="P51" s="39">
        <v>4</v>
      </c>
      <c r="Q51" s="39">
        <v>3</v>
      </c>
      <c r="R51" s="39">
        <v>5</v>
      </c>
      <c r="S51" s="39">
        <v>4</v>
      </c>
      <c r="T51" s="39">
        <v>4</v>
      </c>
      <c r="U51" s="39">
        <v>4</v>
      </c>
      <c r="V51" s="39">
        <v>3</v>
      </c>
      <c r="W51" s="44">
        <v>4</v>
      </c>
      <c r="X51" s="180"/>
      <c r="Y51" s="63">
        <v>72</v>
      </c>
      <c r="Z51" s="183"/>
      <c r="AA51" s="186"/>
      <c r="AB51" s="189"/>
    </row>
    <row r="52" spans="1:28" ht="15.75" thickBot="1" x14ac:dyDescent="0.3">
      <c r="A52" s="167">
        <v>45177</v>
      </c>
      <c r="B52" s="175"/>
      <c r="C52" s="178"/>
      <c r="D52" s="66" t="s">
        <v>3</v>
      </c>
      <c r="E52" s="45">
        <v>1</v>
      </c>
      <c r="F52" s="46">
        <v>17</v>
      </c>
      <c r="G52" s="46">
        <v>6</v>
      </c>
      <c r="H52" s="46">
        <v>9</v>
      </c>
      <c r="I52" s="46">
        <v>18</v>
      </c>
      <c r="J52" s="46">
        <v>12</v>
      </c>
      <c r="K52" s="46">
        <v>13</v>
      </c>
      <c r="L52" s="46">
        <v>15</v>
      </c>
      <c r="M52" s="47">
        <v>8</v>
      </c>
      <c r="N52" s="181"/>
      <c r="O52" s="45">
        <v>10</v>
      </c>
      <c r="P52" s="46">
        <v>5</v>
      </c>
      <c r="Q52" s="46">
        <v>16</v>
      </c>
      <c r="R52" s="46">
        <v>7</v>
      </c>
      <c r="S52" s="46">
        <v>3</v>
      </c>
      <c r="T52" s="46">
        <v>11</v>
      </c>
      <c r="U52" s="46">
        <v>4</v>
      </c>
      <c r="V52" s="46">
        <v>14</v>
      </c>
      <c r="W52" s="47">
        <v>2</v>
      </c>
      <c r="X52" s="181"/>
      <c r="Y52" s="108">
        <v>126</v>
      </c>
      <c r="Z52" s="184"/>
      <c r="AA52" s="187"/>
      <c r="AB52" s="190"/>
    </row>
    <row r="53" spans="1:28" ht="12.75" customHeight="1" x14ac:dyDescent="0.25">
      <c r="A53" s="91"/>
      <c r="D53" s="48" t="s">
        <v>15</v>
      </c>
      <c r="E53" s="49">
        <f t="shared" ref="E53:M53" si="67">IF(($C54-E52)&gt;=36,3,     IF(($C54-E52)&gt;=18,2,       IF(($C54-E52)&gt;=0,1,0)   )    )</f>
        <v>2</v>
      </c>
      <c r="F53" s="49">
        <f t="shared" si="67"/>
        <v>1</v>
      </c>
      <c r="G53" s="49">
        <f t="shared" si="67"/>
        <v>2</v>
      </c>
      <c r="H53" s="49">
        <f t="shared" si="67"/>
        <v>2</v>
      </c>
      <c r="I53" s="49">
        <f t="shared" si="67"/>
        <v>1</v>
      </c>
      <c r="J53" s="49">
        <f t="shared" si="67"/>
        <v>1</v>
      </c>
      <c r="K53" s="49">
        <f t="shared" si="67"/>
        <v>1</v>
      </c>
      <c r="L53" s="49">
        <f t="shared" si="67"/>
        <v>1</v>
      </c>
      <c r="M53" s="50">
        <f t="shared" si="67"/>
        <v>2</v>
      </c>
      <c r="N53" s="123">
        <f t="shared" ref="N53:N55" si="68">SUM(E53:M53)</f>
        <v>13</v>
      </c>
      <c r="O53" s="126">
        <f t="shared" ref="O53:W53" si="69">IF(($C54-O52)&gt;=36,3,     IF(($C54-O52)&gt;=18,2,       IF(($C54-O52)&gt;=0,1,0)   )    )</f>
        <v>2</v>
      </c>
      <c r="P53" s="49">
        <f t="shared" si="69"/>
        <v>2</v>
      </c>
      <c r="Q53" s="49">
        <f t="shared" si="69"/>
        <v>1</v>
      </c>
      <c r="R53" s="49">
        <f t="shared" si="69"/>
        <v>2</v>
      </c>
      <c r="S53" s="49">
        <f t="shared" si="69"/>
        <v>2</v>
      </c>
      <c r="T53" s="49">
        <f t="shared" si="69"/>
        <v>1</v>
      </c>
      <c r="U53" s="49">
        <f t="shared" si="69"/>
        <v>2</v>
      </c>
      <c r="V53" s="49">
        <f t="shared" si="69"/>
        <v>1</v>
      </c>
      <c r="W53" s="50">
        <f t="shared" si="69"/>
        <v>2</v>
      </c>
      <c r="X53" s="113">
        <f t="shared" ref="X53:X55" si="70">SUM(O53:W53)</f>
        <v>15</v>
      </c>
      <c r="Y53" s="85">
        <f>N53+X53</f>
        <v>28</v>
      </c>
      <c r="AB53" s="87"/>
    </row>
    <row r="54" spans="1:28" ht="13.5" customHeight="1" x14ac:dyDescent="0.25">
      <c r="A54" s="91" t="s">
        <v>24</v>
      </c>
      <c r="B54" s="73">
        <f>AA69</f>
        <v>25.700000000000021</v>
      </c>
      <c r="C54" s="112">
        <f>ROUND((B54*Y52/113)+Y50-Y51,0)</f>
        <v>28</v>
      </c>
      <c r="D54" s="52" t="s">
        <v>14</v>
      </c>
      <c r="E54" s="84">
        <v>6</v>
      </c>
      <c r="F54" s="84">
        <v>5</v>
      </c>
      <c r="G54" s="84">
        <v>6</v>
      </c>
      <c r="H54" s="84">
        <v>5</v>
      </c>
      <c r="I54" s="84">
        <v>5</v>
      </c>
      <c r="J54" s="84">
        <v>7</v>
      </c>
      <c r="K54" s="84">
        <v>7</v>
      </c>
      <c r="L54" s="84">
        <v>4</v>
      </c>
      <c r="M54" s="114">
        <v>5</v>
      </c>
      <c r="N54" s="124">
        <f t="shared" si="68"/>
        <v>50</v>
      </c>
      <c r="O54" s="84">
        <v>5</v>
      </c>
      <c r="P54" s="84">
        <v>6</v>
      </c>
      <c r="Q54" s="84">
        <v>4</v>
      </c>
      <c r="R54" s="84">
        <v>6</v>
      </c>
      <c r="S54" s="84">
        <v>6</v>
      </c>
      <c r="T54" s="84">
        <v>5</v>
      </c>
      <c r="U54" s="84">
        <v>8</v>
      </c>
      <c r="V54" s="84">
        <v>4</v>
      </c>
      <c r="W54" s="114">
        <v>7</v>
      </c>
      <c r="X54" s="109">
        <f t="shared" si="70"/>
        <v>51</v>
      </c>
      <c r="Y54" s="67">
        <f>N54+X54</f>
        <v>101</v>
      </c>
      <c r="Z54" s="92">
        <f>IF(AND(B54&lt;=36,Y55&gt;0),   VLOOKUP(((IF(AND(B54&gt;=18.5,B54&lt;= 26.4),4,5))&amp;Y55),TablaBajas[],2,FALSE), 0)</f>
        <v>0</v>
      </c>
      <c r="AA54" s="142">
        <f>IF((B54+Z54)&gt;=26.4,26.4,(B54+Z54))</f>
        <v>25.700000000000021</v>
      </c>
      <c r="AB54" s="93">
        <f>IF(Y54&gt;0,AB69+1,AB69)</f>
        <v>121</v>
      </c>
    </row>
    <row r="55" spans="1:28" ht="13.5" customHeight="1" thickBot="1" x14ac:dyDescent="0.3">
      <c r="A55" s="94"/>
      <c r="D55" s="74" t="s">
        <v>18</v>
      </c>
      <c r="E55" s="51">
        <f t="shared" ref="E55:M55" si="71" xml:space="preserve">       IF(    OR(E54="-", E54="",E54=0),0,       IF(E54-(E51+E53)&gt;=2,0,   IF(E54-(E51+E53)=1,1,   IF(E54-(E51+E53)=0,2,   IF(E54-(E51+E53)=-1,3,   IF(E54-(E51+E53)=-2,4,   IF(E54-(E51+E53)=-3,5,    IF(E54-(E51+E53)=-4,6,    ))))))))</f>
        <v>2</v>
      </c>
      <c r="F55" s="51">
        <f t="shared" si="71"/>
        <v>1</v>
      </c>
      <c r="G55" s="51">
        <f t="shared" si="71"/>
        <v>3</v>
      </c>
      <c r="H55" s="51">
        <f t="shared" si="71"/>
        <v>3</v>
      </c>
      <c r="I55" s="51">
        <f t="shared" si="71"/>
        <v>2</v>
      </c>
      <c r="J55" s="51">
        <f t="shared" si="71"/>
        <v>0</v>
      </c>
      <c r="K55" s="51">
        <f t="shared" si="71"/>
        <v>1</v>
      </c>
      <c r="L55" s="51">
        <f t="shared" si="71"/>
        <v>3</v>
      </c>
      <c r="M55" s="115">
        <f t="shared" si="71"/>
        <v>2</v>
      </c>
      <c r="N55" s="125">
        <f t="shared" si="68"/>
        <v>17</v>
      </c>
      <c r="O55" s="128">
        <f t="shared" ref="O55:W55" si="72" xml:space="preserve">       IF(    OR(O54="-", O54="",O54=0),0,       IF(O54-(O51+O53)&gt;=2,0,   IF(O54-(O51+O53)=1,1,   IF(O54-(O51+O53)=0,2,   IF(O54-(O51+O53)=-1,3,   IF(O54-(O51+O53)=-2,4,   IF(O54-(O51+O53)=-3,5,    IF(O54-(O51+O53)=-4,6,    ))))))))</f>
        <v>4</v>
      </c>
      <c r="P55" s="51">
        <f t="shared" si="72"/>
        <v>2</v>
      </c>
      <c r="Q55" s="51">
        <f t="shared" si="72"/>
        <v>2</v>
      </c>
      <c r="R55" s="51">
        <f t="shared" si="72"/>
        <v>3</v>
      </c>
      <c r="S55" s="51">
        <f t="shared" si="72"/>
        <v>2</v>
      </c>
      <c r="T55" s="51">
        <f t="shared" si="72"/>
        <v>2</v>
      </c>
      <c r="U55" s="51">
        <f t="shared" si="72"/>
        <v>0</v>
      </c>
      <c r="V55" s="51">
        <f t="shared" si="72"/>
        <v>2</v>
      </c>
      <c r="W55" s="115">
        <f t="shared" si="72"/>
        <v>1</v>
      </c>
      <c r="X55" s="120">
        <f t="shared" si="70"/>
        <v>18</v>
      </c>
      <c r="Y55" s="68">
        <f>N55+X55</f>
        <v>35</v>
      </c>
      <c r="AB55" s="87"/>
    </row>
    <row r="56" spans="1:28" ht="13.5" thickBot="1" x14ac:dyDescent="0.25">
      <c r="A56" s="95"/>
      <c r="AB56" s="87"/>
    </row>
    <row r="57" spans="1:28" ht="12.75" customHeight="1" x14ac:dyDescent="0.25">
      <c r="A57" s="99"/>
      <c r="D57" s="53" t="s">
        <v>15</v>
      </c>
      <c r="E57" s="54">
        <f t="shared" ref="E57:M57" si="73">IF(($C58-E52)&gt;=36,3,     IF(($C58-E52)&gt;=18,2,       IF(($C58-E52)&gt;=0,1,0)   )    )</f>
        <v>2</v>
      </c>
      <c r="F57" s="54">
        <f t="shared" si="73"/>
        <v>1</v>
      </c>
      <c r="G57" s="54">
        <f t="shared" si="73"/>
        <v>2</v>
      </c>
      <c r="H57" s="54">
        <f t="shared" si="73"/>
        <v>2</v>
      </c>
      <c r="I57" s="54">
        <f t="shared" si="73"/>
        <v>1</v>
      </c>
      <c r="J57" s="54">
        <f t="shared" si="73"/>
        <v>1</v>
      </c>
      <c r="K57" s="54">
        <f t="shared" si="73"/>
        <v>1</v>
      </c>
      <c r="L57" s="54">
        <f t="shared" si="73"/>
        <v>1</v>
      </c>
      <c r="M57" s="55">
        <f t="shared" si="73"/>
        <v>2</v>
      </c>
      <c r="N57" s="129">
        <f t="shared" ref="N57" si="74">SUM(E57:M57)</f>
        <v>13</v>
      </c>
      <c r="O57" s="132">
        <f t="shared" ref="O57:W57" si="75">IF(($C58-O52)&gt;=36,3,     IF(($C58-O52)&gt;=18,2,       IF(($C58-O52)&gt;=0,1,0)   )    )</f>
        <v>2</v>
      </c>
      <c r="P57" s="54">
        <f t="shared" si="75"/>
        <v>2</v>
      </c>
      <c r="Q57" s="54">
        <f t="shared" si="75"/>
        <v>1</v>
      </c>
      <c r="R57" s="54">
        <f t="shared" si="75"/>
        <v>2</v>
      </c>
      <c r="S57" s="54">
        <f t="shared" si="75"/>
        <v>2</v>
      </c>
      <c r="T57" s="54">
        <f t="shared" si="75"/>
        <v>1</v>
      </c>
      <c r="U57" s="54">
        <f t="shared" si="75"/>
        <v>2</v>
      </c>
      <c r="V57" s="54">
        <f t="shared" si="75"/>
        <v>1</v>
      </c>
      <c r="W57" s="55">
        <f t="shared" si="75"/>
        <v>2</v>
      </c>
      <c r="X57" s="116">
        <f t="shared" ref="X57:X59" si="76">SUM(O57:W57)</f>
        <v>15</v>
      </c>
      <c r="Y57" s="55">
        <f>N57+X57</f>
        <v>28</v>
      </c>
      <c r="AB57" s="87"/>
    </row>
    <row r="58" spans="1:28" ht="13.5" customHeight="1" x14ac:dyDescent="0.25">
      <c r="A58" s="96" t="s">
        <v>22</v>
      </c>
      <c r="B58" s="78">
        <f>AA73</f>
        <v>26.4</v>
      </c>
      <c r="C58" s="112">
        <f>ROUND((B58*Y52/113)+Y50-Y51,0)</f>
        <v>28</v>
      </c>
      <c r="D58" s="57" t="s">
        <v>14</v>
      </c>
      <c r="E58" s="84">
        <v>7</v>
      </c>
      <c r="F58" s="84">
        <v>6</v>
      </c>
      <c r="G58" s="84">
        <v>9</v>
      </c>
      <c r="H58" s="84">
        <v>5</v>
      </c>
      <c r="I58" s="84">
        <v>7</v>
      </c>
      <c r="J58" s="84">
        <v>6</v>
      </c>
      <c r="K58" s="84">
        <v>8</v>
      </c>
      <c r="L58" s="84">
        <v>6</v>
      </c>
      <c r="M58" s="114">
        <v>6</v>
      </c>
      <c r="N58" s="130">
        <f t="shared" ref="N58" si="77">SUM(E58:M58)</f>
        <v>60</v>
      </c>
      <c r="O58" s="84">
        <v>9</v>
      </c>
      <c r="P58" s="84">
        <v>6</v>
      </c>
      <c r="Q58" s="84">
        <v>4</v>
      </c>
      <c r="R58" s="84">
        <v>9</v>
      </c>
      <c r="S58" s="84">
        <v>8</v>
      </c>
      <c r="T58" s="84">
        <v>7</v>
      </c>
      <c r="U58" s="84">
        <v>8</v>
      </c>
      <c r="V58" s="84">
        <v>6</v>
      </c>
      <c r="W58" s="114">
        <v>7</v>
      </c>
      <c r="X58" s="110">
        <f t="shared" si="76"/>
        <v>64</v>
      </c>
      <c r="Y58" s="69">
        <f>N58+X58</f>
        <v>124</v>
      </c>
      <c r="Z58" s="97">
        <f>IF(AND(B58&lt;=36,Y59&gt;0),   VLOOKUP(((IF(AND(B58&gt;=18.5,B58&lt;= 26.4),4,5))&amp;Y59),TablaBajas[],2,FALSE), 0)</f>
        <v>2.0000000000000004</v>
      </c>
      <c r="AA58" s="143">
        <f>IF((B58+Z58)&gt;=26.4,26.4,(B58+Z58))</f>
        <v>26.4</v>
      </c>
      <c r="AB58" s="98">
        <f>IF(Y58&gt;0,AB73+1,AB73)</f>
        <v>119</v>
      </c>
    </row>
    <row r="59" spans="1:28" ht="13.5" customHeight="1" thickBot="1" x14ac:dyDescent="0.3">
      <c r="A59" s="99"/>
      <c r="D59" s="75" t="s">
        <v>18</v>
      </c>
      <c r="E59" s="56">
        <f t="shared" ref="E59:M59" si="78" xml:space="preserve">       IF(    OR(E58="-", E58="",E58=0),0,       IF(E58-(E51+E57)&gt;=2,0,   IF(E58-(E51+E57)=1,1,   IF(E58-(E51+E57)=0,2,   IF(E58-(E51+E57)=-1,3,   IF(E58-(E51+E57)=-2,4,   IF(E58-(E51+E57)=-3,5,    IF(E58-(E51+E57)=-4,6,    ))))))))</f>
        <v>1</v>
      </c>
      <c r="F59" s="56">
        <f t="shared" si="78"/>
        <v>0</v>
      </c>
      <c r="G59" s="56">
        <f t="shared" si="78"/>
        <v>0</v>
      </c>
      <c r="H59" s="56">
        <f t="shared" si="78"/>
        <v>3</v>
      </c>
      <c r="I59" s="56">
        <f t="shared" si="78"/>
        <v>0</v>
      </c>
      <c r="J59" s="56">
        <f t="shared" si="78"/>
        <v>1</v>
      </c>
      <c r="K59" s="56">
        <f t="shared" si="78"/>
        <v>0</v>
      </c>
      <c r="L59" s="56">
        <f t="shared" si="78"/>
        <v>1</v>
      </c>
      <c r="M59" s="117">
        <f t="shared" si="78"/>
        <v>1</v>
      </c>
      <c r="N59" s="131">
        <f t="shared" ref="N59" si="79">SUM(E59:M59)</f>
        <v>7</v>
      </c>
      <c r="O59" s="133">
        <f t="shared" ref="O59:W59" si="80" xml:space="preserve">       IF(    OR(O58="-", O58="",O58=0),0,       IF(O58-(O51+O57)&gt;=2,0,   IF(O58-(O51+O57)=1,1,   IF(O58-(O51+O57)=0,2,   IF(O58-(O51+O57)=-1,3,   IF(O58-(O51+O57)=-2,4,   IF(O58-(O51+O57)=-3,5,    IF(O58-(O51+O57)=-4,6,    ))))))))</f>
        <v>0</v>
      </c>
      <c r="P59" s="56">
        <f t="shared" si="80"/>
        <v>2</v>
      </c>
      <c r="Q59" s="56">
        <f t="shared" si="80"/>
        <v>2</v>
      </c>
      <c r="R59" s="56">
        <f t="shared" si="80"/>
        <v>0</v>
      </c>
      <c r="S59" s="56">
        <f t="shared" si="80"/>
        <v>0</v>
      </c>
      <c r="T59" s="56">
        <f t="shared" si="80"/>
        <v>0</v>
      </c>
      <c r="U59" s="56">
        <f t="shared" si="80"/>
        <v>0</v>
      </c>
      <c r="V59" s="56">
        <f t="shared" si="80"/>
        <v>0</v>
      </c>
      <c r="W59" s="117">
        <f t="shared" si="80"/>
        <v>1</v>
      </c>
      <c r="X59" s="121">
        <f t="shared" si="76"/>
        <v>5</v>
      </c>
      <c r="Y59" s="70">
        <f>N59+X59</f>
        <v>12</v>
      </c>
      <c r="AB59" s="87"/>
    </row>
    <row r="60" spans="1:28" ht="13.5" thickBot="1" x14ac:dyDescent="0.25">
      <c r="A60" s="95"/>
      <c r="AB60" s="87"/>
    </row>
    <row r="61" spans="1:28" ht="12.75" customHeight="1" x14ac:dyDescent="0.25">
      <c r="A61" s="100"/>
      <c r="D61" s="58" t="s">
        <v>15</v>
      </c>
      <c r="E61" s="59">
        <f t="shared" ref="E61:M61" si="81">IF(($C62-E52)&gt;=36,3,     IF(($C62-E52)&gt;=18,2,       IF(($C62-E52)&gt;=0,1,0)   )    )</f>
        <v>2</v>
      </c>
      <c r="F61" s="59">
        <f t="shared" si="81"/>
        <v>1</v>
      </c>
      <c r="G61" s="59">
        <f t="shared" si="81"/>
        <v>2</v>
      </c>
      <c r="H61" s="59">
        <f t="shared" si="81"/>
        <v>2</v>
      </c>
      <c r="I61" s="59">
        <f t="shared" si="81"/>
        <v>1</v>
      </c>
      <c r="J61" s="59">
        <f t="shared" si="81"/>
        <v>1</v>
      </c>
      <c r="K61" s="59">
        <f t="shared" si="81"/>
        <v>1</v>
      </c>
      <c r="L61" s="59">
        <f t="shared" si="81"/>
        <v>1</v>
      </c>
      <c r="M61" s="60">
        <f t="shared" si="81"/>
        <v>2</v>
      </c>
      <c r="N61" s="134">
        <f t="shared" ref="N61" si="82">SUM(E61:M61)</f>
        <v>13</v>
      </c>
      <c r="O61" s="137">
        <f t="shared" ref="O61:W61" si="83">IF(($C62-O52)&gt;=36,3,     IF(($C62-O52)&gt;=18,2,       IF(($C62-O52)&gt;=0,1,0)   )    )</f>
        <v>1</v>
      </c>
      <c r="P61" s="59">
        <f t="shared" si="83"/>
        <v>2</v>
      </c>
      <c r="Q61" s="59">
        <f t="shared" si="83"/>
        <v>1</v>
      </c>
      <c r="R61" s="59">
        <f t="shared" si="83"/>
        <v>2</v>
      </c>
      <c r="S61" s="59">
        <f t="shared" si="83"/>
        <v>2</v>
      </c>
      <c r="T61" s="59">
        <f t="shared" si="83"/>
        <v>1</v>
      </c>
      <c r="U61" s="59">
        <f t="shared" si="83"/>
        <v>2</v>
      </c>
      <c r="V61" s="59">
        <f t="shared" si="83"/>
        <v>1</v>
      </c>
      <c r="W61" s="60">
        <f t="shared" si="83"/>
        <v>2</v>
      </c>
      <c r="X61" s="118">
        <f t="shared" ref="X61:X63" si="84">SUM(O61:W61)</f>
        <v>14</v>
      </c>
      <c r="Y61" s="60">
        <f>N61+X61</f>
        <v>27</v>
      </c>
      <c r="AB61" s="87"/>
    </row>
    <row r="62" spans="1:28" ht="13.5" customHeight="1" x14ac:dyDescent="0.25">
      <c r="A62" s="101" t="s">
        <v>23</v>
      </c>
      <c r="B62" s="79">
        <f>AA77</f>
        <v>25.400000000000016</v>
      </c>
      <c r="C62" s="112">
        <f>ROUND((B62*Y52/113)+Y50-Y51,0)</f>
        <v>27</v>
      </c>
      <c r="D62" s="62" t="s">
        <v>14</v>
      </c>
      <c r="E62" s="84">
        <v>8</v>
      </c>
      <c r="F62" s="84">
        <v>4</v>
      </c>
      <c r="G62" s="84">
        <v>6</v>
      </c>
      <c r="H62" s="84">
        <v>7</v>
      </c>
      <c r="I62" s="84">
        <v>4</v>
      </c>
      <c r="J62" s="84">
        <v>7</v>
      </c>
      <c r="K62" s="84">
        <v>8</v>
      </c>
      <c r="L62" s="84">
        <v>6</v>
      </c>
      <c r="M62" s="114">
        <v>5</v>
      </c>
      <c r="N62" s="135">
        <f t="shared" ref="N62" si="85">SUM(E62:M62)</f>
        <v>55</v>
      </c>
      <c r="O62" s="84">
        <v>8</v>
      </c>
      <c r="P62" s="84">
        <v>6</v>
      </c>
      <c r="Q62" s="84">
        <v>4</v>
      </c>
      <c r="R62" s="84">
        <v>9</v>
      </c>
      <c r="S62" s="84">
        <v>5</v>
      </c>
      <c r="T62" s="84">
        <v>4</v>
      </c>
      <c r="U62" s="84">
        <v>7</v>
      </c>
      <c r="V62" s="84">
        <v>3</v>
      </c>
      <c r="W62" s="114">
        <v>7</v>
      </c>
      <c r="X62" s="111">
        <f t="shared" si="84"/>
        <v>53</v>
      </c>
      <c r="Y62" s="71">
        <f>N62+X62</f>
        <v>108</v>
      </c>
      <c r="Z62" s="102">
        <f>IF(AND(B62&lt;=36,Y63&gt;0),   VLOOKUP(((IF(AND(B62&gt;=18.5,B62&lt;= 26.4),4,5))&amp;Y63),TablaBajas[],2,FALSE), 0)</f>
        <v>0.5</v>
      </c>
      <c r="AA62" s="141">
        <f>IF((B62+Z62)&gt;=26.4,26.4,(B62+Z62))</f>
        <v>25.900000000000016</v>
      </c>
      <c r="AB62" s="103">
        <f>IF(Y62&gt;0,AB77+1,AB77)</f>
        <v>136</v>
      </c>
    </row>
    <row r="63" spans="1:28" ht="13.5" customHeight="1" thickBot="1" x14ac:dyDescent="0.3">
      <c r="A63" s="104"/>
      <c r="B63" s="105"/>
      <c r="C63" s="105"/>
      <c r="D63" s="76" t="s">
        <v>18</v>
      </c>
      <c r="E63" s="61">
        <f t="shared" ref="E63:M63" si="86" xml:space="preserve">       IF(    OR(E62="-", E62="",E62=0),0,       IF(E62-(E51+E61)&gt;=2,0,   IF(E62-(E51+E61)=1,1,   IF(E62-(E51+E61)=0,2,   IF(E62-(E51+E61)=-1,3,   IF(E62-(E51+E61)=-2,4,   IF(E62-(E51+E61)=-3,5,    IF(E62-(E51+E61)=-4,6,    ))))))))</f>
        <v>0</v>
      </c>
      <c r="F63" s="61">
        <f t="shared" si="86"/>
        <v>2</v>
      </c>
      <c r="G63" s="61">
        <f t="shared" si="86"/>
        <v>3</v>
      </c>
      <c r="H63" s="61">
        <f t="shared" si="86"/>
        <v>1</v>
      </c>
      <c r="I63" s="61">
        <f t="shared" si="86"/>
        <v>3</v>
      </c>
      <c r="J63" s="61">
        <f t="shared" si="86"/>
        <v>0</v>
      </c>
      <c r="K63" s="61">
        <f t="shared" si="86"/>
        <v>0</v>
      </c>
      <c r="L63" s="61">
        <f t="shared" si="86"/>
        <v>1</v>
      </c>
      <c r="M63" s="119">
        <f t="shared" si="86"/>
        <v>2</v>
      </c>
      <c r="N63" s="136">
        <f t="shared" ref="N63" si="87">SUM(E63:M63)</f>
        <v>12</v>
      </c>
      <c r="O63" s="138">
        <f t="shared" ref="O63:W63" si="88" xml:space="preserve">       IF(    OR(O62="-", O62="",O62=0),0,       IF(O62-(O51+O61)&gt;=2,0,   IF(O62-(O51+O61)=1,1,   IF(O62-(O51+O61)=0,2,   IF(O62-(O51+O61)=-1,3,   IF(O62-(O51+O61)=-2,4,   IF(O62-(O51+O61)=-3,5,    IF(O62-(O51+O61)=-4,6,    ))))))))</f>
        <v>0</v>
      </c>
      <c r="P63" s="61">
        <f t="shared" si="88"/>
        <v>2</v>
      </c>
      <c r="Q63" s="61">
        <f t="shared" si="88"/>
        <v>2</v>
      </c>
      <c r="R63" s="61">
        <f t="shared" si="88"/>
        <v>0</v>
      </c>
      <c r="S63" s="61">
        <f t="shared" si="88"/>
        <v>3</v>
      </c>
      <c r="T63" s="61">
        <f t="shared" si="88"/>
        <v>3</v>
      </c>
      <c r="U63" s="61">
        <f t="shared" si="88"/>
        <v>1</v>
      </c>
      <c r="V63" s="61">
        <f t="shared" si="88"/>
        <v>3</v>
      </c>
      <c r="W63" s="119">
        <f t="shared" si="88"/>
        <v>1</v>
      </c>
      <c r="X63" s="122">
        <f t="shared" si="84"/>
        <v>15</v>
      </c>
      <c r="Y63" s="72">
        <f>N63+X63</f>
        <v>27</v>
      </c>
      <c r="Z63" s="105"/>
      <c r="AA63" s="105"/>
      <c r="AB63" s="106"/>
    </row>
    <row r="64" spans="1:28" ht="9.75" customHeight="1" thickBot="1" x14ac:dyDescent="0.25">
      <c r="A64" s="77"/>
      <c r="B64" s="77"/>
      <c r="C64" s="77"/>
      <c r="D64" s="77"/>
      <c r="E64" s="77"/>
      <c r="F64" s="77"/>
      <c r="G64" s="77"/>
      <c r="H64" s="77"/>
      <c r="I64" s="77"/>
      <c r="J64" s="77"/>
      <c r="K64" s="77"/>
      <c r="L64" s="77"/>
      <c r="M64" s="77"/>
      <c r="N64" s="77"/>
      <c r="O64" s="77"/>
      <c r="P64" s="77"/>
      <c r="Q64" s="77"/>
      <c r="R64" s="77"/>
      <c r="S64" s="77"/>
      <c r="T64" s="77"/>
      <c r="U64" s="77"/>
      <c r="V64" s="77"/>
      <c r="W64" s="77"/>
      <c r="X64" s="77"/>
      <c r="Y64" s="77"/>
      <c r="Z64" s="77"/>
      <c r="AA64" s="77"/>
      <c r="AB64" s="77"/>
    </row>
    <row r="65" spans="1:28" ht="15" customHeight="1" x14ac:dyDescent="0.25">
      <c r="A65" s="88"/>
      <c r="B65" s="173" t="s">
        <v>4</v>
      </c>
      <c r="C65" s="176" t="s">
        <v>19</v>
      </c>
      <c r="D65" s="64" t="s">
        <v>1</v>
      </c>
      <c r="E65" s="40">
        <v>382</v>
      </c>
      <c r="F65" s="41">
        <v>459</v>
      </c>
      <c r="G65" s="41">
        <v>301</v>
      </c>
      <c r="H65" s="41">
        <v>302</v>
      </c>
      <c r="I65" s="41">
        <v>146</v>
      </c>
      <c r="J65" s="41">
        <v>373</v>
      </c>
      <c r="K65" s="41">
        <v>478</v>
      </c>
      <c r="L65" s="41">
        <v>172</v>
      </c>
      <c r="M65" s="42">
        <v>349</v>
      </c>
      <c r="N65" s="179" t="s">
        <v>16</v>
      </c>
      <c r="O65" s="40">
        <v>403</v>
      </c>
      <c r="P65" s="41">
        <v>182</v>
      </c>
      <c r="Q65" s="41">
        <v>471</v>
      </c>
      <c r="R65" s="41">
        <v>150</v>
      </c>
      <c r="S65" s="41">
        <v>387</v>
      </c>
      <c r="T65" s="41">
        <v>286</v>
      </c>
      <c r="U65" s="41">
        <v>376</v>
      </c>
      <c r="V65" s="41">
        <v>476</v>
      </c>
      <c r="W65" s="42">
        <v>270</v>
      </c>
      <c r="X65" s="179" t="s">
        <v>17</v>
      </c>
      <c r="Y65" s="89">
        <v>71.5</v>
      </c>
      <c r="Z65" s="182" t="s">
        <v>28</v>
      </c>
      <c r="AA65" s="185" t="s">
        <v>6</v>
      </c>
      <c r="AB65" s="188" t="s">
        <v>20</v>
      </c>
    </row>
    <row r="66" spans="1:28" ht="15.75" customHeight="1" x14ac:dyDescent="0.25">
      <c r="A66" s="90" t="s">
        <v>21</v>
      </c>
      <c r="B66" s="174"/>
      <c r="C66" s="177"/>
      <c r="D66" s="65" t="s">
        <v>2</v>
      </c>
      <c r="E66" s="43">
        <v>4</v>
      </c>
      <c r="F66" s="39">
        <v>5</v>
      </c>
      <c r="G66" s="39">
        <v>4</v>
      </c>
      <c r="H66" s="39">
        <v>4</v>
      </c>
      <c r="I66" s="39">
        <v>3</v>
      </c>
      <c r="J66" s="39">
        <v>4</v>
      </c>
      <c r="K66" s="39">
        <v>5</v>
      </c>
      <c r="L66" s="39">
        <v>3</v>
      </c>
      <c r="M66" s="44">
        <v>4</v>
      </c>
      <c r="N66" s="180"/>
      <c r="O66" s="43">
        <v>4</v>
      </c>
      <c r="P66" s="39">
        <v>3</v>
      </c>
      <c r="Q66" s="39">
        <v>5</v>
      </c>
      <c r="R66" s="39">
        <v>3</v>
      </c>
      <c r="S66" s="39">
        <v>4</v>
      </c>
      <c r="T66" s="39">
        <v>4</v>
      </c>
      <c r="U66" s="39">
        <v>4</v>
      </c>
      <c r="V66" s="39">
        <v>5</v>
      </c>
      <c r="W66" s="44">
        <v>4</v>
      </c>
      <c r="X66" s="180"/>
      <c r="Y66" s="63">
        <v>72</v>
      </c>
      <c r="Z66" s="183"/>
      <c r="AA66" s="186"/>
      <c r="AB66" s="189"/>
    </row>
    <row r="67" spans="1:28" ht="15.75" thickBot="1" x14ac:dyDescent="0.3">
      <c r="A67" s="107">
        <v>45167</v>
      </c>
      <c r="B67" s="175"/>
      <c r="C67" s="178"/>
      <c r="D67" s="66" t="s">
        <v>3</v>
      </c>
      <c r="E67" s="45">
        <v>5</v>
      </c>
      <c r="F67" s="46">
        <v>9</v>
      </c>
      <c r="G67" s="46">
        <v>13</v>
      </c>
      <c r="H67" s="46">
        <v>15</v>
      </c>
      <c r="I67" s="46">
        <v>17</v>
      </c>
      <c r="J67" s="46">
        <v>3</v>
      </c>
      <c r="K67" s="46">
        <v>7</v>
      </c>
      <c r="L67" s="46">
        <v>11</v>
      </c>
      <c r="M67" s="47">
        <v>1</v>
      </c>
      <c r="N67" s="181"/>
      <c r="O67" s="45">
        <v>4</v>
      </c>
      <c r="P67" s="46">
        <v>14</v>
      </c>
      <c r="Q67" s="46">
        <v>6</v>
      </c>
      <c r="R67" s="46">
        <v>18</v>
      </c>
      <c r="S67" s="46">
        <v>2</v>
      </c>
      <c r="T67" s="46">
        <v>16</v>
      </c>
      <c r="U67" s="46">
        <v>8</v>
      </c>
      <c r="V67" s="46">
        <v>12</v>
      </c>
      <c r="W67" s="47">
        <v>10</v>
      </c>
      <c r="X67" s="181"/>
      <c r="Y67" s="108">
        <v>130</v>
      </c>
      <c r="Z67" s="184"/>
      <c r="AA67" s="187"/>
      <c r="AB67" s="190"/>
    </row>
    <row r="68" spans="1:28" ht="12.75" customHeight="1" x14ac:dyDescent="0.25">
      <c r="A68" s="91"/>
      <c r="D68" s="48" t="s">
        <v>15</v>
      </c>
      <c r="E68" s="49">
        <f t="shared" ref="E68:M68" si="89">IF(($C69-E67)&gt;=36,3,     IF(($C69-E67)&gt;=18,2,       IF(($C69-E67)&gt;=0,1,0)   )    )</f>
        <v>2</v>
      </c>
      <c r="F68" s="49">
        <f t="shared" si="89"/>
        <v>2</v>
      </c>
      <c r="G68" s="49">
        <f t="shared" si="89"/>
        <v>1</v>
      </c>
      <c r="H68" s="49">
        <f t="shared" si="89"/>
        <v>1</v>
      </c>
      <c r="I68" s="49">
        <f t="shared" si="89"/>
        <v>1</v>
      </c>
      <c r="J68" s="49">
        <f t="shared" si="89"/>
        <v>2</v>
      </c>
      <c r="K68" s="49">
        <f t="shared" si="89"/>
        <v>2</v>
      </c>
      <c r="L68" s="49">
        <f t="shared" si="89"/>
        <v>2</v>
      </c>
      <c r="M68" s="50">
        <f t="shared" si="89"/>
        <v>2</v>
      </c>
      <c r="N68" s="123">
        <f t="shared" ref="N68:N70" si="90">SUM(E68:M68)</f>
        <v>15</v>
      </c>
      <c r="O68" s="126">
        <f t="shared" ref="O68:W68" si="91">IF(($C69-O67)&gt;=36,3,     IF(($C69-O67)&gt;=18,2,       IF(($C69-O67)&gt;=0,1,0)   )    )</f>
        <v>2</v>
      </c>
      <c r="P68" s="49">
        <f t="shared" si="91"/>
        <v>1</v>
      </c>
      <c r="Q68" s="49">
        <f t="shared" si="91"/>
        <v>2</v>
      </c>
      <c r="R68" s="49">
        <f t="shared" si="91"/>
        <v>1</v>
      </c>
      <c r="S68" s="49">
        <f t="shared" si="91"/>
        <v>2</v>
      </c>
      <c r="T68" s="49">
        <f t="shared" si="91"/>
        <v>1</v>
      </c>
      <c r="U68" s="49">
        <f t="shared" si="91"/>
        <v>2</v>
      </c>
      <c r="V68" s="49">
        <f t="shared" si="91"/>
        <v>1</v>
      </c>
      <c r="W68" s="50">
        <f t="shared" si="91"/>
        <v>2</v>
      </c>
      <c r="X68" s="113">
        <f t="shared" ref="X68:X70" si="92">SUM(O68:W68)</f>
        <v>14</v>
      </c>
      <c r="Y68" s="85">
        <f>N68+X68</f>
        <v>29</v>
      </c>
      <c r="AB68" s="87"/>
    </row>
    <row r="69" spans="1:28" ht="13.5" customHeight="1" x14ac:dyDescent="0.25">
      <c r="A69" s="91" t="s">
        <v>24</v>
      </c>
      <c r="B69" s="73">
        <f>AA84</f>
        <v>25.700000000000021</v>
      </c>
      <c r="C69" s="112">
        <f>ROUND((B69*Y67/113)+Y65-Y66,0)</f>
        <v>29</v>
      </c>
      <c r="D69" s="52" t="s">
        <v>14</v>
      </c>
      <c r="E69" s="84">
        <v>0</v>
      </c>
      <c r="F69" s="84">
        <v>0</v>
      </c>
      <c r="G69" s="84">
        <v>0</v>
      </c>
      <c r="H69" s="84">
        <v>0</v>
      </c>
      <c r="I69" s="84">
        <v>0</v>
      </c>
      <c r="J69" s="84">
        <v>0</v>
      </c>
      <c r="K69" s="84">
        <v>0</v>
      </c>
      <c r="L69" s="84">
        <v>0</v>
      </c>
      <c r="M69" s="114">
        <v>0</v>
      </c>
      <c r="N69" s="124">
        <f t="shared" si="90"/>
        <v>0</v>
      </c>
      <c r="O69" s="84">
        <v>0</v>
      </c>
      <c r="P69" s="84">
        <v>0</v>
      </c>
      <c r="Q69" s="84">
        <v>0</v>
      </c>
      <c r="R69" s="84">
        <v>0</v>
      </c>
      <c r="S69" s="84">
        <v>0</v>
      </c>
      <c r="T69" s="84">
        <v>0</v>
      </c>
      <c r="U69" s="84">
        <v>0</v>
      </c>
      <c r="V69" s="84">
        <v>0</v>
      </c>
      <c r="W69" s="114">
        <v>0</v>
      </c>
      <c r="X69" s="109">
        <f t="shared" si="92"/>
        <v>0</v>
      </c>
      <c r="Y69" s="67">
        <f>N69+X69</f>
        <v>0</v>
      </c>
      <c r="Z69" s="92">
        <f>IF(AND(B69&lt;=36,Y70&gt;0),   VLOOKUP(((IF(AND(B69&gt;=18.5,B69&lt;= 26.4),4,5))&amp;Y70),TablaBajas[],2,FALSE), 0)</f>
        <v>0</v>
      </c>
      <c r="AA69" s="142">
        <f>IF((B69+Z69)&gt;=26.4,26.4,(B69+Z69))</f>
        <v>25.700000000000021</v>
      </c>
      <c r="AB69" s="93">
        <f>IF(Y69&gt;0,AB84+1,AB84)</f>
        <v>120</v>
      </c>
    </row>
    <row r="70" spans="1:28" ht="13.5" customHeight="1" thickBot="1" x14ac:dyDescent="0.3">
      <c r="A70" s="94"/>
      <c r="D70" s="74" t="s">
        <v>18</v>
      </c>
      <c r="E70" s="51">
        <f t="shared" ref="E70:M70" si="93" xml:space="preserve">       IF(    OR(E69="-", E69="",E69=0),0,       IF(E69-(E66+E68)&gt;=2,0,   IF(E69-(E66+E68)=1,1,   IF(E69-(E66+E68)=0,2,   IF(E69-(E66+E68)=-1,3,   IF(E69-(E66+E68)=-2,4,   IF(E69-(E66+E68)=-3,5,    IF(E69-(E66+E68)=-4,6,    ))))))))</f>
        <v>0</v>
      </c>
      <c r="F70" s="51">
        <f t="shared" si="93"/>
        <v>0</v>
      </c>
      <c r="G70" s="51">
        <f t="shared" si="93"/>
        <v>0</v>
      </c>
      <c r="H70" s="51">
        <f t="shared" si="93"/>
        <v>0</v>
      </c>
      <c r="I70" s="51">
        <f t="shared" si="93"/>
        <v>0</v>
      </c>
      <c r="J70" s="51">
        <f t="shared" si="93"/>
        <v>0</v>
      </c>
      <c r="K70" s="51">
        <f t="shared" si="93"/>
        <v>0</v>
      </c>
      <c r="L70" s="51">
        <f t="shared" si="93"/>
        <v>0</v>
      </c>
      <c r="M70" s="115">
        <f t="shared" si="93"/>
        <v>0</v>
      </c>
      <c r="N70" s="125">
        <f t="shared" si="90"/>
        <v>0</v>
      </c>
      <c r="O70" s="128">
        <f t="shared" ref="O70:W70" si="94" xml:space="preserve">       IF(    OR(O69="-", O69="",O69=0),0,       IF(O69-(O66+O68)&gt;=2,0,   IF(O69-(O66+O68)=1,1,   IF(O69-(O66+O68)=0,2,   IF(O69-(O66+O68)=-1,3,   IF(O69-(O66+O68)=-2,4,   IF(O69-(O66+O68)=-3,5,    IF(O69-(O66+O68)=-4,6,    ))))))))</f>
        <v>0</v>
      </c>
      <c r="P70" s="51">
        <f t="shared" si="94"/>
        <v>0</v>
      </c>
      <c r="Q70" s="51">
        <f t="shared" si="94"/>
        <v>0</v>
      </c>
      <c r="R70" s="51">
        <f t="shared" si="94"/>
        <v>0</v>
      </c>
      <c r="S70" s="51">
        <f t="shared" si="94"/>
        <v>0</v>
      </c>
      <c r="T70" s="51">
        <f t="shared" si="94"/>
        <v>0</v>
      </c>
      <c r="U70" s="51">
        <f t="shared" si="94"/>
        <v>0</v>
      </c>
      <c r="V70" s="51">
        <f t="shared" si="94"/>
        <v>0</v>
      </c>
      <c r="W70" s="115">
        <f t="shared" si="94"/>
        <v>0</v>
      </c>
      <c r="X70" s="120">
        <f t="shared" si="92"/>
        <v>0</v>
      </c>
      <c r="Y70" s="68">
        <f>N70+X70</f>
        <v>0</v>
      </c>
      <c r="AB70" s="87"/>
    </row>
    <row r="71" spans="1:28" ht="13.5" thickBot="1" x14ac:dyDescent="0.25">
      <c r="A71" s="95"/>
      <c r="AB71" s="87"/>
    </row>
    <row r="72" spans="1:28" ht="12.75" customHeight="1" x14ac:dyDescent="0.25">
      <c r="A72" s="99"/>
      <c r="D72" s="53" t="s">
        <v>15</v>
      </c>
      <c r="E72" s="54">
        <f t="shared" ref="E72:M72" si="95">IF(($C73-E67)&gt;=36,3,     IF(($C73-E67)&gt;=18,2,       IF(($C73-E67)&gt;=0,1,0)   )    )</f>
        <v>2</v>
      </c>
      <c r="F72" s="54">
        <f t="shared" si="95"/>
        <v>2</v>
      </c>
      <c r="G72" s="54">
        <f t="shared" si="95"/>
        <v>1</v>
      </c>
      <c r="H72" s="54">
        <f t="shared" si="95"/>
        <v>1</v>
      </c>
      <c r="I72" s="54">
        <f t="shared" si="95"/>
        <v>1</v>
      </c>
      <c r="J72" s="54">
        <f t="shared" si="95"/>
        <v>2</v>
      </c>
      <c r="K72" s="54">
        <f t="shared" si="95"/>
        <v>2</v>
      </c>
      <c r="L72" s="54">
        <f t="shared" si="95"/>
        <v>2</v>
      </c>
      <c r="M72" s="55">
        <f t="shared" si="95"/>
        <v>2</v>
      </c>
      <c r="N72" s="129">
        <f t="shared" ref="N72" si="96">SUM(E72:M72)</f>
        <v>15</v>
      </c>
      <c r="O72" s="132">
        <f t="shared" ref="O72:W72" si="97">IF(($C73-O67)&gt;=36,3,     IF(($C73-O67)&gt;=18,2,       IF(($C73-O67)&gt;=0,1,0)   )    )</f>
        <v>2</v>
      </c>
      <c r="P72" s="54">
        <f t="shared" si="97"/>
        <v>1</v>
      </c>
      <c r="Q72" s="54">
        <f t="shared" si="97"/>
        <v>2</v>
      </c>
      <c r="R72" s="54">
        <f t="shared" si="97"/>
        <v>1</v>
      </c>
      <c r="S72" s="54">
        <f t="shared" si="97"/>
        <v>2</v>
      </c>
      <c r="T72" s="54">
        <f t="shared" si="97"/>
        <v>1</v>
      </c>
      <c r="U72" s="54">
        <f t="shared" si="97"/>
        <v>2</v>
      </c>
      <c r="V72" s="54">
        <f t="shared" si="97"/>
        <v>2</v>
      </c>
      <c r="W72" s="55">
        <f t="shared" si="97"/>
        <v>2</v>
      </c>
      <c r="X72" s="116">
        <f t="shared" ref="X72:X74" si="98">SUM(O72:W72)</f>
        <v>15</v>
      </c>
      <c r="Y72" s="55">
        <f>N72+X72</f>
        <v>30</v>
      </c>
      <c r="AB72" s="87"/>
    </row>
    <row r="73" spans="1:28" ht="13.5" customHeight="1" x14ac:dyDescent="0.25">
      <c r="A73" s="96" t="s">
        <v>22</v>
      </c>
      <c r="B73" s="78">
        <f>AA88</f>
        <v>26.4</v>
      </c>
      <c r="C73" s="112">
        <f>ROUND((B73*Y67/113)+Y65-Y66,0)</f>
        <v>30</v>
      </c>
      <c r="D73" s="57" t="s">
        <v>14</v>
      </c>
      <c r="E73" s="84">
        <v>7</v>
      </c>
      <c r="F73" s="84">
        <v>8</v>
      </c>
      <c r="G73" s="84">
        <v>7</v>
      </c>
      <c r="H73" s="84">
        <v>7</v>
      </c>
      <c r="I73" s="84">
        <v>6</v>
      </c>
      <c r="J73" s="84">
        <v>8</v>
      </c>
      <c r="K73" s="84">
        <v>8</v>
      </c>
      <c r="L73" s="84">
        <v>4</v>
      </c>
      <c r="M73" s="114">
        <v>7</v>
      </c>
      <c r="N73" s="130">
        <f t="shared" ref="N73" si="99">SUM(E73:M73)</f>
        <v>62</v>
      </c>
      <c r="O73" s="84">
        <v>6</v>
      </c>
      <c r="P73" s="84">
        <v>6</v>
      </c>
      <c r="Q73" s="84">
        <v>7</v>
      </c>
      <c r="R73" s="84">
        <v>4</v>
      </c>
      <c r="S73" s="84">
        <v>7</v>
      </c>
      <c r="T73" s="84">
        <v>5</v>
      </c>
      <c r="U73" s="84">
        <v>6</v>
      </c>
      <c r="V73" s="84">
        <v>6</v>
      </c>
      <c r="W73" s="114">
        <v>6</v>
      </c>
      <c r="X73" s="110">
        <f t="shared" si="98"/>
        <v>53</v>
      </c>
      <c r="Y73" s="69">
        <f>N73+X73</f>
        <v>115</v>
      </c>
      <c r="Z73" s="97">
        <f>IF(AND(B73&lt;=36,Y74&gt;0),   VLOOKUP(((IF(AND(B73&gt;=18.5,B73&lt;= 26.4),4,5))&amp;Y74),TablaBajas[],2,FALSE), 0)</f>
        <v>0.89999999999999991</v>
      </c>
      <c r="AA73" s="143">
        <f>IF((B73+Z73)&gt;=26.4,26.4,(B73+Z73))</f>
        <v>26.4</v>
      </c>
      <c r="AB73" s="98">
        <f>IF(Y73&gt;0,AB88+1,AB88)</f>
        <v>118</v>
      </c>
    </row>
    <row r="74" spans="1:28" ht="13.5" customHeight="1" thickBot="1" x14ac:dyDescent="0.3">
      <c r="A74" s="99"/>
      <c r="D74" s="75" t="s">
        <v>18</v>
      </c>
      <c r="E74" s="56">
        <f t="shared" ref="E74:M74" si="100" xml:space="preserve">       IF(    OR(E73="-", E73="",E73=0),0,       IF(E73-(E66+E72)&gt;=2,0,   IF(E73-(E66+E72)=1,1,   IF(E73-(E66+E72)=0,2,   IF(E73-(E66+E72)=-1,3,   IF(E73-(E66+E72)=-2,4,   IF(E73-(E66+E72)=-3,5,    IF(E73-(E66+E72)=-4,6,    ))))))))</f>
        <v>1</v>
      </c>
      <c r="F74" s="56">
        <f t="shared" si="100"/>
        <v>1</v>
      </c>
      <c r="G74" s="56">
        <f t="shared" si="100"/>
        <v>0</v>
      </c>
      <c r="H74" s="56">
        <f t="shared" si="100"/>
        <v>0</v>
      </c>
      <c r="I74" s="56">
        <f t="shared" si="100"/>
        <v>0</v>
      </c>
      <c r="J74" s="56">
        <f t="shared" si="100"/>
        <v>0</v>
      </c>
      <c r="K74" s="56">
        <f t="shared" si="100"/>
        <v>1</v>
      </c>
      <c r="L74" s="56">
        <f t="shared" si="100"/>
        <v>3</v>
      </c>
      <c r="M74" s="117">
        <f t="shared" si="100"/>
        <v>1</v>
      </c>
      <c r="N74" s="131">
        <f t="shared" ref="N74" si="101">SUM(E74:M74)</f>
        <v>7</v>
      </c>
      <c r="O74" s="133">
        <f t="shared" ref="O74:W74" si="102" xml:space="preserve">       IF(    OR(O73="-", O73="",O73=0),0,       IF(O73-(O66+O72)&gt;=2,0,   IF(O73-(O66+O72)=1,1,   IF(O73-(O66+O72)=0,2,   IF(O73-(O66+O72)=-1,3,   IF(O73-(O66+O72)=-2,4,   IF(O73-(O66+O72)=-3,5,    IF(O73-(O66+O72)=-4,6,    ))))))))</f>
        <v>2</v>
      </c>
      <c r="P74" s="56">
        <f t="shared" si="102"/>
        <v>0</v>
      </c>
      <c r="Q74" s="56">
        <f t="shared" si="102"/>
        <v>2</v>
      </c>
      <c r="R74" s="56">
        <f t="shared" si="102"/>
        <v>2</v>
      </c>
      <c r="S74" s="56">
        <f t="shared" si="102"/>
        <v>1</v>
      </c>
      <c r="T74" s="56">
        <f t="shared" si="102"/>
        <v>2</v>
      </c>
      <c r="U74" s="56">
        <f t="shared" si="102"/>
        <v>2</v>
      </c>
      <c r="V74" s="56">
        <f t="shared" si="102"/>
        <v>3</v>
      </c>
      <c r="W74" s="117">
        <f t="shared" si="102"/>
        <v>2</v>
      </c>
      <c r="X74" s="121">
        <f t="shared" si="98"/>
        <v>16</v>
      </c>
      <c r="Y74" s="70">
        <f>N74+X74</f>
        <v>23</v>
      </c>
      <c r="AB74" s="87"/>
    </row>
    <row r="75" spans="1:28" ht="13.5" thickBot="1" x14ac:dyDescent="0.25">
      <c r="A75" s="95"/>
      <c r="AB75" s="87"/>
    </row>
    <row r="76" spans="1:28" ht="12.75" customHeight="1" x14ac:dyDescent="0.25">
      <c r="A76" s="100"/>
      <c r="D76" s="58" t="s">
        <v>15</v>
      </c>
      <c r="E76" s="59">
        <f t="shared" ref="E76:M76" si="103">IF(($C77-E67)&gt;=36,3,     IF(($C77-E67)&gt;=18,2,       IF(($C77-E67)&gt;=0,1,0)   )    )</f>
        <v>2</v>
      </c>
      <c r="F76" s="59">
        <f t="shared" si="103"/>
        <v>2</v>
      </c>
      <c r="G76" s="59">
        <f t="shared" si="103"/>
        <v>1</v>
      </c>
      <c r="H76" s="59">
        <f t="shared" si="103"/>
        <v>1</v>
      </c>
      <c r="I76" s="59">
        <f t="shared" si="103"/>
        <v>1</v>
      </c>
      <c r="J76" s="59">
        <f t="shared" si="103"/>
        <v>2</v>
      </c>
      <c r="K76" s="59">
        <f t="shared" si="103"/>
        <v>2</v>
      </c>
      <c r="L76" s="59">
        <f t="shared" si="103"/>
        <v>2</v>
      </c>
      <c r="M76" s="60">
        <f t="shared" si="103"/>
        <v>2</v>
      </c>
      <c r="N76" s="134">
        <f t="shared" ref="N76" si="104">SUM(E76:M76)</f>
        <v>15</v>
      </c>
      <c r="O76" s="137">
        <f t="shared" ref="O76:W76" si="105">IF(($C77-O67)&gt;=36,3,     IF(($C77-O67)&gt;=18,2,       IF(($C77-O67)&gt;=0,1,0)   )    )</f>
        <v>2</v>
      </c>
      <c r="P76" s="59">
        <f t="shared" si="105"/>
        <v>1</v>
      </c>
      <c r="Q76" s="59">
        <f t="shared" si="105"/>
        <v>2</v>
      </c>
      <c r="R76" s="59">
        <f t="shared" si="105"/>
        <v>1</v>
      </c>
      <c r="S76" s="59">
        <f t="shared" si="105"/>
        <v>2</v>
      </c>
      <c r="T76" s="59">
        <f t="shared" si="105"/>
        <v>1</v>
      </c>
      <c r="U76" s="59">
        <f t="shared" si="105"/>
        <v>2</v>
      </c>
      <c r="V76" s="59">
        <f t="shared" si="105"/>
        <v>1</v>
      </c>
      <c r="W76" s="60">
        <f t="shared" si="105"/>
        <v>2</v>
      </c>
      <c r="X76" s="118">
        <f t="shared" ref="X76:X78" si="106">SUM(O76:W76)</f>
        <v>14</v>
      </c>
      <c r="Y76" s="60">
        <f>N76+X76</f>
        <v>29</v>
      </c>
      <c r="AB76" s="87"/>
    </row>
    <row r="77" spans="1:28" ht="13.5" customHeight="1" x14ac:dyDescent="0.25">
      <c r="A77" s="101" t="s">
        <v>23</v>
      </c>
      <c r="B77" s="79">
        <f>AA92</f>
        <v>25.400000000000016</v>
      </c>
      <c r="C77" s="112">
        <f>ROUND((B77*Y67/113)+Y65-Y66,0)</f>
        <v>29</v>
      </c>
      <c r="D77" s="62" t="s">
        <v>14</v>
      </c>
      <c r="E77" s="84">
        <v>8</v>
      </c>
      <c r="F77" s="84">
        <v>7</v>
      </c>
      <c r="G77" s="84">
        <v>6</v>
      </c>
      <c r="H77" s="84">
        <v>6</v>
      </c>
      <c r="I77" s="84">
        <v>4</v>
      </c>
      <c r="J77" s="84">
        <v>6</v>
      </c>
      <c r="K77" s="84">
        <v>6</v>
      </c>
      <c r="L77" s="84">
        <v>5</v>
      </c>
      <c r="M77" s="114">
        <v>5</v>
      </c>
      <c r="N77" s="135">
        <f t="shared" ref="N77" si="107">SUM(E77:M77)</f>
        <v>53</v>
      </c>
      <c r="O77" s="127">
        <v>4</v>
      </c>
      <c r="P77" s="84">
        <v>5</v>
      </c>
      <c r="Q77" s="84">
        <v>7</v>
      </c>
      <c r="R77" s="84">
        <v>5</v>
      </c>
      <c r="S77" s="84">
        <v>5</v>
      </c>
      <c r="T77" s="84">
        <v>5</v>
      </c>
      <c r="U77" s="84">
        <v>7</v>
      </c>
      <c r="V77" s="84">
        <v>7</v>
      </c>
      <c r="W77" s="114">
        <v>4</v>
      </c>
      <c r="X77" s="111">
        <f t="shared" si="106"/>
        <v>49</v>
      </c>
      <c r="Y77" s="71">
        <f>N77+X77</f>
        <v>102</v>
      </c>
      <c r="Z77" s="102">
        <f>IF(AND(B77&lt;=36,Y78&gt;0),   VLOOKUP(((IF(AND(B77&gt;=18.5,B77&lt;= 26.4),4,5))&amp;Y78),TablaBajas[],2,FALSE), 0)</f>
        <v>0</v>
      </c>
      <c r="AA77" s="141">
        <f>IF((B77+Z77)&gt;=26.4,26.4,(B77+Z77))</f>
        <v>25.400000000000016</v>
      </c>
      <c r="AB77" s="103">
        <f>IF(Y77&gt;0,AB92+1,AB92)</f>
        <v>135</v>
      </c>
    </row>
    <row r="78" spans="1:28" ht="13.5" customHeight="1" thickBot="1" x14ac:dyDescent="0.3">
      <c r="A78" s="104"/>
      <c r="B78" s="105"/>
      <c r="C78" s="105"/>
      <c r="D78" s="76" t="s">
        <v>18</v>
      </c>
      <c r="E78" s="61">
        <f t="shared" ref="E78:M78" si="108" xml:space="preserve">       IF(    OR(E77="-", E77="",E77=0),0,       IF(E77-(E66+E76)&gt;=2,0,   IF(E77-(E66+E76)=1,1,   IF(E77-(E66+E76)=0,2,   IF(E77-(E66+E76)=-1,3,   IF(E77-(E66+E76)=-2,4,   IF(E77-(E66+E76)=-3,5,    IF(E77-(E66+E76)=-4,6,    ))))))))</f>
        <v>0</v>
      </c>
      <c r="F78" s="61">
        <f t="shared" si="108"/>
        <v>2</v>
      </c>
      <c r="G78" s="61">
        <f t="shared" si="108"/>
        <v>1</v>
      </c>
      <c r="H78" s="61">
        <f t="shared" si="108"/>
        <v>1</v>
      </c>
      <c r="I78" s="61">
        <f t="shared" si="108"/>
        <v>2</v>
      </c>
      <c r="J78" s="61">
        <f t="shared" si="108"/>
        <v>2</v>
      </c>
      <c r="K78" s="61">
        <f t="shared" si="108"/>
        <v>3</v>
      </c>
      <c r="L78" s="61">
        <f t="shared" si="108"/>
        <v>2</v>
      </c>
      <c r="M78" s="119">
        <f t="shared" si="108"/>
        <v>3</v>
      </c>
      <c r="N78" s="136">
        <f t="shared" ref="N78" si="109">SUM(E78:M78)</f>
        <v>16</v>
      </c>
      <c r="O78" s="138">
        <f t="shared" ref="O78:W78" si="110" xml:space="preserve">       IF(    OR(O77="-", O77="",O77=0),0,       IF(O77-(O66+O76)&gt;=2,0,   IF(O77-(O66+O76)=1,1,   IF(O77-(O66+O76)=0,2,   IF(O77-(O66+O76)=-1,3,   IF(O77-(O66+O76)=-2,4,   IF(O77-(O66+O76)=-3,5,    IF(O77-(O66+O76)=-4,6,    ))))))))</f>
        <v>4</v>
      </c>
      <c r="P78" s="61">
        <f t="shared" si="110"/>
        <v>1</v>
      </c>
      <c r="Q78" s="61">
        <f t="shared" si="110"/>
        <v>2</v>
      </c>
      <c r="R78" s="61">
        <f t="shared" si="110"/>
        <v>1</v>
      </c>
      <c r="S78" s="61">
        <f t="shared" si="110"/>
        <v>3</v>
      </c>
      <c r="T78" s="61">
        <f t="shared" si="110"/>
        <v>2</v>
      </c>
      <c r="U78" s="61">
        <f t="shared" si="110"/>
        <v>1</v>
      </c>
      <c r="V78" s="61">
        <f t="shared" si="110"/>
        <v>1</v>
      </c>
      <c r="W78" s="119">
        <f t="shared" si="110"/>
        <v>4</v>
      </c>
      <c r="X78" s="122">
        <f t="shared" si="106"/>
        <v>19</v>
      </c>
      <c r="Y78" s="72">
        <f>N78+X78</f>
        <v>35</v>
      </c>
      <c r="Z78" s="105"/>
      <c r="AA78" s="105"/>
      <c r="AB78" s="106"/>
    </row>
    <row r="79" spans="1:28" ht="9.75" customHeight="1" thickBot="1" x14ac:dyDescent="0.25">
      <c r="A79" s="77"/>
      <c r="B79" s="77"/>
      <c r="C79" s="77"/>
      <c r="D79" s="77"/>
      <c r="E79" s="77"/>
      <c r="F79" s="77"/>
      <c r="G79" s="77"/>
      <c r="H79" s="77"/>
      <c r="I79" s="77"/>
      <c r="J79" s="77"/>
      <c r="K79" s="77"/>
      <c r="L79" s="77"/>
      <c r="M79" s="77"/>
      <c r="N79" s="77"/>
      <c r="O79" s="77"/>
      <c r="P79" s="77"/>
      <c r="Q79" s="77"/>
      <c r="R79" s="77"/>
      <c r="S79" s="77"/>
      <c r="T79" s="77"/>
      <c r="U79" s="77"/>
      <c r="V79" s="77"/>
      <c r="W79" s="77"/>
      <c r="X79" s="77"/>
      <c r="Y79" s="77"/>
      <c r="Z79" s="77"/>
      <c r="AA79" s="77"/>
      <c r="AB79" s="77"/>
    </row>
    <row r="80" spans="1:28" ht="15" customHeight="1" x14ac:dyDescent="0.25">
      <c r="A80" s="172" t="s">
        <v>39</v>
      </c>
      <c r="B80" s="173" t="s">
        <v>4</v>
      </c>
      <c r="C80" s="176" t="s">
        <v>19</v>
      </c>
      <c r="D80" s="64" t="s">
        <v>1</v>
      </c>
      <c r="E80" s="191" t="s">
        <v>37</v>
      </c>
      <c r="F80" s="192"/>
      <c r="G80" s="192"/>
      <c r="H80" s="192"/>
      <c r="I80" s="192"/>
      <c r="J80" s="192"/>
      <c r="K80" s="192"/>
      <c r="L80" s="192"/>
      <c r="M80" s="193"/>
      <c r="N80" s="179" t="s">
        <v>16</v>
      </c>
      <c r="O80" s="191" t="s">
        <v>38</v>
      </c>
      <c r="P80" s="192"/>
      <c r="Q80" s="192"/>
      <c r="R80" s="192"/>
      <c r="S80" s="192"/>
      <c r="T80" s="192"/>
      <c r="U80" s="192"/>
      <c r="V80" s="192"/>
      <c r="W80" s="193"/>
      <c r="X80" s="179" t="s">
        <v>17</v>
      </c>
      <c r="Y80" s="89">
        <v>68.599999999999994</v>
      </c>
      <c r="Z80" s="182" t="s">
        <v>28</v>
      </c>
      <c r="AA80" s="185" t="s">
        <v>6</v>
      </c>
      <c r="AB80" s="188" t="s">
        <v>20</v>
      </c>
    </row>
    <row r="81" spans="1:28" ht="15" x14ac:dyDescent="0.25">
      <c r="A81" s="83" t="s">
        <v>26</v>
      </c>
      <c r="B81" s="174"/>
      <c r="C81" s="177"/>
      <c r="D81" s="65" t="s">
        <v>2</v>
      </c>
      <c r="E81" s="43">
        <v>5</v>
      </c>
      <c r="F81" s="39">
        <v>4</v>
      </c>
      <c r="G81" s="39">
        <v>4</v>
      </c>
      <c r="H81" s="39">
        <v>4</v>
      </c>
      <c r="I81" s="39">
        <v>3</v>
      </c>
      <c r="J81" s="39">
        <v>4</v>
      </c>
      <c r="K81" s="39">
        <v>5</v>
      </c>
      <c r="L81" s="39">
        <v>3</v>
      </c>
      <c r="M81" s="44">
        <v>4</v>
      </c>
      <c r="N81" s="180"/>
      <c r="O81" s="43">
        <v>5</v>
      </c>
      <c r="P81" s="39">
        <v>4</v>
      </c>
      <c r="Q81" s="39">
        <v>4</v>
      </c>
      <c r="R81" s="39">
        <v>4</v>
      </c>
      <c r="S81" s="39">
        <v>3</v>
      </c>
      <c r="T81" s="39">
        <v>4</v>
      </c>
      <c r="U81" s="39">
        <v>5</v>
      </c>
      <c r="V81" s="39">
        <v>3</v>
      </c>
      <c r="W81" s="44">
        <v>4</v>
      </c>
      <c r="X81" s="180"/>
      <c r="Y81" s="63">
        <v>72</v>
      </c>
      <c r="Z81" s="183"/>
      <c r="AA81" s="186"/>
      <c r="AB81" s="189"/>
    </row>
    <row r="82" spans="1:28" ht="15.75" thickBot="1" x14ac:dyDescent="0.3">
      <c r="A82" s="139">
        <v>45142</v>
      </c>
      <c r="B82" s="175"/>
      <c r="C82" s="178"/>
      <c r="D82" s="66" t="s">
        <v>3</v>
      </c>
      <c r="E82" s="45">
        <v>3</v>
      </c>
      <c r="F82" s="46">
        <v>9</v>
      </c>
      <c r="G82" s="46">
        <v>5</v>
      </c>
      <c r="H82" s="46">
        <v>13</v>
      </c>
      <c r="I82" s="46">
        <v>17</v>
      </c>
      <c r="J82" s="46">
        <v>11</v>
      </c>
      <c r="K82" s="46">
        <v>1</v>
      </c>
      <c r="L82" s="46">
        <v>15</v>
      </c>
      <c r="M82" s="47">
        <v>7</v>
      </c>
      <c r="N82" s="181"/>
      <c r="O82" s="45">
        <v>3</v>
      </c>
      <c r="P82" s="46">
        <v>9</v>
      </c>
      <c r="Q82" s="46">
        <v>5</v>
      </c>
      <c r="R82" s="46">
        <v>13</v>
      </c>
      <c r="S82" s="46">
        <v>17</v>
      </c>
      <c r="T82" s="46">
        <v>11</v>
      </c>
      <c r="U82" s="46">
        <v>1</v>
      </c>
      <c r="V82" s="46">
        <v>15</v>
      </c>
      <c r="W82" s="47">
        <v>7</v>
      </c>
      <c r="X82" s="181"/>
      <c r="Y82" s="108">
        <v>122</v>
      </c>
      <c r="Z82" s="184"/>
      <c r="AA82" s="187"/>
      <c r="AB82" s="190"/>
    </row>
    <row r="83" spans="1:28" ht="12.75" customHeight="1" x14ac:dyDescent="0.25">
      <c r="A83" s="146"/>
      <c r="D83" s="48" t="s">
        <v>15</v>
      </c>
      <c r="E83" s="126">
        <f t="shared" ref="E83:M83" si="111">IF(($C84-E82)&gt;=36,3,     IF(($C84-E82)&gt;=18,2,       IF(($C84-E82)&gt;=0,1,0)   )    )</f>
        <v>2</v>
      </c>
      <c r="F83" s="49">
        <f t="shared" si="111"/>
        <v>1</v>
      </c>
      <c r="G83" s="49">
        <f t="shared" si="111"/>
        <v>2</v>
      </c>
      <c r="H83" s="49">
        <f t="shared" si="111"/>
        <v>1</v>
      </c>
      <c r="I83" s="49">
        <f t="shared" si="111"/>
        <v>1</v>
      </c>
      <c r="J83" s="49">
        <f t="shared" si="111"/>
        <v>1</v>
      </c>
      <c r="K83" s="49">
        <f t="shared" si="111"/>
        <v>2</v>
      </c>
      <c r="L83" s="49">
        <f t="shared" si="111"/>
        <v>1</v>
      </c>
      <c r="M83" s="50">
        <f t="shared" si="111"/>
        <v>1</v>
      </c>
      <c r="N83" s="123">
        <f t="shared" ref="N83:N85" si="112">SUM(E83:M83)</f>
        <v>12</v>
      </c>
      <c r="O83" s="126">
        <f t="shared" ref="O83:W83" si="113">IF(($C84-O82)&gt;=36,3,     IF(($C84-O82)&gt;=18,2,       IF(($C84-O82)&gt;=0,1,0)   )    )</f>
        <v>2</v>
      </c>
      <c r="P83" s="49">
        <f t="shared" si="113"/>
        <v>1</v>
      </c>
      <c r="Q83" s="49">
        <f t="shared" si="113"/>
        <v>2</v>
      </c>
      <c r="R83" s="49">
        <f t="shared" si="113"/>
        <v>1</v>
      </c>
      <c r="S83" s="49">
        <f t="shared" si="113"/>
        <v>1</v>
      </c>
      <c r="T83" s="49">
        <f t="shared" si="113"/>
        <v>1</v>
      </c>
      <c r="U83" s="49">
        <f t="shared" si="113"/>
        <v>2</v>
      </c>
      <c r="V83" s="49">
        <f t="shared" si="113"/>
        <v>1</v>
      </c>
      <c r="W83" s="50">
        <f t="shared" si="113"/>
        <v>1</v>
      </c>
      <c r="X83" s="113">
        <f t="shared" ref="X83:X85" si="114">SUM(O83:W83)</f>
        <v>12</v>
      </c>
      <c r="Y83" s="85">
        <f>N83+X83</f>
        <v>24</v>
      </c>
      <c r="AB83" s="87"/>
    </row>
    <row r="84" spans="1:28" ht="13.5" customHeight="1" x14ac:dyDescent="0.25">
      <c r="A84" s="146" t="s">
        <v>24</v>
      </c>
      <c r="B84" s="73">
        <f>AA99</f>
        <v>24.600000000000019</v>
      </c>
      <c r="C84" s="112">
        <f>ROUND((B84*Y82/113)+Y80-Y81,0)</f>
        <v>23</v>
      </c>
      <c r="D84" s="52" t="s">
        <v>14</v>
      </c>
      <c r="E84" s="84">
        <v>6</v>
      </c>
      <c r="F84" s="84">
        <v>6</v>
      </c>
      <c r="G84" s="84">
        <v>8</v>
      </c>
      <c r="H84" s="84">
        <v>7</v>
      </c>
      <c r="I84" s="84">
        <v>5</v>
      </c>
      <c r="J84" s="84">
        <v>5</v>
      </c>
      <c r="K84" s="84">
        <v>9</v>
      </c>
      <c r="L84" s="84">
        <v>4</v>
      </c>
      <c r="M84" s="114">
        <v>7</v>
      </c>
      <c r="N84" s="147">
        <f t="shared" si="112"/>
        <v>57</v>
      </c>
      <c r="O84" s="84">
        <v>7</v>
      </c>
      <c r="P84" s="84">
        <v>6</v>
      </c>
      <c r="Q84" s="84">
        <v>7</v>
      </c>
      <c r="R84" s="84">
        <v>6</v>
      </c>
      <c r="S84" s="84">
        <v>4</v>
      </c>
      <c r="T84" s="84">
        <v>6</v>
      </c>
      <c r="U84" s="84">
        <v>9</v>
      </c>
      <c r="V84" s="84">
        <v>4</v>
      </c>
      <c r="W84" s="114">
        <v>5</v>
      </c>
      <c r="X84" s="109">
        <f t="shared" si="114"/>
        <v>54</v>
      </c>
      <c r="Y84" s="67">
        <f>N84+X84</f>
        <v>111</v>
      </c>
      <c r="Z84" s="92">
        <f>IF(AND(B84&lt;=36,Y85&gt;0),   VLOOKUP(((IF(AND(B84&gt;=18.5,B84&lt;= 26.4),4,5))&amp;Y85),TablaBajas[],2,FALSE), 0)</f>
        <v>1.0999999999999999</v>
      </c>
      <c r="AA84" s="142">
        <f>IF((B84+Z84)&gt;=26.4,26.4,(B84+Z84))</f>
        <v>25.700000000000021</v>
      </c>
      <c r="AB84" s="93">
        <f>IF(Y84&gt;0,AB99+1,AB99)</f>
        <v>120</v>
      </c>
    </row>
    <row r="85" spans="1:28" ht="13.5" customHeight="1" thickBot="1" x14ac:dyDescent="0.3">
      <c r="A85" s="94"/>
      <c r="D85" s="148" t="s">
        <v>18</v>
      </c>
      <c r="E85" s="128">
        <f t="shared" ref="E85:M85" si="115" xml:space="preserve">       IF(    OR(E84="-", E84="",E84=0),0,       IF(E84-(E81+E83)&gt;=2,0,   IF(E84-(E81+E83)=1,1,   IF(E84-(E81+E83)=0,2,   IF(E84-(E81+E83)=-1,3,   IF(E84-(E81+E83)=-2,4,   IF(E84-(E81+E83)=-3,5,    IF(E84-(E81+E83)=-4,6,    ))))))))</f>
        <v>3</v>
      </c>
      <c r="F85" s="51">
        <f t="shared" si="115"/>
        <v>1</v>
      </c>
      <c r="G85" s="51">
        <f t="shared" si="115"/>
        <v>0</v>
      </c>
      <c r="H85" s="51">
        <f t="shared" si="115"/>
        <v>0</v>
      </c>
      <c r="I85" s="51">
        <f t="shared" si="115"/>
        <v>1</v>
      </c>
      <c r="J85" s="51">
        <f t="shared" si="115"/>
        <v>2</v>
      </c>
      <c r="K85" s="51">
        <f t="shared" si="115"/>
        <v>0</v>
      </c>
      <c r="L85" s="51">
        <f t="shared" si="115"/>
        <v>2</v>
      </c>
      <c r="M85" s="115">
        <f t="shared" si="115"/>
        <v>0</v>
      </c>
      <c r="N85" s="125">
        <f t="shared" si="112"/>
        <v>9</v>
      </c>
      <c r="O85" s="128">
        <f t="shared" ref="O85:W85" si="116" xml:space="preserve">       IF(    OR(O84="-", O84="",O84=0),0,       IF(O84-(O81+O83)&gt;=2,0,   IF(O84-(O81+O83)=1,1,   IF(O84-(O81+O83)=0,2,   IF(O84-(O81+O83)=-1,3,   IF(O84-(O81+O83)=-2,4,   IF(O84-(O81+O83)=-3,5,    IF(O84-(O81+O83)=-4,6,    ))))))))</f>
        <v>2</v>
      </c>
      <c r="P85" s="51">
        <f t="shared" si="116"/>
        <v>1</v>
      </c>
      <c r="Q85" s="51">
        <f t="shared" si="116"/>
        <v>1</v>
      </c>
      <c r="R85" s="51">
        <f t="shared" si="116"/>
        <v>1</v>
      </c>
      <c r="S85" s="51">
        <f t="shared" si="116"/>
        <v>2</v>
      </c>
      <c r="T85" s="51">
        <f t="shared" si="116"/>
        <v>1</v>
      </c>
      <c r="U85" s="51">
        <f t="shared" si="116"/>
        <v>0</v>
      </c>
      <c r="V85" s="51">
        <f t="shared" si="116"/>
        <v>2</v>
      </c>
      <c r="W85" s="115">
        <f t="shared" si="116"/>
        <v>2</v>
      </c>
      <c r="X85" s="120">
        <f t="shared" si="114"/>
        <v>12</v>
      </c>
      <c r="Y85" s="68">
        <f>N85+X85</f>
        <v>21</v>
      </c>
      <c r="AB85" s="87"/>
    </row>
    <row r="86" spans="1:28" ht="13.5" thickBot="1" x14ac:dyDescent="0.25">
      <c r="A86" s="95"/>
      <c r="AB86" s="87"/>
    </row>
    <row r="87" spans="1:28" ht="12.75" customHeight="1" x14ac:dyDescent="0.25">
      <c r="A87" s="99"/>
      <c r="D87" s="53" t="s">
        <v>15</v>
      </c>
      <c r="E87" s="132">
        <f t="shared" ref="E87:M87" si="117">IF(($C88-E82)&gt;=36,3,     IF(($C88-E82)&gt;=18,2,       IF(($C88-E82)&gt;=0,1,0)   )    )</f>
        <v>2</v>
      </c>
      <c r="F87" s="54">
        <f t="shared" si="117"/>
        <v>1</v>
      </c>
      <c r="G87" s="54">
        <f t="shared" si="117"/>
        <v>2</v>
      </c>
      <c r="H87" s="54">
        <f t="shared" si="117"/>
        <v>1</v>
      </c>
      <c r="I87" s="54">
        <f t="shared" si="117"/>
        <v>1</v>
      </c>
      <c r="J87" s="54">
        <f t="shared" si="117"/>
        <v>1</v>
      </c>
      <c r="K87" s="54">
        <f t="shared" si="117"/>
        <v>2</v>
      </c>
      <c r="L87" s="54">
        <f t="shared" si="117"/>
        <v>1</v>
      </c>
      <c r="M87" s="55">
        <f t="shared" si="117"/>
        <v>2</v>
      </c>
      <c r="N87" s="129">
        <f t="shared" ref="N87" si="118">SUM(E87:M87)</f>
        <v>13</v>
      </c>
      <c r="O87" s="132">
        <f t="shared" ref="O87:W87" si="119">IF(($C88-O82)&gt;=36,3,     IF(($C88-O82)&gt;=18,2,       IF(($C88-O82)&gt;=0,1,0)   )    )</f>
        <v>2</v>
      </c>
      <c r="P87" s="54">
        <f t="shared" si="119"/>
        <v>1</v>
      </c>
      <c r="Q87" s="54">
        <f t="shared" si="119"/>
        <v>2</v>
      </c>
      <c r="R87" s="54">
        <f t="shared" si="119"/>
        <v>1</v>
      </c>
      <c r="S87" s="54">
        <f t="shared" si="119"/>
        <v>1</v>
      </c>
      <c r="T87" s="54">
        <f t="shared" si="119"/>
        <v>1</v>
      </c>
      <c r="U87" s="54">
        <f t="shared" si="119"/>
        <v>2</v>
      </c>
      <c r="V87" s="54">
        <f t="shared" si="119"/>
        <v>1</v>
      </c>
      <c r="W87" s="55">
        <f t="shared" si="119"/>
        <v>2</v>
      </c>
      <c r="X87" s="116">
        <f t="shared" ref="X87:X89" si="120">SUM(O87:W87)</f>
        <v>13</v>
      </c>
      <c r="Y87" s="55">
        <f>N87+X87</f>
        <v>26</v>
      </c>
      <c r="AB87" s="87"/>
    </row>
    <row r="88" spans="1:28" ht="13.5" customHeight="1" x14ac:dyDescent="0.25">
      <c r="A88" s="149" t="s">
        <v>22</v>
      </c>
      <c r="B88" s="78">
        <v>26.4</v>
      </c>
      <c r="C88" s="112">
        <f>ROUND((B88*Y82/113)+Y80-Y81,0)</f>
        <v>25</v>
      </c>
      <c r="D88" s="57" t="s">
        <v>14</v>
      </c>
      <c r="E88" s="84">
        <v>9</v>
      </c>
      <c r="F88" s="84">
        <v>6</v>
      </c>
      <c r="G88" s="84">
        <v>6</v>
      </c>
      <c r="H88" s="84">
        <v>7</v>
      </c>
      <c r="I88" s="84">
        <v>2</v>
      </c>
      <c r="J88" s="84">
        <v>6</v>
      </c>
      <c r="K88" s="84">
        <v>8</v>
      </c>
      <c r="L88" s="84">
        <v>4</v>
      </c>
      <c r="M88" s="114">
        <v>7</v>
      </c>
      <c r="N88" s="130">
        <f t="shared" ref="N88" si="121">SUM(E88:M88)</f>
        <v>55</v>
      </c>
      <c r="O88" s="84">
        <v>6</v>
      </c>
      <c r="P88" s="84">
        <v>6</v>
      </c>
      <c r="Q88" s="84">
        <v>5</v>
      </c>
      <c r="R88" s="84">
        <v>6</v>
      </c>
      <c r="S88" s="84">
        <v>3</v>
      </c>
      <c r="T88" s="84">
        <v>6</v>
      </c>
      <c r="U88" s="84">
        <v>9</v>
      </c>
      <c r="V88" s="84">
        <v>5</v>
      </c>
      <c r="W88" s="114">
        <v>5</v>
      </c>
      <c r="X88" s="110">
        <f t="shared" si="120"/>
        <v>51</v>
      </c>
      <c r="Y88" s="69">
        <f>N88+X88</f>
        <v>106</v>
      </c>
      <c r="Z88" s="97">
        <f>IF(AND(B88&lt;=36,Y89&gt;0),   VLOOKUP(((IF(AND(B88&gt;=18.5,B88&lt;= 26.4),4,5))&amp;Y89),TablaBajas[],2,FALSE), 0)</f>
        <v>0.4</v>
      </c>
      <c r="AA88" s="143">
        <f>IF((B88+Z88)&gt;=26.4,26.4,(B88+Z88))</f>
        <v>26.4</v>
      </c>
      <c r="AB88" s="98">
        <f>IF(Y88&gt;0,AB103+1,AB103)</f>
        <v>117</v>
      </c>
    </row>
    <row r="89" spans="1:28" ht="13.5" customHeight="1" thickBot="1" x14ac:dyDescent="0.3">
      <c r="A89" s="99"/>
      <c r="D89" s="150" t="s">
        <v>18</v>
      </c>
      <c r="E89" s="133">
        <f t="shared" ref="E89:M89" si="122" xml:space="preserve">       IF(    OR(E88="-", E88="",E88=0),0,       IF(E88-(E81+E87)&gt;=2,0,   IF(E88-(E81+E87)=1,1,   IF(E88-(E81+E87)=0,2,   IF(E88-(E81+E87)=-1,3,   IF(E88-(E81+E87)=-2,4,   IF(E88-(E81+E87)=-3,5,    IF(E88-(E81+E87)=-4,6,    ))))))))</f>
        <v>0</v>
      </c>
      <c r="F89" s="56">
        <f t="shared" si="122"/>
        <v>1</v>
      </c>
      <c r="G89" s="56">
        <f t="shared" si="122"/>
        <v>2</v>
      </c>
      <c r="H89" s="56">
        <f t="shared" si="122"/>
        <v>0</v>
      </c>
      <c r="I89" s="56">
        <f t="shared" si="122"/>
        <v>4</v>
      </c>
      <c r="J89" s="56">
        <f t="shared" si="122"/>
        <v>1</v>
      </c>
      <c r="K89" s="56">
        <f t="shared" si="122"/>
        <v>1</v>
      </c>
      <c r="L89" s="56">
        <f t="shared" si="122"/>
        <v>2</v>
      </c>
      <c r="M89" s="117">
        <f t="shared" si="122"/>
        <v>1</v>
      </c>
      <c r="N89" s="131">
        <f t="shared" ref="N89" si="123">SUM(E89:M89)</f>
        <v>12</v>
      </c>
      <c r="O89" s="133">
        <f t="shared" ref="O89:W89" si="124" xml:space="preserve">       IF(    OR(O88="-", O88="",O88=0),0,       IF(O88-(O81+O87)&gt;=2,0,   IF(O88-(O81+O87)=1,1,   IF(O88-(O81+O87)=0,2,   IF(O88-(O81+O87)=-1,3,   IF(O88-(O81+O87)=-2,4,   IF(O88-(O81+O87)=-3,5,    IF(O88-(O81+O87)=-4,6,    ))))))))</f>
        <v>3</v>
      </c>
      <c r="P89" s="56">
        <f t="shared" si="124"/>
        <v>1</v>
      </c>
      <c r="Q89" s="56">
        <f t="shared" si="124"/>
        <v>3</v>
      </c>
      <c r="R89" s="56">
        <f t="shared" si="124"/>
        <v>1</v>
      </c>
      <c r="S89" s="56">
        <f t="shared" si="124"/>
        <v>3</v>
      </c>
      <c r="T89" s="56">
        <f t="shared" si="124"/>
        <v>1</v>
      </c>
      <c r="U89" s="56">
        <f t="shared" si="124"/>
        <v>0</v>
      </c>
      <c r="V89" s="56">
        <f t="shared" si="124"/>
        <v>1</v>
      </c>
      <c r="W89" s="117">
        <f t="shared" si="124"/>
        <v>3</v>
      </c>
      <c r="X89" s="121">
        <f t="shared" si="120"/>
        <v>16</v>
      </c>
      <c r="Y89" s="70">
        <f>N89+X89</f>
        <v>28</v>
      </c>
      <c r="AB89" s="87"/>
    </row>
    <row r="90" spans="1:28" ht="13.5" thickBot="1" x14ac:dyDescent="0.25">
      <c r="A90" s="95"/>
      <c r="AB90" s="87"/>
    </row>
    <row r="91" spans="1:28" ht="12.75" customHeight="1" x14ac:dyDescent="0.25">
      <c r="A91" s="100"/>
      <c r="D91" s="58" t="s">
        <v>15</v>
      </c>
      <c r="E91" s="137">
        <f t="shared" ref="E91:M91" si="125">IF(($C92-E82)&gt;=36,3,     IF(($C92-E82)&gt;=18,2,       IF(($C92-E82)&gt;=0,1,0)   )    )</f>
        <v>2</v>
      </c>
      <c r="F91" s="59">
        <f t="shared" si="125"/>
        <v>1</v>
      </c>
      <c r="G91" s="59">
        <f t="shared" si="125"/>
        <v>2</v>
      </c>
      <c r="H91" s="59">
        <f t="shared" si="125"/>
        <v>1</v>
      </c>
      <c r="I91" s="59">
        <f t="shared" si="125"/>
        <v>1</v>
      </c>
      <c r="J91" s="59">
        <f t="shared" si="125"/>
        <v>1</v>
      </c>
      <c r="K91" s="59">
        <f t="shared" si="125"/>
        <v>2</v>
      </c>
      <c r="L91" s="59">
        <f t="shared" si="125"/>
        <v>1</v>
      </c>
      <c r="M91" s="60">
        <f t="shared" si="125"/>
        <v>1</v>
      </c>
      <c r="N91" s="134">
        <f t="shared" ref="N91" si="126">SUM(E91:M91)</f>
        <v>12</v>
      </c>
      <c r="O91" s="137">
        <f t="shared" ref="O91:W91" si="127">IF(($C92-O82)&gt;=36,3,     IF(($C92-O82)&gt;=18,2,       IF(($C92-O82)&gt;=0,1,0)   )    )</f>
        <v>2</v>
      </c>
      <c r="P91" s="59">
        <f t="shared" si="127"/>
        <v>1</v>
      </c>
      <c r="Q91" s="59">
        <f t="shared" si="127"/>
        <v>2</v>
      </c>
      <c r="R91" s="59">
        <f t="shared" si="127"/>
        <v>1</v>
      </c>
      <c r="S91" s="59">
        <f t="shared" si="127"/>
        <v>1</v>
      </c>
      <c r="T91" s="59">
        <f t="shared" si="127"/>
        <v>1</v>
      </c>
      <c r="U91" s="59">
        <f t="shared" si="127"/>
        <v>2</v>
      </c>
      <c r="V91" s="59">
        <f t="shared" si="127"/>
        <v>1</v>
      </c>
      <c r="W91" s="60">
        <f t="shared" si="127"/>
        <v>1</v>
      </c>
      <c r="X91" s="118">
        <f t="shared" ref="X91:X93" si="128">SUM(O91:W91)</f>
        <v>12</v>
      </c>
      <c r="Y91" s="60">
        <f>N91+X91</f>
        <v>24</v>
      </c>
      <c r="AB91" s="87"/>
    </row>
    <row r="92" spans="1:28" ht="13.5" customHeight="1" x14ac:dyDescent="0.25">
      <c r="A92" s="151" t="s">
        <v>23</v>
      </c>
      <c r="B92" s="79">
        <f>AA107</f>
        <v>24.900000000000016</v>
      </c>
      <c r="C92" s="112">
        <f>ROUND((B92*Y82/113)+Y80-Y81,0)</f>
        <v>23</v>
      </c>
      <c r="D92" s="62" t="s">
        <v>14</v>
      </c>
      <c r="E92" s="127">
        <v>6</v>
      </c>
      <c r="F92" s="84">
        <v>8</v>
      </c>
      <c r="G92" s="84">
        <v>7</v>
      </c>
      <c r="H92" s="84">
        <v>5</v>
      </c>
      <c r="I92" s="84">
        <v>4</v>
      </c>
      <c r="J92" s="84">
        <v>6</v>
      </c>
      <c r="K92" s="84">
        <v>9</v>
      </c>
      <c r="L92" s="84">
        <v>4</v>
      </c>
      <c r="M92" s="114">
        <v>9</v>
      </c>
      <c r="N92" s="135">
        <f t="shared" ref="N92" si="129">SUM(E92:M92)</f>
        <v>58</v>
      </c>
      <c r="O92" s="127">
        <v>8</v>
      </c>
      <c r="P92" s="84">
        <v>6</v>
      </c>
      <c r="Q92" s="84">
        <v>5</v>
      </c>
      <c r="R92" s="84">
        <v>6</v>
      </c>
      <c r="S92" s="84">
        <v>3</v>
      </c>
      <c r="T92" s="84">
        <v>6</v>
      </c>
      <c r="U92" s="84">
        <v>9</v>
      </c>
      <c r="V92" s="84">
        <v>2</v>
      </c>
      <c r="W92" s="114">
        <v>5</v>
      </c>
      <c r="X92" s="111">
        <f t="shared" si="128"/>
        <v>50</v>
      </c>
      <c r="Y92" s="71">
        <f>N92+X92</f>
        <v>108</v>
      </c>
      <c r="Z92" s="102">
        <f>IF(AND(B92&lt;=36,Y93&gt;0),   VLOOKUP(((IF(AND(B92&gt;=18.5,B92&lt;= 26.4),4,5))&amp;Y93),TablaBajas[],2,FALSE), 0)</f>
        <v>0.5</v>
      </c>
      <c r="AA92" s="141">
        <f>IF((B92+Z92)&gt;=26.4,26.4,(B92+Z92))</f>
        <v>25.400000000000016</v>
      </c>
      <c r="AB92" s="103">
        <f>IF(Y92&gt;0,AB107+1,AB107)</f>
        <v>134</v>
      </c>
    </row>
    <row r="93" spans="1:28" ht="13.5" customHeight="1" thickBot="1" x14ac:dyDescent="0.3">
      <c r="A93" s="104"/>
      <c r="B93" s="105"/>
      <c r="C93" s="105"/>
      <c r="D93" s="152" t="s">
        <v>18</v>
      </c>
      <c r="E93" s="138">
        <f t="shared" ref="E93:M93" si="130" xml:space="preserve">       IF(    OR(E92="-", E92="",E92=0),0,       IF(E92-(E81+E91)&gt;=2,0,   IF(E92-(E81+E91)=1,1,   IF(E92-(E81+E91)=0,2,   IF(E92-(E81+E91)=-1,3,   IF(E92-(E81+E91)=-2,4,   IF(E92-(E81+E91)=-3,5,    IF(E92-(E81+E91)=-4,6,    ))))))))</f>
        <v>3</v>
      </c>
      <c r="F93" s="61">
        <f t="shared" si="130"/>
        <v>0</v>
      </c>
      <c r="G93" s="61">
        <f t="shared" si="130"/>
        <v>1</v>
      </c>
      <c r="H93" s="61">
        <f t="shared" si="130"/>
        <v>2</v>
      </c>
      <c r="I93" s="61">
        <f t="shared" si="130"/>
        <v>2</v>
      </c>
      <c r="J93" s="61">
        <f t="shared" si="130"/>
        <v>1</v>
      </c>
      <c r="K93" s="61">
        <f t="shared" si="130"/>
        <v>0</v>
      </c>
      <c r="L93" s="61">
        <f t="shared" si="130"/>
        <v>2</v>
      </c>
      <c r="M93" s="119">
        <f t="shared" si="130"/>
        <v>0</v>
      </c>
      <c r="N93" s="136">
        <f t="shared" ref="N93" si="131">SUM(E93:M93)</f>
        <v>11</v>
      </c>
      <c r="O93" s="138">
        <f t="shared" ref="O93:W93" si="132" xml:space="preserve">       IF(    OR(O92="-", O92="",O92=0),0,       IF(O92-(O81+O91)&gt;=2,0,   IF(O92-(O81+O91)=1,1,   IF(O92-(O81+O91)=0,2,   IF(O92-(O81+O91)=-1,3,   IF(O92-(O81+O91)=-2,4,   IF(O92-(O81+O91)=-3,5,    IF(O92-(O81+O91)=-4,6,    ))))))))</f>
        <v>1</v>
      </c>
      <c r="P93" s="61">
        <f t="shared" si="132"/>
        <v>1</v>
      </c>
      <c r="Q93" s="61">
        <f t="shared" si="132"/>
        <v>3</v>
      </c>
      <c r="R93" s="61">
        <f t="shared" si="132"/>
        <v>1</v>
      </c>
      <c r="S93" s="61">
        <f t="shared" si="132"/>
        <v>3</v>
      </c>
      <c r="T93" s="61">
        <f t="shared" si="132"/>
        <v>1</v>
      </c>
      <c r="U93" s="61">
        <f t="shared" si="132"/>
        <v>0</v>
      </c>
      <c r="V93" s="61">
        <f t="shared" si="132"/>
        <v>4</v>
      </c>
      <c r="W93" s="119">
        <f t="shared" si="132"/>
        <v>2</v>
      </c>
      <c r="X93" s="122">
        <f t="shared" si="128"/>
        <v>16</v>
      </c>
      <c r="Y93" s="72">
        <f>N93+X93</f>
        <v>27</v>
      </c>
      <c r="Z93" s="105"/>
      <c r="AA93" s="105"/>
      <c r="AB93" s="106"/>
    </row>
    <row r="94" spans="1:28" ht="9.75" customHeight="1" thickBot="1" x14ac:dyDescent="0.25">
      <c r="A94" s="77"/>
      <c r="B94" s="77"/>
      <c r="C94" s="77"/>
      <c r="D94" s="77"/>
      <c r="E94" s="77"/>
      <c r="F94" s="77"/>
      <c r="G94" s="77"/>
      <c r="H94" s="77"/>
      <c r="I94" s="77"/>
      <c r="J94" s="77"/>
      <c r="K94" s="77"/>
      <c r="L94" s="77"/>
      <c r="M94" s="77"/>
      <c r="N94" s="77"/>
      <c r="O94" s="77"/>
      <c r="P94" s="77"/>
      <c r="Q94" s="77"/>
      <c r="R94" s="77"/>
      <c r="S94" s="77"/>
      <c r="T94" s="77"/>
      <c r="U94" s="77"/>
      <c r="V94" s="77"/>
      <c r="W94" s="77"/>
      <c r="X94" s="77"/>
      <c r="Y94" s="77"/>
      <c r="Z94" s="77"/>
      <c r="AA94" s="77"/>
      <c r="AB94" s="77"/>
    </row>
    <row r="95" spans="1:28" ht="15" customHeight="1" x14ac:dyDescent="0.25">
      <c r="A95" s="166"/>
      <c r="B95" s="173" t="s">
        <v>4</v>
      </c>
      <c r="C95" s="176" t="s">
        <v>19</v>
      </c>
      <c r="D95" s="64" t="s">
        <v>1</v>
      </c>
      <c r="E95" s="163">
        <v>379</v>
      </c>
      <c r="F95" s="163">
        <v>132</v>
      </c>
      <c r="G95" s="163">
        <v>482</v>
      </c>
      <c r="H95" s="163">
        <v>369</v>
      </c>
      <c r="I95" s="163">
        <v>276</v>
      </c>
      <c r="J95" s="163">
        <v>313</v>
      </c>
      <c r="K95" s="163">
        <v>505</v>
      </c>
      <c r="L95" s="163">
        <v>316</v>
      </c>
      <c r="M95" s="163">
        <v>200</v>
      </c>
      <c r="N95" s="179" t="s">
        <v>16</v>
      </c>
      <c r="O95" s="163">
        <v>486</v>
      </c>
      <c r="P95" s="163">
        <v>306</v>
      </c>
      <c r="Q95" s="163">
        <v>144</v>
      </c>
      <c r="R95" s="163">
        <v>466</v>
      </c>
      <c r="S95" s="163">
        <v>369</v>
      </c>
      <c r="T95" s="163">
        <v>361</v>
      </c>
      <c r="U95" s="163">
        <v>381</v>
      </c>
      <c r="V95" s="163">
        <v>145</v>
      </c>
      <c r="W95" s="163">
        <v>414</v>
      </c>
      <c r="X95" s="179" t="s">
        <v>17</v>
      </c>
      <c r="Y95" s="89">
        <v>71</v>
      </c>
      <c r="Z95" s="182" t="s">
        <v>28</v>
      </c>
      <c r="AA95" s="185" t="s">
        <v>6</v>
      </c>
      <c r="AB95" s="188" t="s">
        <v>20</v>
      </c>
    </row>
    <row r="96" spans="1:28" ht="15" x14ac:dyDescent="0.25">
      <c r="A96" s="166" t="s">
        <v>35</v>
      </c>
      <c r="B96" s="174"/>
      <c r="C96" s="177"/>
      <c r="D96" s="65" t="s">
        <v>2</v>
      </c>
      <c r="E96" s="43">
        <v>4</v>
      </c>
      <c r="F96" s="39">
        <v>3</v>
      </c>
      <c r="G96" s="39">
        <v>5</v>
      </c>
      <c r="H96" s="39">
        <v>4</v>
      </c>
      <c r="I96" s="39">
        <v>4</v>
      </c>
      <c r="J96" s="39">
        <v>4</v>
      </c>
      <c r="K96" s="39">
        <v>5</v>
      </c>
      <c r="L96" s="39">
        <v>4</v>
      </c>
      <c r="M96" s="44">
        <v>3</v>
      </c>
      <c r="N96" s="180"/>
      <c r="O96" s="43">
        <v>5</v>
      </c>
      <c r="P96" s="39">
        <v>4</v>
      </c>
      <c r="Q96" s="39">
        <v>3</v>
      </c>
      <c r="R96" s="39">
        <v>5</v>
      </c>
      <c r="S96" s="39">
        <v>4</v>
      </c>
      <c r="T96" s="39">
        <v>4</v>
      </c>
      <c r="U96" s="39">
        <v>4</v>
      </c>
      <c r="V96" s="39">
        <v>3</v>
      </c>
      <c r="W96" s="44">
        <v>4</v>
      </c>
      <c r="X96" s="180"/>
      <c r="Y96" s="63">
        <v>72</v>
      </c>
      <c r="Z96" s="183"/>
      <c r="AA96" s="186"/>
      <c r="AB96" s="189"/>
    </row>
    <row r="97" spans="1:28" ht="15.75" thickBot="1" x14ac:dyDescent="0.3">
      <c r="A97" s="167">
        <v>45140</v>
      </c>
      <c r="B97" s="175"/>
      <c r="C97" s="178"/>
      <c r="D97" s="66" t="s">
        <v>3</v>
      </c>
      <c r="E97" s="45">
        <v>1</v>
      </c>
      <c r="F97" s="46">
        <v>17</v>
      </c>
      <c r="G97" s="46">
        <v>6</v>
      </c>
      <c r="H97" s="46">
        <v>9</v>
      </c>
      <c r="I97" s="46">
        <v>18</v>
      </c>
      <c r="J97" s="46">
        <v>12</v>
      </c>
      <c r="K97" s="46">
        <v>13</v>
      </c>
      <c r="L97" s="46">
        <v>15</v>
      </c>
      <c r="M97" s="47">
        <v>8</v>
      </c>
      <c r="N97" s="181"/>
      <c r="O97" s="45">
        <v>10</v>
      </c>
      <c r="P97" s="46">
        <v>5</v>
      </c>
      <c r="Q97" s="46">
        <v>16</v>
      </c>
      <c r="R97" s="46">
        <v>7</v>
      </c>
      <c r="S97" s="46">
        <v>3</v>
      </c>
      <c r="T97" s="46">
        <v>11</v>
      </c>
      <c r="U97" s="46">
        <v>4</v>
      </c>
      <c r="V97" s="46">
        <v>14</v>
      </c>
      <c r="W97" s="47">
        <v>2</v>
      </c>
      <c r="X97" s="181"/>
      <c r="Y97" s="108">
        <v>126</v>
      </c>
      <c r="Z97" s="184"/>
      <c r="AA97" s="187"/>
      <c r="AB97" s="190"/>
    </row>
    <row r="98" spans="1:28" ht="12.75" customHeight="1" x14ac:dyDescent="0.25">
      <c r="A98" s="91"/>
      <c r="D98" s="48" t="s">
        <v>15</v>
      </c>
      <c r="E98" s="49">
        <f t="shared" ref="E98:M98" si="133">IF(($C99-E97)&gt;=36,3,     IF(($C99-E97)&gt;=18,2,       IF(($C99-E97)&gt;=0,1,0)   )    )</f>
        <v>2</v>
      </c>
      <c r="F98" s="49">
        <f t="shared" si="133"/>
        <v>1</v>
      </c>
      <c r="G98" s="49">
        <f t="shared" si="133"/>
        <v>2</v>
      </c>
      <c r="H98" s="49">
        <f t="shared" si="133"/>
        <v>1</v>
      </c>
      <c r="I98" s="49">
        <f t="shared" si="133"/>
        <v>1</v>
      </c>
      <c r="J98" s="49">
        <f t="shared" si="133"/>
        <v>1</v>
      </c>
      <c r="K98" s="49">
        <f t="shared" si="133"/>
        <v>1</v>
      </c>
      <c r="L98" s="49">
        <f t="shared" si="133"/>
        <v>1</v>
      </c>
      <c r="M98" s="50">
        <f t="shared" si="133"/>
        <v>2</v>
      </c>
      <c r="N98" s="123">
        <f t="shared" ref="N98:N100" si="134">SUM(E98:M98)</f>
        <v>12</v>
      </c>
      <c r="O98" s="126">
        <f t="shared" ref="O98:W98" si="135">IF(($C99-O97)&gt;=36,3,     IF(($C99-O97)&gt;=18,2,       IF(($C99-O97)&gt;=0,1,0)   )    )</f>
        <v>1</v>
      </c>
      <c r="P98" s="49">
        <f t="shared" si="135"/>
        <v>2</v>
      </c>
      <c r="Q98" s="49">
        <f t="shared" si="135"/>
        <v>1</v>
      </c>
      <c r="R98" s="49">
        <f t="shared" si="135"/>
        <v>2</v>
      </c>
      <c r="S98" s="49">
        <f t="shared" si="135"/>
        <v>2</v>
      </c>
      <c r="T98" s="49">
        <f t="shared" si="135"/>
        <v>1</v>
      </c>
      <c r="U98" s="49">
        <f t="shared" si="135"/>
        <v>2</v>
      </c>
      <c r="V98" s="49">
        <f t="shared" si="135"/>
        <v>1</v>
      </c>
      <c r="W98" s="50">
        <f t="shared" si="135"/>
        <v>2</v>
      </c>
      <c r="X98" s="113">
        <f t="shared" ref="X98:X100" si="136">SUM(O98:W98)</f>
        <v>14</v>
      </c>
      <c r="Y98" s="85">
        <f>N98+X98</f>
        <v>26</v>
      </c>
      <c r="AB98" s="87"/>
    </row>
    <row r="99" spans="1:28" ht="13.5" customHeight="1" x14ac:dyDescent="0.25">
      <c r="A99" s="91" t="s">
        <v>24</v>
      </c>
      <c r="B99" s="73">
        <f>AA114</f>
        <v>24.500000000000018</v>
      </c>
      <c r="C99" s="112">
        <f>ROUND((B99*Y97/113)+Y95-Y96,0)</f>
        <v>26</v>
      </c>
      <c r="D99" s="52" t="s">
        <v>14</v>
      </c>
      <c r="E99" s="84">
        <v>7</v>
      </c>
      <c r="F99" s="84">
        <v>3</v>
      </c>
      <c r="G99" s="84">
        <v>6</v>
      </c>
      <c r="H99" s="84">
        <v>5</v>
      </c>
      <c r="I99" s="84">
        <v>5</v>
      </c>
      <c r="J99" s="84">
        <v>7</v>
      </c>
      <c r="K99" s="84">
        <v>8</v>
      </c>
      <c r="L99" s="84">
        <v>5</v>
      </c>
      <c r="M99" s="114">
        <v>4</v>
      </c>
      <c r="N99" s="124">
        <f t="shared" si="134"/>
        <v>50</v>
      </c>
      <c r="O99" s="84">
        <v>6</v>
      </c>
      <c r="P99" s="84">
        <v>5</v>
      </c>
      <c r="Q99" s="84">
        <v>6</v>
      </c>
      <c r="R99" s="84">
        <v>5</v>
      </c>
      <c r="S99" s="84">
        <v>5</v>
      </c>
      <c r="T99" s="84">
        <v>6</v>
      </c>
      <c r="U99" s="84">
        <v>7</v>
      </c>
      <c r="V99" s="84">
        <v>6</v>
      </c>
      <c r="W99" s="114">
        <v>7</v>
      </c>
      <c r="X99" s="109">
        <f t="shared" si="136"/>
        <v>53</v>
      </c>
      <c r="Y99" s="67">
        <f>N99+X99</f>
        <v>103</v>
      </c>
      <c r="Z99" s="92">
        <f>IF(AND(B99&lt;=36,Y100&gt;0),   VLOOKUP(((IF(AND(B99&gt;=18.5,B99&lt;= 26.4),4,5))&amp;Y100),TablaBajas[],2,FALSE), 0)</f>
        <v>0.1</v>
      </c>
      <c r="AA99" s="142">
        <f>IF((B99+Z99)&gt;=26.4,26.4,(B99+Z99))</f>
        <v>24.600000000000019</v>
      </c>
      <c r="AB99" s="93">
        <f>IF(Y99&gt;0,AB114+1,AB114)</f>
        <v>119</v>
      </c>
    </row>
    <row r="100" spans="1:28" ht="13.5" customHeight="1" thickBot="1" x14ac:dyDescent="0.3">
      <c r="A100" s="94"/>
      <c r="D100" s="74" t="s">
        <v>18</v>
      </c>
      <c r="E100" s="51">
        <f t="shared" ref="E100:M100" si="137" xml:space="preserve">       IF(    OR(E99="-", E99="",E99=0),0,       IF(E99-(E96+E98)&gt;=2,0,   IF(E99-(E96+E98)=1,1,   IF(E99-(E96+E98)=0,2,   IF(E99-(E96+E98)=-1,3,   IF(E99-(E96+E98)=-2,4,   IF(E99-(E96+E98)=-3,5,    IF(E99-(E96+E98)=-4,6,    ))))))))</f>
        <v>1</v>
      </c>
      <c r="F100" s="51">
        <f t="shared" si="137"/>
        <v>3</v>
      </c>
      <c r="G100" s="51">
        <f t="shared" si="137"/>
        <v>3</v>
      </c>
      <c r="H100" s="51">
        <f t="shared" si="137"/>
        <v>2</v>
      </c>
      <c r="I100" s="51">
        <f t="shared" si="137"/>
        <v>2</v>
      </c>
      <c r="J100" s="51">
        <f t="shared" si="137"/>
        <v>0</v>
      </c>
      <c r="K100" s="51">
        <f t="shared" si="137"/>
        <v>0</v>
      </c>
      <c r="L100" s="51">
        <f t="shared" si="137"/>
        <v>2</v>
      </c>
      <c r="M100" s="115">
        <f t="shared" si="137"/>
        <v>3</v>
      </c>
      <c r="N100" s="125">
        <f t="shared" si="134"/>
        <v>16</v>
      </c>
      <c r="O100" s="128">
        <f t="shared" ref="O100:W100" si="138" xml:space="preserve">       IF(    OR(O99="-", O99="",O99=0),0,       IF(O99-(O96+O98)&gt;=2,0,   IF(O99-(O96+O98)=1,1,   IF(O99-(O96+O98)=0,2,   IF(O99-(O96+O98)=-1,3,   IF(O99-(O96+O98)=-2,4,   IF(O99-(O96+O98)=-3,5,    IF(O99-(O96+O98)=-4,6,    ))))))))</f>
        <v>2</v>
      </c>
      <c r="P100" s="51">
        <f t="shared" si="138"/>
        <v>3</v>
      </c>
      <c r="Q100" s="51">
        <f t="shared" si="138"/>
        <v>0</v>
      </c>
      <c r="R100" s="51">
        <f t="shared" si="138"/>
        <v>4</v>
      </c>
      <c r="S100" s="51">
        <f t="shared" si="138"/>
        <v>3</v>
      </c>
      <c r="T100" s="51">
        <f t="shared" si="138"/>
        <v>1</v>
      </c>
      <c r="U100" s="51">
        <f t="shared" si="138"/>
        <v>1</v>
      </c>
      <c r="V100" s="51">
        <f t="shared" si="138"/>
        <v>0</v>
      </c>
      <c r="W100" s="115">
        <f t="shared" si="138"/>
        <v>1</v>
      </c>
      <c r="X100" s="120">
        <f t="shared" si="136"/>
        <v>15</v>
      </c>
      <c r="Y100" s="68">
        <f>N100+X100</f>
        <v>31</v>
      </c>
      <c r="AB100" s="87"/>
    </row>
    <row r="101" spans="1:28" ht="13.5" thickBot="1" x14ac:dyDescent="0.25">
      <c r="A101" s="95"/>
      <c r="AB101" s="87"/>
    </row>
    <row r="102" spans="1:28" ht="12.75" customHeight="1" x14ac:dyDescent="0.25">
      <c r="A102" s="99"/>
      <c r="D102" s="53" t="s">
        <v>15</v>
      </c>
      <c r="E102" s="54">
        <f t="shared" ref="E102:M102" si="139">IF(($C103-E97)&gt;=36,3,     IF(($C103-E97)&gt;=18,2,       IF(($C103-E97)&gt;=0,1,0)   )    )</f>
        <v>2</v>
      </c>
      <c r="F102" s="54">
        <f t="shared" si="139"/>
        <v>1</v>
      </c>
      <c r="G102" s="54">
        <f t="shared" si="139"/>
        <v>2</v>
      </c>
      <c r="H102" s="54">
        <f t="shared" si="139"/>
        <v>2</v>
      </c>
      <c r="I102" s="54">
        <f t="shared" si="139"/>
        <v>1</v>
      </c>
      <c r="J102" s="54">
        <f t="shared" si="139"/>
        <v>1</v>
      </c>
      <c r="K102" s="54">
        <f t="shared" si="139"/>
        <v>1</v>
      </c>
      <c r="L102" s="54">
        <f t="shared" si="139"/>
        <v>1</v>
      </c>
      <c r="M102" s="55">
        <f t="shared" si="139"/>
        <v>2</v>
      </c>
      <c r="N102" s="129">
        <f t="shared" ref="N102" si="140">SUM(E102:M102)</f>
        <v>13</v>
      </c>
      <c r="O102" s="132">
        <f t="shared" ref="O102:W102" si="141">IF(($C103-O97)&gt;=36,3,     IF(($C103-O97)&gt;=18,2,       IF(($C103-O97)&gt;=0,1,0)   )    )</f>
        <v>2</v>
      </c>
      <c r="P102" s="54">
        <f t="shared" si="141"/>
        <v>2</v>
      </c>
      <c r="Q102" s="54">
        <f t="shared" si="141"/>
        <v>1</v>
      </c>
      <c r="R102" s="54">
        <f t="shared" si="141"/>
        <v>2</v>
      </c>
      <c r="S102" s="54">
        <f t="shared" si="141"/>
        <v>2</v>
      </c>
      <c r="T102" s="54">
        <f t="shared" si="141"/>
        <v>1</v>
      </c>
      <c r="U102" s="54">
        <f t="shared" si="141"/>
        <v>2</v>
      </c>
      <c r="V102" s="54">
        <f t="shared" si="141"/>
        <v>1</v>
      </c>
      <c r="W102" s="55">
        <f t="shared" si="141"/>
        <v>2</v>
      </c>
      <c r="X102" s="116">
        <f t="shared" ref="X102:X104" si="142">SUM(O102:W102)</f>
        <v>15</v>
      </c>
      <c r="Y102" s="55">
        <f>N102+X102</f>
        <v>28</v>
      </c>
      <c r="AB102" s="87"/>
    </row>
    <row r="103" spans="1:28" ht="13.5" customHeight="1" x14ac:dyDescent="0.25">
      <c r="A103" s="96" t="s">
        <v>22</v>
      </c>
      <c r="B103" s="78">
        <f>AA118</f>
        <v>26</v>
      </c>
      <c r="C103" s="112">
        <f>ROUND((B103*Y97/113)+Y95-Y96,0)</f>
        <v>28</v>
      </c>
      <c r="D103" s="57" t="s">
        <v>14</v>
      </c>
      <c r="E103" s="84">
        <v>0</v>
      </c>
      <c r="F103" s="84">
        <v>0</v>
      </c>
      <c r="G103" s="84">
        <v>0</v>
      </c>
      <c r="H103" s="84">
        <v>0</v>
      </c>
      <c r="I103" s="84">
        <v>0</v>
      </c>
      <c r="J103" s="84">
        <v>0</v>
      </c>
      <c r="K103" s="84">
        <v>0</v>
      </c>
      <c r="L103" s="84">
        <v>0</v>
      </c>
      <c r="M103" s="114">
        <v>0</v>
      </c>
      <c r="N103" s="130">
        <f t="shared" ref="N103" si="143">SUM(E103:M103)</f>
        <v>0</v>
      </c>
      <c r="O103" s="84">
        <v>0</v>
      </c>
      <c r="P103" s="84">
        <v>0</v>
      </c>
      <c r="Q103" s="84">
        <v>0</v>
      </c>
      <c r="R103" s="84">
        <v>0</v>
      </c>
      <c r="S103" s="84">
        <v>0</v>
      </c>
      <c r="T103" s="84">
        <v>0</v>
      </c>
      <c r="U103" s="84">
        <v>0</v>
      </c>
      <c r="V103" s="84">
        <v>0</v>
      </c>
      <c r="W103" s="114">
        <v>0</v>
      </c>
      <c r="X103" s="110">
        <f t="shared" si="142"/>
        <v>0</v>
      </c>
      <c r="Y103" s="69">
        <f>N103+X103</f>
        <v>0</v>
      </c>
      <c r="Z103" s="97">
        <f>IF(AND(B103&lt;=36,Y104&gt;0),   VLOOKUP(((IF(AND(B103&gt;=18.5,B103&lt;= 26.4),4,5))&amp;Y104),TablaBajas[],2,FALSE), 0)</f>
        <v>0</v>
      </c>
      <c r="AA103" s="143">
        <f>IF((B103+Z103)&gt;=26.4,26.4,(B103+Z103))</f>
        <v>26</v>
      </c>
      <c r="AB103" s="98">
        <f>IF(Y103&gt;0,AB118+1,AB118)</f>
        <v>116</v>
      </c>
    </row>
    <row r="104" spans="1:28" ht="13.5" customHeight="1" thickBot="1" x14ac:dyDescent="0.3">
      <c r="A104" s="99"/>
      <c r="D104" s="75" t="s">
        <v>18</v>
      </c>
      <c r="E104" s="56">
        <f t="shared" ref="E104:M104" si="144" xml:space="preserve">       IF(    OR(E103="-", E103="",E103=0),0,       IF(E103-(E96+E102)&gt;=2,0,   IF(E103-(E96+E102)=1,1,   IF(E103-(E96+E102)=0,2,   IF(E103-(E96+E102)=-1,3,   IF(E103-(E96+E102)=-2,4,   IF(E103-(E96+E102)=-3,5,    IF(E103-(E96+E102)=-4,6,    ))))))))</f>
        <v>0</v>
      </c>
      <c r="F104" s="56">
        <f t="shared" si="144"/>
        <v>0</v>
      </c>
      <c r="G104" s="56">
        <f t="shared" si="144"/>
        <v>0</v>
      </c>
      <c r="H104" s="56">
        <f t="shared" si="144"/>
        <v>0</v>
      </c>
      <c r="I104" s="56">
        <f t="shared" si="144"/>
        <v>0</v>
      </c>
      <c r="J104" s="56">
        <f t="shared" si="144"/>
        <v>0</v>
      </c>
      <c r="K104" s="56">
        <f t="shared" si="144"/>
        <v>0</v>
      </c>
      <c r="L104" s="56">
        <f t="shared" si="144"/>
        <v>0</v>
      </c>
      <c r="M104" s="117">
        <f t="shared" si="144"/>
        <v>0</v>
      </c>
      <c r="N104" s="131">
        <f t="shared" ref="N104" si="145">SUM(E104:M104)</f>
        <v>0</v>
      </c>
      <c r="O104" s="133">
        <f t="shared" ref="O104:W104" si="146" xml:space="preserve">       IF(    OR(O103="-", O103="",O103=0),0,       IF(O103-(O96+O102)&gt;=2,0,   IF(O103-(O96+O102)=1,1,   IF(O103-(O96+O102)=0,2,   IF(O103-(O96+O102)=-1,3,   IF(O103-(O96+O102)=-2,4,   IF(O103-(O96+O102)=-3,5,    IF(O103-(O96+O102)=-4,6,    ))))))))</f>
        <v>0</v>
      </c>
      <c r="P104" s="56">
        <f t="shared" si="146"/>
        <v>0</v>
      </c>
      <c r="Q104" s="56">
        <f t="shared" si="146"/>
        <v>0</v>
      </c>
      <c r="R104" s="56">
        <f t="shared" si="146"/>
        <v>0</v>
      </c>
      <c r="S104" s="56">
        <f t="shared" si="146"/>
        <v>0</v>
      </c>
      <c r="T104" s="56">
        <f t="shared" si="146"/>
        <v>0</v>
      </c>
      <c r="U104" s="56">
        <f t="shared" si="146"/>
        <v>0</v>
      </c>
      <c r="V104" s="56">
        <f t="shared" si="146"/>
        <v>0</v>
      </c>
      <c r="W104" s="117">
        <f t="shared" si="146"/>
        <v>0</v>
      </c>
      <c r="X104" s="121">
        <f t="shared" si="142"/>
        <v>0</v>
      </c>
      <c r="Y104" s="70">
        <f>N104+X104</f>
        <v>0</v>
      </c>
      <c r="AB104" s="87"/>
    </row>
    <row r="105" spans="1:28" ht="13.5" thickBot="1" x14ac:dyDescent="0.25">
      <c r="A105" s="95"/>
      <c r="AB105" s="87"/>
    </row>
    <row r="106" spans="1:28" ht="12.75" customHeight="1" x14ac:dyDescent="0.25">
      <c r="A106" s="100"/>
      <c r="D106" s="58" t="s">
        <v>15</v>
      </c>
      <c r="E106" s="59">
        <f t="shared" ref="E106:M106" si="147">IF(($C107-E97)&gt;=36,3,     IF(($C107-E97)&gt;=18,2,       IF(($C107-E97)&gt;=0,1,0)   )    )</f>
        <v>2</v>
      </c>
      <c r="F106" s="59">
        <f t="shared" si="147"/>
        <v>1</v>
      </c>
      <c r="G106" s="59">
        <f t="shared" si="147"/>
        <v>2</v>
      </c>
      <c r="H106" s="59">
        <f t="shared" si="147"/>
        <v>2</v>
      </c>
      <c r="I106" s="59">
        <f t="shared" si="147"/>
        <v>1</v>
      </c>
      <c r="J106" s="59">
        <f t="shared" si="147"/>
        <v>1</v>
      </c>
      <c r="K106" s="59">
        <f t="shared" si="147"/>
        <v>1</v>
      </c>
      <c r="L106" s="59">
        <f t="shared" si="147"/>
        <v>1</v>
      </c>
      <c r="M106" s="60">
        <f t="shared" si="147"/>
        <v>2</v>
      </c>
      <c r="N106" s="134">
        <f t="shared" ref="N106" si="148">SUM(E106:M106)</f>
        <v>13</v>
      </c>
      <c r="O106" s="137">
        <f t="shared" ref="O106:W106" si="149">IF(($C107-O97)&gt;=36,3,     IF(($C107-O97)&gt;=18,2,       IF(($C107-O97)&gt;=0,1,0)   )    )</f>
        <v>1</v>
      </c>
      <c r="P106" s="59">
        <f t="shared" si="149"/>
        <v>2</v>
      </c>
      <c r="Q106" s="59">
        <f t="shared" si="149"/>
        <v>1</v>
      </c>
      <c r="R106" s="59">
        <f t="shared" si="149"/>
        <v>2</v>
      </c>
      <c r="S106" s="59">
        <f t="shared" si="149"/>
        <v>2</v>
      </c>
      <c r="T106" s="59">
        <f t="shared" si="149"/>
        <v>1</v>
      </c>
      <c r="U106" s="59">
        <f t="shared" si="149"/>
        <v>2</v>
      </c>
      <c r="V106" s="59">
        <f t="shared" si="149"/>
        <v>1</v>
      </c>
      <c r="W106" s="60">
        <f t="shared" si="149"/>
        <v>2</v>
      </c>
      <c r="X106" s="118">
        <f t="shared" ref="X106:X108" si="150">SUM(O106:W106)</f>
        <v>14</v>
      </c>
      <c r="Y106" s="60">
        <f>N106+X106</f>
        <v>27</v>
      </c>
      <c r="AB106" s="87"/>
    </row>
    <row r="107" spans="1:28" ht="13.5" customHeight="1" x14ac:dyDescent="0.25">
      <c r="A107" s="101" t="s">
        <v>23</v>
      </c>
      <c r="B107" s="79">
        <f>AA122</f>
        <v>25.300000000000015</v>
      </c>
      <c r="C107" s="112">
        <f>ROUND((B107*Y97/113)+Y95-Y96,0)</f>
        <v>27</v>
      </c>
      <c r="D107" s="62" t="s">
        <v>14</v>
      </c>
      <c r="E107" s="84">
        <v>7</v>
      </c>
      <c r="F107" s="84">
        <v>4</v>
      </c>
      <c r="G107" s="84">
        <v>7</v>
      </c>
      <c r="H107" s="84">
        <v>6</v>
      </c>
      <c r="I107" s="84">
        <v>4</v>
      </c>
      <c r="J107" s="84">
        <v>5</v>
      </c>
      <c r="K107" s="84">
        <v>6</v>
      </c>
      <c r="L107" s="84">
        <v>5</v>
      </c>
      <c r="M107" s="114">
        <v>5</v>
      </c>
      <c r="N107" s="135">
        <f t="shared" ref="N107" si="151">SUM(E107:M107)</f>
        <v>49</v>
      </c>
      <c r="O107" s="84">
        <v>8</v>
      </c>
      <c r="P107" s="84">
        <v>6</v>
      </c>
      <c r="Q107" s="84">
        <v>3</v>
      </c>
      <c r="R107" s="84">
        <v>5</v>
      </c>
      <c r="S107" s="84">
        <v>7</v>
      </c>
      <c r="T107" s="84">
        <v>5</v>
      </c>
      <c r="U107" s="84">
        <v>6</v>
      </c>
      <c r="V107" s="84">
        <v>4</v>
      </c>
      <c r="W107" s="114">
        <v>5</v>
      </c>
      <c r="X107" s="111">
        <f t="shared" si="150"/>
        <v>49</v>
      </c>
      <c r="Y107" s="71">
        <f>N107+X107</f>
        <v>98</v>
      </c>
      <c r="Z107" s="102">
        <f>IF(AND(B107&lt;=36,Y108&gt;0),   VLOOKUP(((IF(AND(B107&gt;=18.5,B107&lt;= 26.4),4,5))&amp;Y108),TablaBajas[],2,FALSE), 0)</f>
        <v>-0.4</v>
      </c>
      <c r="AA107" s="141">
        <f>IF((B107+Z107)&gt;=26.4,26.4,(B107+Z107))</f>
        <v>24.900000000000016</v>
      </c>
      <c r="AB107" s="103">
        <f>IF(Y107&gt;0,AB122+1,AB122)</f>
        <v>133</v>
      </c>
    </row>
    <row r="108" spans="1:28" ht="13.5" customHeight="1" thickBot="1" x14ac:dyDescent="0.3">
      <c r="A108" s="104"/>
      <c r="B108" s="105"/>
      <c r="C108" s="105"/>
      <c r="D108" s="76" t="s">
        <v>18</v>
      </c>
      <c r="E108" s="61">
        <f t="shared" ref="E108:M108" si="152" xml:space="preserve">       IF(    OR(E107="-", E107="",E107=0),0,       IF(E107-(E96+E106)&gt;=2,0,   IF(E107-(E96+E106)=1,1,   IF(E107-(E96+E106)=0,2,   IF(E107-(E96+E106)=-1,3,   IF(E107-(E96+E106)=-2,4,   IF(E107-(E96+E106)=-3,5,    IF(E107-(E96+E106)=-4,6,    ))))))))</f>
        <v>1</v>
      </c>
      <c r="F108" s="61">
        <f t="shared" si="152"/>
        <v>2</v>
      </c>
      <c r="G108" s="61">
        <f t="shared" si="152"/>
        <v>2</v>
      </c>
      <c r="H108" s="61">
        <f t="shared" si="152"/>
        <v>2</v>
      </c>
      <c r="I108" s="61">
        <f t="shared" si="152"/>
        <v>3</v>
      </c>
      <c r="J108" s="61">
        <f t="shared" si="152"/>
        <v>2</v>
      </c>
      <c r="K108" s="61">
        <f t="shared" si="152"/>
        <v>2</v>
      </c>
      <c r="L108" s="61">
        <f t="shared" si="152"/>
        <v>2</v>
      </c>
      <c r="M108" s="119">
        <f t="shared" si="152"/>
        <v>2</v>
      </c>
      <c r="N108" s="136">
        <f t="shared" ref="N108" si="153">SUM(E108:M108)</f>
        <v>18</v>
      </c>
      <c r="O108" s="138">
        <f t="shared" ref="O108:W108" si="154" xml:space="preserve">       IF(    OR(O107="-", O107="",O107=0),0,       IF(O107-(O96+O106)&gt;=2,0,   IF(O107-(O96+O106)=1,1,   IF(O107-(O96+O106)=0,2,   IF(O107-(O96+O106)=-1,3,   IF(O107-(O96+O106)=-2,4,   IF(O107-(O96+O106)=-3,5,    IF(O107-(O96+O106)=-4,6,    ))))))))</f>
        <v>0</v>
      </c>
      <c r="P108" s="61">
        <f t="shared" si="154"/>
        <v>2</v>
      </c>
      <c r="Q108" s="61">
        <f t="shared" si="154"/>
        <v>3</v>
      </c>
      <c r="R108" s="61">
        <f t="shared" si="154"/>
        <v>4</v>
      </c>
      <c r="S108" s="61">
        <f t="shared" si="154"/>
        <v>1</v>
      </c>
      <c r="T108" s="61">
        <f t="shared" si="154"/>
        <v>2</v>
      </c>
      <c r="U108" s="61">
        <f t="shared" si="154"/>
        <v>2</v>
      </c>
      <c r="V108" s="61">
        <f t="shared" si="154"/>
        <v>2</v>
      </c>
      <c r="W108" s="119">
        <f t="shared" si="154"/>
        <v>3</v>
      </c>
      <c r="X108" s="122">
        <f t="shared" si="150"/>
        <v>19</v>
      </c>
      <c r="Y108" s="72">
        <f>N108+X108</f>
        <v>37</v>
      </c>
      <c r="Z108" s="105"/>
      <c r="AA108" s="105"/>
      <c r="AB108" s="106"/>
    </row>
    <row r="109" spans="1:28" ht="9.75" customHeight="1" thickBot="1" x14ac:dyDescent="0.25">
      <c r="A109" s="77"/>
      <c r="B109" s="77"/>
      <c r="C109" s="77"/>
      <c r="D109" s="77"/>
      <c r="E109" s="77"/>
      <c r="F109" s="77"/>
      <c r="G109" s="77"/>
      <c r="H109" s="77"/>
      <c r="I109" s="77"/>
      <c r="J109" s="77"/>
      <c r="K109" s="77"/>
      <c r="L109" s="77"/>
      <c r="M109" s="77"/>
      <c r="N109" s="77"/>
      <c r="O109" s="77"/>
      <c r="P109" s="77"/>
      <c r="Q109" s="77"/>
      <c r="R109" s="77"/>
      <c r="S109" s="77"/>
      <c r="T109" s="77"/>
      <c r="U109" s="77"/>
      <c r="V109" s="77"/>
      <c r="W109" s="77"/>
      <c r="X109" s="77"/>
      <c r="Y109" s="77"/>
      <c r="Z109" s="77"/>
      <c r="AA109" s="77"/>
      <c r="AB109" s="77"/>
    </row>
    <row r="110" spans="1:28" ht="15" customHeight="1" x14ac:dyDescent="0.25">
      <c r="A110" s="86"/>
      <c r="B110" s="173" t="s">
        <v>4</v>
      </c>
      <c r="C110" s="176" t="s">
        <v>19</v>
      </c>
      <c r="D110" s="64" t="s">
        <v>1</v>
      </c>
      <c r="E110" s="155">
        <v>507</v>
      </c>
      <c r="F110" s="155">
        <v>362</v>
      </c>
      <c r="G110" s="155">
        <v>205</v>
      </c>
      <c r="H110" s="155">
        <v>371</v>
      </c>
      <c r="I110" s="155">
        <v>455</v>
      </c>
      <c r="J110" s="155">
        <v>393</v>
      </c>
      <c r="K110" s="155">
        <v>130</v>
      </c>
      <c r="L110" s="155">
        <v>264</v>
      </c>
      <c r="M110" s="156">
        <v>339</v>
      </c>
      <c r="N110" s="179" t="s">
        <v>16</v>
      </c>
      <c r="O110" s="157">
        <v>449</v>
      </c>
      <c r="P110" s="155">
        <v>343</v>
      </c>
      <c r="Q110" s="155">
        <v>174</v>
      </c>
      <c r="R110" s="155">
        <v>338</v>
      </c>
      <c r="S110" s="155">
        <v>331</v>
      </c>
      <c r="T110" s="155">
        <v>384</v>
      </c>
      <c r="U110" s="155">
        <v>504</v>
      </c>
      <c r="V110" s="155">
        <v>177</v>
      </c>
      <c r="W110" s="156">
        <v>345</v>
      </c>
      <c r="X110" s="179" t="s">
        <v>17</v>
      </c>
      <c r="Y110" s="89">
        <v>72.400000000000006</v>
      </c>
      <c r="Z110" s="182" t="s">
        <v>28</v>
      </c>
      <c r="AA110" s="185" t="s">
        <v>6</v>
      </c>
      <c r="AB110" s="188" t="s">
        <v>20</v>
      </c>
    </row>
    <row r="111" spans="1:28" ht="15" x14ac:dyDescent="0.25">
      <c r="A111" s="86" t="s">
        <v>32</v>
      </c>
      <c r="B111" s="174"/>
      <c r="C111" s="177"/>
      <c r="D111" s="65" t="s">
        <v>2</v>
      </c>
      <c r="E111" s="63">
        <v>5</v>
      </c>
      <c r="F111" s="63">
        <v>4</v>
      </c>
      <c r="G111" s="63">
        <v>3</v>
      </c>
      <c r="H111" s="63">
        <v>4</v>
      </c>
      <c r="I111" s="63">
        <v>5</v>
      </c>
      <c r="J111" s="63">
        <v>4</v>
      </c>
      <c r="K111" s="63">
        <v>3</v>
      </c>
      <c r="L111" s="63">
        <v>4</v>
      </c>
      <c r="M111" s="158">
        <v>4</v>
      </c>
      <c r="N111" s="180"/>
      <c r="O111" s="159">
        <v>5</v>
      </c>
      <c r="P111" s="63">
        <v>4</v>
      </c>
      <c r="Q111" s="63">
        <v>3</v>
      </c>
      <c r="R111" s="63">
        <v>4</v>
      </c>
      <c r="S111" s="63">
        <v>4</v>
      </c>
      <c r="T111" s="63">
        <v>4</v>
      </c>
      <c r="U111" s="63">
        <v>5</v>
      </c>
      <c r="V111" s="63">
        <v>3</v>
      </c>
      <c r="W111" s="158">
        <v>4</v>
      </c>
      <c r="X111" s="180"/>
      <c r="Y111" s="63">
        <v>72</v>
      </c>
      <c r="Z111" s="183"/>
      <c r="AA111" s="186"/>
      <c r="AB111" s="189"/>
    </row>
    <row r="112" spans="1:28" ht="15.75" thickBot="1" x14ac:dyDescent="0.3">
      <c r="A112" s="140">
        <v>45064</v>
      </c>
      <c r="B112" s="175"/>
      <c r="C112" s="178"/>
      <c r="D112" s="66" t="s">
        <v>3</v>
      </c>
      <c r="E112" s="160">
        <v>2</v>
      </c>
      <c r="F112" s="160">
        <v>8</v>
      </c>
      <c r="G112" s="160">
        <v>4</v>
      </c>
      <c r="H112" s="160">
        <v>10</v>
      </c>
      <c r="I112" s="160">
        <v>18</v>
      </c>
      <c r="J112" s="160">
        <v>6</v>
      </c>
      <c r="K112" s="160">
        <v>16</v>
      </c>
      <c r="L112" s="160">
        <v>14</v>
      </c>
      <c r="M112" s="161">
        <v>12</v>
      </c>
      <c r="N112" s="181"/>
      <c r="O112" s="162">
        <v>9</v>
      </c>
      <c r="P112" s="160">
        <v>17</v>
      </c>
      <c r="Q112" s="160">
        <v>11</v>
      </c>
      <c r="R112" s="160">
        <v>13</v>
      </c>
      <c r="S112" s="160">
        <v>5</v>
      </c>
      <c r="T112" s="160">
        <v>1</v>
      </c>
      <c r="U112" s="160">
        <v>3</v>
      </c>
      <c r="V112" s="160">
        <v>7</v>
      </c>
      <c r="W112" s="161">
        <v>15</v>
      </c>
      <c r="X112" s="181"/>
      <c r="Y112" s="108">
        <v>140</v>
      </c>
      <c r="Z112" s="184"/>
      <c r="AA112" s="187"/>
      <c r="AB112" s="190"/>
    </row>
    <row r="113" spans="1:31" ht="12.75" customHeight="1" x14ac:dyDescent="0.25">
      <c r="A113" s="146"/>
      <c r="D113" s="48" t="s">
        <v>15</v>
      </c>
      <c r="E113" s="49">
        <f t="shared" ref="E113:M113" si="155">IF(($C114-E112)&gt;=36,3,     IF(($C114-E112)&gt;=18,2,       IF(($C114-E112)&gt;=0,1,0)   )    )</f>
        <v>2</v>
      </c>
      <c r="F113" s="49">
        <f t="shared" si="155"/>
        <v>2</v>
      </c>
      <c r="G113" s="49">
        <f t="shared" si="155"/>
        <v>2</v>
      </c>
      <c r="H113" s="49">
        <f t="shared" si="155"/>
        <v>2</v>
      </c>
      <c r="I113" s="49">
        <f t="shared" si="155"/>
        <v>1</v>
      </c>
      <c r="J113" s="49">
        <f t="shared" si="155"/>
        <v>2</v>
      </c>
      <c r="K113" s="49">
        <f t="shared" si="155"/>
        <v>1</v>
      </c>
      <c r="L113" s="49">
        <f t="shared" si="155"/>
        <v>1</v>
      </c>
      <c r="M113" s="50">
        <f t="shared" si="155"/>
        <v>2</v>
      </c>
      <c r="N113" s="123">
        <f t="shared" ref="N113:N115" si="156">SUM(E113:M113)</f>
        <v>15</v>
      </c>
      <c r="O113" s="126">
        <f t="shared" ref="O113:W113" si="157">IF(($C114-O112)&gt;=36,3,     IF(($C114-O112)&gt;=18,2,       IF(($C114-O112)&gt;=0,1,0)   )    )</f>
        <v>2</v>
      </c>
      <c r="P113" s="49">
        <f t="shared" si="157"/>
        <v>1</v>
      </c>
      <c r="Q113" s="49">
        <f t="shared" si="157"/>
        <v>2</v>
      </c>
      <c r="R113" s="49">
        <f t="shared" si="157"/>
        <v>1</v>
      </c>
      <c r="S113" s="49">
        <f t="shared" si="157"/>
        <v>2</v>
      </c>
      <c r="T113" s="49">
        <f t="shared" si="157"/>
        <v>2</v>
      </c>
      <c r="U113" s="49">
        <f t="shared" si="157"/>
        <v>2</v>
      </c>
      <c r="V113" s="49">
        <f t="shared" si="157"/>
        <v>2</v>
      </c>
      <c r="W113" s="50">
        <f t="shared" si="157"/>
        <v>1</v>
      </c>
      <c r="X113" s="113">
        <f t="shared" ref="X113:X115" si="158">SUM(O113:W113)</f>
        <v>15</v>
      </c>
      <c r="Y113" s="85">
        <f>N113+X113</f>
        <v>30</v>
      </c>
      <c r="AB113" s="87"/>
    </row>
    <row r="114" spans="1:31" ht="13.5" customHeight="1" x14ac:dyDescent="0.25">
      <c r="A114" s="146" t="s">
        <v>24</v>
      </c>
      <c r="B114" s="73">
        <f>AA129</f>
        <v>24.000000000000018</v>
      </c>
      <c r="C114" s="112">
        <f>ROUND((B114*Y112/113)+Y110-Y111,0)</f>
        <v>30</v>
      </c>
      <c r="D114" s="52" t="s">
        <v>14</v>
      </c>
      <c r="E114" s="84">
        <v>9</v>
      </c>
      <c r="F114" s="84">
        <v>6</v>
      </c>
      <c r="G114" s="84">
        <v>5</v>
      </c>
      <c r="H114" s="84">
        <v>6</v>
      </c>
      <c r="I114" s="84">
        <v>7</v>
      </c>
      <c r="J114" s="84">
        <v>7</v>
      </c>
      <c r="K114" s="84">
        <v>4</v>
      </c>
      <c r="L114" s="84">
        <v>7</v>
      </c>
      <c r="M114" s="114">
        <v>5</v>
      </c>
      <c r="N114" s="147">
        <f t="shared" si="156"/>
        <v>56</v>
      </c>
      <c r="O114" s="84">
        <v>7</v>
      </c>
      <c r="P114" s="84">
        <v>6</v>
      </c>
      <c r="Q114" s="84">
        <v>7</v>
      </c>
      <c r="R114" s="84">
        <v>4</v>
      </c>
      <c r="S114" s="84">
        <v>5</v>
      </c>
      <c r="T114" s="84">
        <v>7</v>
      </c>
      <c r="U114" s="84">
        <v>9</v>
      </c>
      <c r="V114" s="84">
        <v>4</v>
      </c>
      <c r="W114" s="114">
        <v>6</v>
      </c>
      <c r="X114" s="109">
        <f t="shared" si="158"/>
        <v>55</v>
      </c>
      <c r="Y114" s="67">
        <f>N114+X114</f>
        <v>111</v>
      </c>
      <c r="Z114" s="92">
        <f>IF(AND(B114&lt;=36,Y115&gt;0),   VLOOKUP(((IF(AND(B114&gt;=18.5,B114&lt;= 26.4),4,5))&amp;Y115),TablaBajas[],2,FALSE), 0)</f>
        <v>0.5</v>
      </c>
      <c r="AA114" s="142">
        <f>IF((B114+Z114)&gt;=26.4,26.4,(B114+Z114))</f>
        <v>24.500000000000018</v>
      </c>
      <c r="AB114" s="93">
        <f>IF(Y114&gt;0,AB129+1,AB129)</f>
        <v>118</v>
      </c>
    </row>
    <row r="115" spans="1:31" ht="13.5" customHeight="1" thickBot="1" x14ac:dyDescent="0.3">
      <c r="A115" s="94"/>
      <c r="D115" s="148" t="s">
        <v>18</v>
      </c>
      <c r="E115" s="51">
        <f t="shared" ref="E115:M115" si="159" xml:space="preserve">       IF(    OR(E114="-", E114="",E114=0),0,       IF(E114-(E111+E113)&gt;=2,0,   IF(E114-(E111+E113)=1,1,   IF(E114-(E111+E113)=0,2,   IF(E114-(E111+E113)=-1,3,   IF(E114-(E111+E113)=-2,4,   IF(E114-(E111+E113)=-3,5,    IF(E114-(E111+E113)=-4,6,    ))))))))</f>
        <v>0</v>
      </c>
      <c r="F115" s="51">
        <f t="shared" si="159"/>
        <v>2</v>
      </c>
      <c r="G115" s="51">
        <f t="shared" si="159"/>
        <v>2</v>
      </c>
      <c r="H115" s="51">
        <f t="shared" si="159"/>
        <v>2</v>
      </c>
      <c r="I115" s="51">
        <f t="shared" si="159"/>
        <v>1</v>
      </c>
      <c r="J115" s="51">
        <f t="shared" si="159"/>
        <v>1</v>
      </c>
      <c r="K115" s="51">
        <f t="shared" si="159"/>
        <v>2</v>
      </c>
      <c r="L115" s="51">
        <f t="shared" si="159"/>
        <v>0</v>
      </c>
      <c r="M115" s="115">
        <f t="shared" si="159"/>
        <v>3</v>
      </c>
      <c r="N115" s="125">
        <f t="shared" si="156"/>
        <v>13</v>
      </c>
      <c r="O115" s="128">
        <f t="shared" ref="O115:W115" si="160" xml:space="preserve">       IF(    OR(O114="-", O114="",O114=0),0,       IF(O114-(O111+O113)&gt;=2,0,   IF(O114-(O111+O113)=1,1,   IF(O114-(O111+O113)=0,2,   IF(O114-(O111+O113)=-1,3,   IF(O114-(O111+O113)=-2,4,   IF(O114-(O111+O113)=-3,5,    IF(O114-(O111+O113)=-4,6,    ))))))))</f>
        <v>2</v>
      </c>
      <c r="P115" s="51">
        <f t="shared" si="160"/>
        <v>1</v>
      </c>
      <c r="Q115" s="51">
        <f t="shared" si="160"/>
        <v>0</v>
      </c>
      <c r="R115" s="51">
        <f t="shared" si="160"/>
        <v>3</v>
      </c>
      <c r="S115" s="51">
        <f t="shared" si="160"/>
        <v>3</v>
      </c>
      <c r="T115" s="51">
        <f t="shared" si="160"/>
        <v>1</v>
      </c>
      <c r="U115" s="51">
        <f t="shared" si="160"/>
        <v>0</v>
      </c>
      <c r="V115" s="51">
        <f t="shared" si="160"/>
        <v>3</v>
      </c>
      <c r="W115" s="115">
        <f t="shared" si="160"/>
        <v>1</v>
      </c>
      <c r="X115" s="120">
        <f t="shared" si="158"/>
        <v>14</v>
      </c>
      <c r="Y115" s="68">
        <f>N115+X115</f>
        <v>27</v>
      </c>
      <c r="AB115" s="87"/>
    </row>
    <row r="116" spans="1:31" ht="13.5" thickBot="1" x14ac:dyDescent="0.25">
      <c r="A116" s="95"/>
      <c r="AB116" s="87"/>
      <c r="AD116" t="s">
        <v>31</v>
      </c>
      <c r="AE116" t="s">
        <v>31</v>
      </c>
    </row>
    <row r="117" spans="1:31" ht="12.75" customHeight="1" x14ac:dyDescent="0.25">
      <c r="A117" s="99"/>
      <c r="D117" s="53" t="s">
        <v>15</v>
      </c>
      <c r="E117" s="54">
        <f t="shared" ref="E117:M117" si="161">IF(($C118-E112)&gt;=36,3,     IF(($C118-E112)&gt;=18,2,       IF(($C118-E112)&gt;=0,1,0)   )    )</f>
        <v>2</v>
      </c>
      <c r="F117" s="54">
        <f t="shared" si="161"/>
        <v>2</v>
      </c>
      <c r="G117" s="54">
        <f t="shared" si="161"/>
        <v>2</v>
      </c>
      <c r="H117" s="54">
        <f t="shared" si="161"/>
        <v>2</v>
      </c>
      <c r="I117" s="54">
        <f t="shared" si="161"/>
        <v>1</v>
      </c>
      <c r="J117" s="54">
        <f t="shared" si="161"/>
        <v>2</v>
      </c>
      <c r="K117" s="54">
        <f t="shared" si="161"/>
        <v>1</v>
      </c>
      <c r="L117" s="54">
        <f t="shared" si="161"/>
        <v>1</v>
      </c>
      <c r="M117" s="55">
        <f t="shared" si="161"/>
        <v>2</v>
      </c>
      <c r="N117" s="129">
        <f t="shared" ref="N117" si="162">SUM(E117:M117)</f>
        <v>15</v>
      </c>
      <c r="O117" s="132">
        <f t="shared" ref="O117:W117" si="163">IF(($C118-O112)&gt;=36,3,     IF(($C118-O112)&gt;=18,2,       IF(($C118-O112)&gt;=0,1,0)   )    )</f>
        <v>2</v>
      </c>
      <c r="P117" s="54">
        <f t="shared" si="163"/>
        <v>1</v>
      </c>
      <c r="Q117" s="54">
        <f t="shared" si="163"/>
        <v>2</v>
      </c>
      <c r="R117" s="54">
        <f t="shared" si="163"/>
        <v>1</v>
      </c>
      <c r="S117" s="54">
        <f t="shared" si="163"/>
        <v>2</v>
      </c>
      <c r="T117" s="54">
        <f t="shared" si="163"/>
        <v>2</v>
      </c>
      <c r="U117" s="54">
        <f t="shared" si="163"/>
        <v>2</v>
      </c>
      <c r="V117" s="54">
        <f t="shared" si="163"/>
        <v>2</v>
      </c>
      <c r="W117" s="55">
        <f t="shared" si="163"/>
        <v>1</v>
      </c>
      <c r="X117" s="116">
        <f t="shared" ref="X117:X119" si="164">SUM(O117:W117)</f>
        <v>15</v>
      </c>
      <c r="Y117" s="55">
        <f>N117+X117</f>
        <v>30</v>
      </c>
      <c r="AB117" s="87"/>
    </row>
    <row r="118" spans="1:31" ht="13.5" customHeight="1" x14ac:dyDescent="0.25">
      <c r="A118" s="149" t="s">
        <v>22</v>
      </c>
      <c r="B118" s="78">
        <v>24</v>
      </c>
      <c r="C118" s="112">
        <f>ROUND((B118*Y112/113)+Y110-Y111,0)</f>
        <v>30</v>
      </c>
      <c r="D118" s="57">
        <v>9</v>
      </c>
      <c r="E118" s="84">
        <v>9</v>
      </c>
      <c r="F118" s="84">
        <v>8</v>
      </c>
      <c r="G118" s="84">
        <v>7</v>
      </c>
      <c r="H118" s="84">
        <v>8</v>
      </c>
      <c r="I118" s="84">
        <v>8</v>
      </c>
      <c r="J118" s="84">
        <v>8</v>
      </c>
      <c r="K118" s="84">
        <v>3</v>
      </c>
      <c r="L118" s="84">
        <v>7</v>
      </c>
      <c r="M118" s="114">
        <v>7</v>
      </c>
      <c r="N118" s="130">
        <f t="shared" ref="N118" si="165">SUM(E118:M118)</f>
        <v>65</v>
      </c>
      <c r="O118" s="84">
        <v>9</v>
      </c>
      <c r="P118" s="84">
        <v>6</v>
      </c>
      <c r="Q118" s="84">
        <v>6</v>
      </c>
      <c r="R118" s="84">
        <v>5</v>
      </c>
      <c r="S118" s="84">
        <v>7</v>
      </c>
      <c r="T118" s="84">
        <v>7</v>
      </c>
      <c r="U118" s="84">
        <v>7</v>
      </c>
      <c r="V118" s="84">
        <v>7</v>
      </c>
      <c r="W118" s="114">
        <v>7</v>
      </c>
      <c r="X118" s="110">
        <f t="shared" si="164"/>
        <v>61</v>
      </c>
      <c r="Y118" s="69">
        <f>N118+X118</f>
        <v>126</v>
      </c>
      <c r="Z118" s="97">
        <f>IF(AND(B118&lt;=36,Y119&gt;0),   VLOOKUP(((IF(AND(B118&gt;=18.5,B118&lt;= 26.4),4,5))&amp;Y119),TablaBajas[],2,FALSE), 0)</f>
        <v>2.0000000000000004</v>
      </c>
      <c r="AA118" s="143">
        <f>IF((B118+Z118)&gt;=26.4,26.4,(B118+Z118))</f>
        <v>26</v>
      </c>
      <c r="AB118" s="98">
        <f>IF(Y118&gt;0,AB133+1,AB133)</f>
        <v>116</v>
      </c>
    </row>
    <row r="119" spans="1:31" ht="13.5" customHeight="1" thickBot="1" x14ac:dyDescent="0.3">
      <c r="A119" s="99"/>
      <c r="D119" s="150" t="s">
        <v>18</v>
      </c>
      <c r="E119" s="56">
        <f t="shared" ref="E119:M119" si="166" xml:space="preserve">       IF(    OR(E118="-", E118="",E118=0),0,       IF(E118-(E111+E117)&gt;=2,0,   IF(E118-(E111+E117)=1,1,   IF(E118-(E111+E117)=0,2,   IF(E118-(E111+E117)=-1,3,   IF(E118-(E111+E117)=-2,4,   IF(E118-(E111+E117)=-3,5,    IF(E118-(E111+E117)=-4,6,    ))))))))</f>
        <v>0</v>
      </c>
      <c r="F119" s="56">
        <f t="shared" si="166"/>
        <v>0</v>
      </c>
      <c r="G119" s="56">
        <f t="shared" si="166"/>
        <v>0</v>
      </c>
      <c r="H119" s="56">
        <f t="shared" si="166"/>
        <v>0</v>
      </c>
      <c r="I119" s="56">
        <f t="shared" si="166"/>
        <v>0</v>
      </c>
      <c r="J119" s="56">
        <f t="shared" si="166"/>
        <v>0</v>
      </c>
      <c r="K119" s="56">
        <f t="shared" si="166"/>
        <v>3</v>
      </c>
      <c r="L119" s="56">
        <f t="shared" si="166"/>
        <v>0</v>
      </c>
      <c r="M119" s="117">
        <f t="shared" si="166"/>
        <v>1</v>
      </c>
      <c r="N119" s="131">
        <f t="shared" ref="N119" si="167">SUM(E119:M119)</f>
        <v>4</v>
      </c>
      <c r="O119" s="133">
        <f t="shared" ref="O119:W119" si="168" xml:space="preserve">       IF(    OR(O118="-", O118="",O118=0),0,       IF(O118-(O111+O117)&gt;=2,0,   IF(O118-(O111+O117)=1,1,   IF(O118-(O111+O117)=0,2,   IF(O118-(O111+O117)=-1,3,   IF(O118-(O111+O117)=-2,4,   IF(O118-(O111+O117)=-3,5,    IF(O118-(O111+O117)=-4,6,    ))))))))</f>
        <v>0</v>
      </c>
      <c r="P119" s="56">
        <f t="shared" si="168"/>
        <v>1</v>
      </c>
      <c r="Q119" s="56">
        <f t="shared" si="168"/>
        <v>1</v>
      </c>
      <c r="R119" s="56">
        <f t="shared" si="168"/>
        <v>2</v>
      </c>
      <c r="S119" s="56">
        <f t="shared" si="168"/>
        <v>1</v>
      </c>
      <c r="T119" s="56">
        <f t="shared" si="168"/>
        <v>1</v>
      </c>
      <c r="U119" s="56">
        <f t="shared" si="168"/>
        <v>2</v>
      </c>
      <c r="V119" s="56">
        <f t="shared" si="168"/>
        <v>0</v>
      </c>
      <c r="W119" s="117">
        <f t="shared" si="168"/>
        <v>0</v>
      </c>
      <c r="X119" s="121">
        <f t="shared" si="164"/>
        <v>8</v>
      </c>
      <c r="Y119" s="70">
        <f>N119+X119</f>
        <v>12</v>
      </c>
      <c r="AB119" s="87"/>
    </row>
    <row r="120" spans="1:31" ht="13.5" thickBot="1" x14ac:dyDescent="0.25">
      <c r="A120" s="95"/>
      <c r="AB120" s="87"/>
    </row>
    <row r="121" spans="1:31" ht="12.75" customHeight="1" x14ac:dyDescent="0.25">
      <c r="A121" s="100"/>
      <c r="D121" s="58" t="s">
        <v>15</v>
      </c>
      <c r="E121" s="59">
        <f t="shared" ref="E121:M121" si="169">IF(($C122-E112)&gt;=36,3,     IF(($C122-E112)&gt;=18,2,       IF(($C122-E112)&gt;=0,1,0)   )    )</f>
        <v>2</v>
      </c>
      <c r="F121" s="59">
        <f t="shared" si="169"/>
        <v>2</v>
      </c>
      <c r="G121" s="59">
        <f t="shared" si="169"/>
        <v>2</v>
      </c>
      <c r="H121" s="59">
        <f t="shared" si="169"/>
        <v>2</v>
      </c>
      <c r="I121" s="59">
        <f t="shared" si="169"/>
        <v>1</v>
      </c>
      <c r="J121" s="59">
        <f t="shared" si="169"/>
        <v>2</v>
      </c>
      <c r="K121" s="59">
        <f t="shared" si="169"/>
        <v>1</v>
      </c>
      <c r="L121" s="59">
        <f t="shared" si="169"/>
        <v>2</v>
      </c>
      <c r="M121" s="60">
        <f t="shared" si="169"/>
        <v>2</v>
      </c>
      <c r="N121" s="134">
        <f t="shared" ref="N121" si="170">SUM(E121:M121)</f>
        <v>16</v>
      </c>
      <c r="O121" s="137">
        <f t="shared" ref="O121:W121" si="171">IF(($C122-O112)&gt;=36,3,     IF(($C122-O112)&gt;=18,2,       IF(($C122-O112)&gt;=0,1,0)   )    )</f>
        <v>2</v>
      </c>
      <c r="P121" s="59">
        <f t="shared" si="171"/>
        <v>1</v>
      </c>
      <c r="Q121" s="59">
        <f t="shared" si="171"/>
        <v>2</v>
      </c>
      <c r="R121" s="59">
        <f t="shared" si="171"/>
        <v>2</v>
      </c>
      <c r="S121" s="59">
        <f t="shared" si="171"/>
        <v>2</v>
      </c>
      <c r="T121" s="59">
        <f t="shared" si="171"/>
        <v>2</v>
      </c>
      <c r="U121" s="59">
        <f t="shared" si="171"/>
        <v>2</v>
      </c>
      <c r="V121" s="59">
        <f t="shared" si="171"/>
        <v>2</v>
      </c>
      <c r="W121" s="60">
        <f t="shared" si="171"/>
        <v>1</v>
      </c>
      <c r="X121" s="118">
        <f t="shared" ref="X121:X123" si="172">SUM(O121:W121)</f>
        <v>16</v>
      </c>
      <c r="Y121" s="60">
        <f>N121+X121</f>
        <v>32</v>
      </c>
      <c r="AB121" s="87"/>
    </row>
    <row r="122" spans="1:31" ht="13.5" customHeight="1" x14ac:dyDescent="0.25">
      <c r="A122" s="151" t="s">
        <v>23</v>
      </c>
      <c r="B122" s="79">
        <f>AA137</f>
        <v>25.300000000000015</v>
      </c>
      <c r="C122" s="112">
        <f>ROUND((B122*Y112/113)+Y110-Y111,0)</f>
        <v>32</v>
      </c>
      <c r="D122" s="62" t="s">
        <v>14</v>
      </c>
      <c r="E122" s="84">
        <v>9</v>
      </c>
      <c r="F122" s="84">
        <v>6</v>
      </c>
      <c r="G122" s="84">
        <v>4</v>
      </c>
      <c r="H122" s="84">
        <v>5</v>
      </c>
      <c r="I122" s="84">
        <v>6</v>
      </c>
      <c r="J122" s="84">
        <v>6</v>
      </c>
      <c r="K122" s="84">
        <v>4</v>
      </c>
      <c r="L122" s="84">
        <v>8</v>
      </c>
      <c r="M122" s="114">
        <v>5</v>
      </c>
      <c r="N122" s="135">
        <f t="shared" ref="N122" si="173">SUM(E122:M122)</f>
        <v>53</v>
      </c>
      <c r="O122" s="127">
        <v>6</v>
      </c>
      <c r="P122" s="84">
        <v>6</v>
      </c>
      <c r="Q122" s="84">
        <v>4</v>
      </c>
      <c r="R122" s="84">
        <v>6</v>
      </c>
      <c r="S122" s="84">
        <v>6</v>
      </c>
      <c r="T122" s="84">
        <v>7</v>
      </c>
      <c r="U122" s="84">
        <v>7</v>
      </c>
      <c r="V122" s="84">
        <v>4</v>
      </c>
      <c r="W122" s="114">
        <v>6</v>
      </c>
      <c r="X122" s="111">
        <f t="shared" si="172"/>
        <v>52</v>
      </c>
      <c r="Y122" s="71">
        <f>N122+X122</f>
        <v>105</v>
      </c>
      <c r="Z122" s="102">
        <f>IF(AND(B122&lt;=36,Y123&gt;0),   VLOOKUP(((IF(AND(B122&gt;=18.5,B122&lt;= 26.4),4,5))&amp;Y123),TablaBajas[],2,FALSE), 0)</f>
        <v>0</v>
      </c>
      <c r="AA122" s="141">
        <f>IF((B122+Z122)&gt;=26.4,26.4,(B122+Z122))</f>
        <v>25.300000000000015</v>
      </c>
      <c r="AB122" s="103">
        <f>IF(Y122&gt;0,AB137+1,AB137)</f>
        <v>132</v>
      </c>
    </row>
    <row r="123" spans="1:31" ht="13.5" customHeight="1" thickBot="1" x14ac:dyDescent="0.3">
      <c r="A123" s="104"/>
      <c r="B123" s="105"/>
      <c r="C123" s="105"/>
      <c r="D123" s="152" t="s">
        <v>18</v>
      </c>
      <c r="E123" s="61">
        <f t="shared" ref="E123:M123" si="174" xml:space="preserve">       IF(    OR(E122="-", E122="",E122=0),0,       IF(E122-(E111+E121)&gt;=2,0,   IF(E122-(E111+E121)=1,1,   IF(E122-(E111+E121)=0,2,   IF(E122-(E111+E121)=-1,3,   IF(E122-(E111+E121)=-2,4,   IF(E122-(E111+E121)=-3,5,    IF(E122-(E111+E121)=-4,6,    ))))))))</f>
        <v>0</v>
      </c>
      <c r="F123" s="61">
        <f t="shared" si="174"/>
        <v>2</v>
      </c>
      <c r="G123" s="61">
        <f t="shared" si="174"/>
        <v>3</v>
      </c>
      <c r="H123" s="61">
        <f t="shared" si="174"/>
        <v>3</v>
      </c>
      <c r="I123" s="61">
        <f t="shared" si="174"/>
        <v>2</v>
      </c>
      <c r="J123" s="61">
        <f t="shared" si="174"/>
        <v>2</v>
      </c>
      <c r="K123" s="61">
        <f t="shared" si="174"/>
        <v>2</v>
      </c>
      <c r="L123" s="61">
        <f t="shared" si="174"/>
        <v>0</v>
      </c>
      <c r="M123" s="119">
        <f t="shared" si="174"/>
        <v>3</v>
      </c>
      <c r="N123" s="136">
        <f t="shared" ref="N123" si="175">SUM(E123:M123)</f>
        <v>17</v>
      </c>
      <c r="O123" s="138">
        <f t="shared" ref="O123:W123" si="176" xml:space="preserve">       IF(    OR(O122="-", O122="",O122=0),0,       IF(O122-(O111+O121)&gt;=2,0,   IF(O122-(O111+O121)=1,1,   IF(O122-(O111+O121)=0,2,   IF(O122-(O111+O121)=-1,3,   IF(O122-(O111+O121)=-2,4,   IF(O122-(O111+O121)=-3,5,    IF(O122-(O111+O121)=-4,6,    ))))))))</f>
        <v>3</v>
      </c>
      <c r="P123" s="61">
        <f t="shared" si="176"/>
        <v>1</v>
      </c>
      <c r="Q123" s="61">
        <f t="shared" si="176"/>
        <v>3</v>
      </c>
      <c r="R123" s="61">
        <f t="shared" si="176"/>
        <v>2</v>
      </c>
      <c r="S123" s="61">
        <f t="shared" si="176"/>
        <v>2</v>
      </c>
      <c r="T123" s="61">
        <f t="shared" si="176"/>
        <v>1</v>
      </c>
      <c r="U123" s="61">
        <f t="shared" si="176"/>
        <v>2</v>
      </c>
      <c r="V123" s="61">
        <f t="shared" si="176"/>
        <v>3</v>
      </c>
      <c r="W123" s="119">
        <f t="shared" si="176"/>
        <v>1</v>
      </c>
      <c r="X123" s="122">
        <f t="shared" si="172"/>
        <v>18</v>
      </c>
      <c r="Y123" s="72">
        <f>N123+X123</f>
        <v>35</v>
      </c>
      <c r="Z123" s="105"/>
      <c r="AA123" s="105"/>
      <c r="AB123" s="106"/>
    </row>
    <row r="124" spans="1:31" ht="9.75" customHeight="1" thickBot="1" x14ac:dyDescent="0.25">
      <c r="A124" s="77"/>
      <c r="B124" s="77"/>
      <c r="C124" s="77"/>
      <c r="D124" s="77"/>
      <c r="E124" s="77"/>
      <c r="F124" s="77"/>
      <c r="G124" s="77"/>
      <c r="H124" s="77"/>
      <c r="I124" s="77"/>
      <c r="J124" s="77"/>
      <c r="K124" s="77"/>
      <c r="L124" s="77"/>
      <c r="M124" s="77"/>
      <c r="N124" s="77"/>
      <c r="O124" s="77"/>
      <c r="P124" s="77"/>
      <c r="Q124" s="77"/>
      <c r="R124" s="77"/>
      <c r="S124" s="77"/>
      <c r="T124" s="77"/>
      <c r="U124" s="77"/>
      <c r="V124" s="77"/>
      <c r="W124" s="77"/>
      <c r="X124" s="77"/>
      <c r="Y124" s="77"/>
      <c r="Z124" s="77"/>
      <c r="AA124" s="77"/>
      <c r="AB124" s="77"/>
    </row>
    <row r="125" spans="1:31" ht="15" customHeight="1" x14ac:dyDescent="0.25">
      <c r="A125" s="83"/>
      <c r="B125" s="173" t="s">
        <v>4</v>
      </c>
      <c r="C125" s="176" t="s">
        <v>19</v>
      </c>
      <c r="D125" s="64" t="s">
        <v>1</v>
      </c>
      <c r="E125" s="40">
        <v>476</v>
      </c>
      <c r="F125" s="41">
        <v>340</v>
      </c>
      <c r="G125" s="41">
        <v>145</v>
      </c>
      <c r="H125" s="41">
        <v>336</v>
      </c>
      <c r="I125" s="41">
        <v>432</v>
      </c>
      <c r="J125" s="41">
        <v>306</v>
      </c>
      <c r="K125" s="41">
        <v>310</v>
      </c>
      <c r="L125" s="41">
        <v>340</v>
      </c>
      <c r="M125" s="42">
        <v>136</v>
      </c>
      <c r="N125" s="179" t="s">
        <v>16</v>
      </c>
      <c r="O125" s="40">
        <v>405</v>
      </c>
      <c r="P125" s="41">
        <v>352</v>
      </c>
      <c r="Q125" s="41">
        <v>328</v>
      </c>
      <c r="R125" s="41">
        <v>296</v>
      </c>
      <c r="S125" s="41">
        <v>166</v>
      </c>
      <c r="T125" s="41">
        <v>348</v>
      </c>
      <c r="U125" s="41">
        <v>430</v>
      </c>
      <c r="V125" s="41">
        <v>150</v>
      </c>
      <c r="W125" s="42">
        <v>336</v>
      </c>
      <c r="X125" s="179" t="s">
        <v>17</v>
      </c>
      <c r="Y125" s="89">
        <v>68.599999999999994</v>
      </c>
      <c r="Z125" s="182" t="s">
        <v>28</v>
      </c>
      <c r="AA125" s="185" t="s">
        <v>6</v>
      </c>
      <c r="AB125" s="188" t="s">
        <v>20</v>
      </c>
    </row>
    <row r="126" spans="1:31" ht="15" x14ac:dyDescent="0.25">
      <c r="A126" s="83" t="s">
        <v>26</v>
      </c>
      <c r="B126" s="174"/>
      <c r="C126" s="177"/>
      <c r="D126" s="65" t="s">
        <v>2</v>
      </c>
      <c r="E126" s="43">
        <v>5</v>
      </c>
      <c r="F126" s="39">
        <v>4</v>
      </c>
      <c r="G126" s="39">
        <v>3</v>
      </c>
      <c r="H126" s="39">
        <v>4</v>
      </c>
      <c r="I126" s="39">
        <v>5</v>
      </c>
      <c r="J126" s="39">
        <v>4</v>
      </c>
      <c r="K126" s="39">
        <v>4</v>
      </c>
      <c r="L126" s="39">
        <v>4</v>
      </c>
      <c r="M126" s="44">
        <v>3</v>
      </c>
      <c r="N126" s="180"/>
      <c r="O126" s="43">
        <v>5</v>
      </c>
      <c r="P126" s="39">
        <v>4</v>
      </c>
      <c r="Q126" s="39">
        <v>4</v>
      </c>
      <c r="R126" s="39">
        <v>4</v>
      </c>
      <c r="S126" s="39">
        <v>3</v>
      </c>
      <c r="T126" s="39">
        <v>4</v>
      </c>
      <c r="U126" s="39">
        <v>5</v>
      </c>
      <c r="V126" s="39">
        <v>3</v>
      </c>
      <c r="W126" s="44">
        <v>4</v>
      </c>
      <c r="X126" s="180"/>
      <c r="Y126" s="63">
        <v>72</v>
      </c>
      <c r="Z126" s="183"/>
      <c r="AA126" s="186"/>
      <c r="AB126" s="189"/>
    </row>
    <row r="127" spans="1:31" ht="15.75" thickBot="1" x14ac:dyDescent="0.3">
      <c r="A127" s="139">
        <v>45042</v>
      </c>
      <c r="B127" s="175"/>
      <c r="C127" s="178"/>
      <c r="D127" s="66" t="s">
        <v>3</v>
      </c>
      <c r="E127" s="45">
        <v>4</v>
      </c>
      <c r="F127" s="46">
        <v>10</v>
      </c>
      <c r="G127" s="46">
        <v>18</v>
      </c>
      <c r="H127" s="46">
        <v>6</v>
      </c>
      <c r="I127" s="46">
        <v>2</v>
      </c>
      <c r="J127" s="46">
        <v>12</v>
      </c>
      <c r="K127" s="46">
        <v>14</v>
      </c>
      <c r="L127" s="46">
        <v>8</v>
      </c>
      <c r="M127" s="47">
        <v>16</v>
      </c>
      <c r="N127" s="181"/>
      <c r="O127" s="45">
        <v>3</v>
      </c>
      <c r="P127" s="46">
        <v>9</v>
      </c>
      <c r="Q127" s="46">
        <v>5</v>
      </c>
      <c r="R127" s="46">
        <v>13</v>
      </c>
      <c r="S127" s="46">
        <v>17</v>
      </c>
      <c r="T127" s="46">
        <v>11</v>
      </c>
      <c r="U127" s="46">
        <v>1</v>
      </c>
      <c r="V127" s="46">
        <v>15</v>
      </c>
      <c r="W127" s="47">
        <v>7</v>
      </c>
      <c r="X127" s="181"/>
      <c r="Y127" s="108">
        <v>122</v>
      </c>
      <c r="Z127" s="184"/>
      <c r="AA127" s="187"/>
      <c r="AB127" s="190"/>
    </row>
    <row r="128" spans="1:31" ht="12.75" customHeight="1" x14ac:dyDescent="0.25">
      <c r="A128" s="146"/>
      <c r="D128" s="48" t="s">
        <v>15</v>
      </c>
      <c r="E128" s="49">
        <f t="shared" ref="E128:M128" si="177">IF(($C129-E127)&gt;=36,3,     IF(($C129-E127)&gt;=18,2,       IF(($C129-E127)&gt;=0,1,0)   )    )</f>
        <v>2</v>
      </c>
      <c r="F128" s="49">
        <f t="shared" si="177"/>
        <v>1</v>
      </c>
      <c r="G128" s="49">
        <f t="shared" si="177"/>
        <v>1</v>
      </c>
      <c r="H128" s="49">
        <f t="shared" si="177"/>
        <v>1</v>
      </c>
      <c r="I128" s="49">
        <f t="shared" si="177"/>
        <v>2</v>
      </c>
      <c r="J128" s="49">
        <f t="shared" si="177"/>
        <v>1</v>
      </c>
      <c r="K128" s="49">
        <f t="shared" si="177"/>
        <v>1</v>
      </c>
      <c r="L128" s="49">
        <f t="shared" si="177"/>
        <v>1</v>
      </c>
      <c r="M128" s="50">
        <f t="shared" si="177"/>
        <v>1</v>
      </c>
      <c r="N128" s="123">
        <f t="shared" ref="N128:N130" si="178">SUM(E128:M128)</f>
        <v>11</v>
      </c>
      <c r="O128" s="126">
        <f t="shared" ref="O128:W128" si="179">IF(($C129-O127)&gt;=36,3,     IF(($C129-O127)&gt;=18,2,       IF(($C129-O127)&gt;=0,1,0)   )    )</f>
        <v>2</v>
      </c>
      <c r="P128" s="49">
        <f t="shared" si="179"/>
        <v>1</v>
      </c>
      <c r="Q128" s="49">
        <f t="shared" si="179"/>
        <v>1</v>
      </c>
      <c r="R128" s="49">
        <f t="shared" si="179"/>
        <v>1</v>
      </c>
      <c r="S128" s="49">
        <f t="shared" si="179"/>
        <v>1</v>
      </c>
      <c r="T128" s="49">
        <f t="shared" si="179"/>
        <v>1</v>
      </c>
      <c r="U128" s="49">
        <f t="shared" si="179"/>
        <v>2</v>
      </c>
      <c r="V128" s="49">
        <f t="shared" si="179"/>
        <v>1</v>
      </c>
      <c r="W128" s="50">
        <f t="shared" si="179"/>
        <v>1</v>
      </c>
      <c r="X128" s="113">
        <f t="shared" ref="X128:X130" si="180">SUM(O128:W128)</f>
        <v>11</v>
      </c>
      <c r="Y128" s="85">
        <f>N128+X128</f>
        <v>22</v>
      </c>
      <c r="AB128" s="87"/>
    </row>
    <row r="129" spans="1:28" ht="13.5" customHeight="1" x14ac:dyDescent="0.25">
      <c r="A129" s="146" t="s">
        <v>24</v>
      </c>
      <c r="B129" s="73">
        <f>AA144</f>
        <v>23.500000000000018</v>
      </c>
      <c r="C129" s="112">
        <f>ROUND((B129*Y127/113)+Y125-Y126,0)</f>
        <v>22</v>
      </c>
      <c r="D129" s="52" t="s">
        <v>14</v>
      </c>
      <c r="E129" s="84">
        <v>8</v>
      </c>
      <c r="F129" s="84">
        <v>5</v>
      </c>
      <c r="G129" s="84">
        <v>5</v>
      </c>
      <c r="H129" s="84">
        <v>6</v>
      </c>
      <c r="I129" s="84">
        <v>8</v>
      </c>
      <c r="J129" s="84">
        <v>6</v>
      </c>
      <c r="K129" s="84">
        <v>5</v>
      </c>
      <c r="L129" s="84">
        <v>7</v>
      </c>
      <c r="M129" s="114">
        <v>3</v>
      </c>
      <c r="N129" s="147">
        <f t="shared" si="178"/>
        <v>53</v>
      </c>
      <c r="O129" s="84">
        <v>8</v>
      </c>
      <c r="P129" s="84">
        <v>4</v>
      </c>
      <c r="Q129" s="84">
        <v>6</v>
      </c>
      <c r="R129" s="84">
        <v>5</v>
      </c>
      <c r="S129" s="84">
        <v>4</v>
      </c>
      <c r="T129" s="84">
        <v>6</v>
      </c>
      <c r="U129" s="84">
        <v>9</v>
      </c>
      <c r="V129" s="84">
        <v>3</v>
      </c>
      <c r="W129" s="114">
        <v>5</v>
      </c>
      <c r="X129" s="109">
        <f t="shared" si="180"/>
        <v>50</v>
      </c>
      <c r="Y129" s="67">
        <f>N129+X129</f>
        <v>103</v>
      </c>
      <c r="Z129" s="92">
        <f>IF(AND(B129&lt;=36,Y130&gt;0),   VLOOKUP(((IF(AND(B129&gt;=18.5,B129&lt;= 26.4),4,5))&amp;Y130),TablaBajas[],2,FALSE), 0)</f>
        <v>0.5</v>
      </c>
      <c r="AA129" s="142">
        <f>IF((B129+Z129)&gt;=26.4,26.4,(B129+Z129))</f>
        <v>24.000000000000018</v>
      </c>
      <c r="AB129" s="93">
        <f>IF(Y129&gt;0,AB144+1,AB144)</f>
        <v>117</v>
      </c>
    </row>
    <row r="130" spans="1:28" ht="13.5" customHeight="1" thickBot="1" x14ac:dyDescent="0.3">
      <c r="A130" s="94"/>
      <c r="D130" s="148" t="s">
        <v>18</v>
      </c>
      <c r="E130" s="51">
        <f t="shared" ref="E130:M130" si="181" xml:space="preserve">       IF(    OR(E129="-", E129="",E129=0),0,       IF(E129-(E126+E128)&gt;=2,0,   IF(E129-(E126+E128)=1,1,   IF(E129-(E126+E128)=0,2,   IF(E129-(E126+E128)=-1,3,   IF(E129-(E126+E128)=-2,4,   IF(E129-(E126+E128)=-3,5,    IF(E129-(E126+E128)=-4,6,    ))))))))</f>
        <v>1</v>
      </c>
      <c r="F130" s="51">
        <f t="shared" si="181"/>
        <v>2</v>
      </c>
      <c r="G130" s="51">
        <f t="shared" si="181"/>
        <v>1</v>
      </c>
      <c r="H130" s="51">
        <f t="shared" si="181"/>
        <v>1</v>
      </c>
      <c r="I130" s="51">
        <f t="shared" si="181"/>
        <v>1</v>
      </c>
      <c r="J130" s="51">
        <f t="shared" si="181"/>
        <v>1</v>
      </c>
      <c r="K130" s="51">
        <f t="shared" si="181"/>
        <v>2</v>
      </c>
      <c r="L130" s="51">
        <f t="shared" si="181"/>
        <v>0</v>
      </c>
      <c r="M130" s="115">
        <f t="shared" si="181"/>
        <v>3</v>
      </c>
      <c r="N130" s="125">
        <f t="shared" si="178"/>
        <v>12</v>
      </c>
      <c r="O130" s="128">
        <f t="shared" ref="O130:W130" si="182" xml:space="preserve">       IF(    OR(O129="-", O129="",O129=0),0,       IF(O129-(O126+O128)&gt;=2,0,   IF(O129-(O126+O128)=1,1,   IF(O129-(O126+O128)=0,2,   IF(O129-(O126+O128)=-1,3,   IF(O129-(O126+O128)=-2,4,   IF(O129-(O126+O128)=-3,5,    IF(O129-(O126+O128)=-4,6,    ))))))))</f>
        <v>1</v>
      </c>
      <c r="P130" s="51">
        <f t="shared" si="182"/>
        <v>3</v>
      </c>
      <c r="Q130" s="51">
        <f t="shared" si="182"/>
        <v>1</v>
      </c>
      <c r="R130" s="51">
        <f t="shared" si="182"/>
        <v>2</v>
      </c>
      <c r="S130" s="51">
        <f t="shared" si="182"/>
        <v>2</v>
      </c>
      <c r="T130" s="51">
        <f t="shared" si="182"/>
        <v>1</v>
      </c>
      <c r="U130" s="51">
        <f t="shared" si="182"/>
        <v>0</v>
      </c>
      <c r="V130" s="51">
        <f t="shared" si="182"/>
        <v>3</v>
      </c>
      <c r="W130" s="115">
        <f t="shared" si="182"/>
        <v>2</v>
      </c>
      <c r="X130" s="120">
        <f t="shared" si="180"/>
        <v>15</v>
      </c>
      <c r="Y130" s="68">
        <f>N130+X130</f>
        <v>27</v>
      </c>
      <c r="AB130" s="87"/>
    </row>
    <row r="131" spans="1:28" ht="13.5" thickBot="1" x14ac:dyDescent="0.25">
      <c r="A131" s="95"/>
      <c r="AB131" s="87"/>
    </row>
    <row r="132" spans="1:28" ht="12.75" customHeight="1" x14ac:dyDescent="0.25">
      <c r="A132" s="99"/>
      <c r="D132" s="53" t="s">
        <v>15</v>
      </c>
      <c r="E132" s="54">
        <f t="shared" ref="E132:M132" si="183">IF(($C133-E127)&gt;=36,3,     IF(($C133-E127)&gt;=18,2,       IF(($C133-E127)&gt;=0,1,0)   )    )</f>
        <v>2</v>
      </c>
      <c r="F132" s="54">
        <f t="shared" si="183"/>
        <v>1</v>
      </c>
      <c r="G132" s="54">
        <f t="shared" si="183"/>
        <v>1</v>
      </c>
      <c r="H132" s="54">
        <f t="shared" si="183"/>
        <v>2</v>
      </c>
      <c r="I132" s="54">
        <f t="shared" si="183"/>
        <v>2</v>
      </c>
      <c r="J132" s="54">
        <f t="shared" si="183"/>
        <v>1</v>
      </c>
      <c r="K132" s="54">
        <f t="shared" si="183"/>
        <v>1</v>
      </c>
      <c r="L132" s="54">
        <f t="shared" si="183"/>
        <v>1</v>
      </c>
      <c r="M132" s="55">
        <f t="shared" si="183"/>
        <v>1</v>
      </c>
      <c r="N132" s="129">
        <f t="shared" ref="N132" si="184">SUM(E132:M132)</f>
        <v>12</v>
      </c>
      <c r="O132" s="132">
        <f t="shared" ref="O132:W132" si="185">IF(($C133-O127)&gt;=36,3,     IF(($C133-O127)&gt;=18,2,       IF(($C133-O127)&gt;=0,1,0)   )    )</f>
        <v>2</v>
      </c>
      <c r="P132" s="54">
        <f t="shared" si="185"/>
        <v>1</v>
      </c>
      <c r="Q132" s="54">
        <f t="shared" si="185"/>
        <v>2</v>
      </c>
      <c r="R132" s="54">
        <f t="shared" si="185"/>
        <v>1</v>
      </c>
      <c r="S132" s="54">
        <f t="shared" si="185"/>
        <v>1</v>
      </c>
      <c r="T132" s="54">
        <f t="shared" si="185"/>
        <v>1</v>
      </c>
      <c r="U132" s="54">
        <f t="shared" si="185"/>
        <v>2</v>
      </c>
      <c r="V132" s="54">
        <f t="shared" si="185"/>
        <v>1</v>
      </c>
      <c r="W132" s="55">
        <f t="shared" si="185"/>
        <v>2</v>
      </c>
      <c r="X132" s="116">
        <f t="shared" ref="X132:X134" si="186">SUM(O132:W132)</f>
        <v>13</v>
      </c>
      <c r="Y132" s="55">
        <f>N132+X132</f>
        <v>25</v>
      </c>
      <c r="AB132" s="87"/>
    </row>
    <row r="133" spans="1:28" ht="13.5" customHeight="1" x14ac:dyDescent="0.25">
      <c r="A133" s="149" t="s">
        <v>22</v>
      </c>
      <c r="B133" s="78">
        <v>26.4</v>
      </c>
      <c r="C133" s="112">
        <f>ROUND((B133*Y127/113)+Y125-Y126,0)</f>
        <v>25</v>
      </c>
      <c r="D133" s="57" t="s">
        <v>14</v>
      </c>
      <c r="E133" s="84">
        <v>7</v>
      </c>
      <c r="F133" s="84">
        <v>5</v>
      </c>
      <c r="G133" s="84">
        <v>4</v>
      </c>
      <c r="H133" s="84">
        <v>5</v>
      </c>
      <c r="I133" s="84">
        <v>8</v>
      </c>
      <c r="J133" s="84">
        <v>6</v>
      </c>
      <c r="K133" s="84">
        <v>6</v>
      </c>
      <c r="L133" s="84">
        <v>7</v>
      </c>
      <c r="M133" s="114">
        <v>6</v>
      </c>
      <c r="N133" s="130">
        <f t="shared" ref="N133" si="187">SUM(E133:M133)</f>
        <v>54</v>
      </c>
      <c r="O133" s="84">
        <v>6</v>
      </c>
      <c r="P133" s="84">
        <v>7</v>
      </c>
      <c r="Q133" s="84">
        <v>8</v>
      </c>
      <c r="R133" s="84">
        <v>5</v>
      </c>
      <c r="S133" s="84">
        <v>4</v>
      </c>
      <c r="T133" s="84">
        <v>5</v>
      </c>
      <c r="U133" s="84">
        <v>9</v>
      </c>
      <c r="V133" s="84">
        <v>3</v>
      </c>
      <c r="W133" s="114">
        <v>5</v>
      </c>
      <c r="X133" s="110">
        <f t="shared" si="186"/>
        <v>52</v>
      </c>
      <c r="Y133" s="69">
        <f>N133+X133</f>
        <v>106</v>
      </c>
      <c r="Z133" s="97">
        <f>IF(AND(B133&lt;=36,Y134&gt;0),   VLOOKUP(((IF(AND(B133&gt;=18.5,B133&lt;= 26.4),4,5))&amp;Y134),TablaBajas[],2,FALSE), 0)</f>
        <v>0.5</v>
      </c>
      <c r="AA133" s="143">
        <f>IF((B133+Z133)&gt;=26.4,26.4,(B133+Z133))</f>
        <v>26.4</v>
      </c>
      <c r="AB133" s="98">
        <f>IF(Y133&gt;0,AB148+1,AB148)</f>
        <v>115</v>
      </c>
    </row>
    <row r="134" spans="1:28" ht="13.5" customHeight="1" thickBot="1" x14ac:dyDescent="0.3">
      <c r="A134" s="99"/>
      <c r="D134" s="150" t="s">
        <v>18</v>
      </c>
      <c r="E134" s="56">
        <f t="shared" ref="E134:M134" si="188" xml:space="preserve">       IF(    OR(E133="-", E133="",E133=0),0,       IF(E133-(E126+E132)&gt;=2,0,   IF(E133-(E126+E132)=1,1,   IF(E133-(E126+E132)=0,2,   IF(E133-(E126+E132)=-1,3,   IF(E133-(E126+E132)=-2,4,   IF(E133-(E126+E132)=-3,5,    IF(E133-(E126+E132)=-4,6,    ))))))))</f>
        <v>2</v>
      </c>
      <c r="F134" s="56">
        <f t="shared" si="188"/>
        <v>2</v>
      </c>
      <c r="G134" s="56">
        <f t="shared" si="188"/>
        <v>2</v>
      </c>
      <c r="H134" s="56">
        <f t="shared" si="188"/>
        <v>3</v>
      </c>
      <c r="I134" s="56">
        <f t="shared" si="188"/>
        <v>1</v>
      </c>
      <c r="J134" s="56">
        <f t="shared" si="188"/>
        <v>1</v>
      </c>
      <c r="K134" s="56">
        <f t="shared" si="188"/>
        <v>1</v>
      </c>
      <c r="L134" s="56">
        <f t="shared" si="188"/>
        <v>0</v>
      </c>
      <c r="M134" s="117">
        <f t="shared" si="188"/>
        <v>0</v>
      </c>
      <c r="N134" s="131">
        <f t="shared" ref="N134" si="189">SUM(E134:M134)</f>
        <v>12</v>
      </c>
      <c r="O134" s="133">
        <f t="shared" ref="O134:W134" si="190" xml:space="preserve">       IF(    OR(O133="-", O133="",O133=0),0,       IF(O133-(O126+O132)&gt;=2,0,   IF(O133-(O126+O132)=1,1,   IF(O133-(O126+O132)=0,2,   IF(O133-(O126+O132)=-1,3,   IF(O133-(O126+O132)=-2,4,   IF(O133-(O126+O132)=-3,5,    IF(O133-(O126+O132)=-4,6,    ))))))))</f>
        <v>3</v>
      </c>
      <c r="P134" s="56">
        <f t="shared" si="190"/>
        <v>0</v>
      </c>
      <c r="Q134" s="56">
        <f t="shared" si="190"/>
        <v>0</v>
      </c>
      <c r="R134" s="56">
        <f t="shared" si="190"/>
        <v>2</v>
      </c>
      <c r="S134" s="56">
        <f t="shared" si="190"/>
        <v>2</v>
      </c>
      <c r="T134" s="56">
        <f t="shared" si="190"/>
        <v>2</v>
      </c>
      <c r="U134" s="56">
        <f t="shared" si="190"/>
        <v>0</v>
      </c>
      <c r="V134" s="56">
        <f t="shared" si="190"/>
        <v>3</v>
      </c>
      <c r="W134" s="117">
        <f t="shared" si="190"/>
        <v>3</v>
      </c>
      <c r="X134" s="121">
        <f t="shared" si="186"/>
        <v>15</v>
      </c>
      <c r="Y134" s="70">
        <f>N134+X134</f>
        <v>27</v>
      </c>
      <c r="AB134" s="87"/>
    </row>
    <row r="135" spans="1:28" ht="13.5" thickBot="1" x14ac:dyDescent="0.25">
      <c r="A135" s="95"/>
      <c r="AB135" s="87"/>
    </row>
    <row r="136" spans="1:28" ht="12.75" customHeight="1" x14ac:dyDescent="0.25">
      <c r="A136" s="100"/>
      <c r="D136" s="58" t="s">
        <v>15</v>
      </c>
      <c r="E136" s="59">
        <f t="shared" ref="E136:M136" si="191">IF(($C137-E127)&gt;=36,3,     IF(($C137-E127)&gt;=18,2,       IF(($C137-E127)&gt;=0,1,0)   )    )</f>
        <v>2</v>
      </c>
      <c r="F136" s="59">
        <f t="shared" si="191"/>
        <v>1</v>
      </c>
      <c r="G136" s="59">
        <f t="shared" si="191"/>
        <v>1</v>
      </c>
      <c r="H136" s="59">
        <f t="shared" si="191"/>
        <v>2</v>
      </c>
      <c r="I136" s="59">
        <f t="shared" si="191"/>
        <v>2</v>
      </c>
      <c r="J136" s="59">
        <f t="shared" si="191"/>
        <v>1</v>
      </c>
      <c r="K136" s="59">
        <f t="shared" si="191"/>
        <v>1</v>
      </c>
      <c r="L136" s="59">
        <f t="shared" si="191"/>
        <v>1</v>
      </c>
      <c r="M136" s="60">
        <f t="shared" si="191"/>
        <v>1</v>
      </c>
      <c r="N136" s="134">
        <f t="shared" ref="N136" si="192">SUM(E136:M136)</f>
        <v>12</v>
      </c>
      <c r="O136" s="137">
        <f t="shared" ref="O136:W136" si="193">IF(($C137-O127)&gt;=36,3,     IF(($C137-O127)&gt;=18,2,       IF(($C137-O127)&gt;=0,1,0)   )    )</f>
        <v>2</v>
      </c>
      <c r="P136" s="59">
        <f t="shared" si="193"/>
        <v>1</v>
      </c>
      <c r="Q136" s="59">
        <f t="shared" si="193"/>
        <v>2</v>
      </c>
      <c r="R136" s="59">
        <f t="shared" si="193"/>
        <v>1</v>
      </c>
      <c r="S136" s="59">
        <f t="shared" si="193"/>
        <v>1</v>
      </c>
      <c r="T136" s="59">
        <f t="shared" si="193"/>
        <v>1</v>
      </c>
      <c r="U136" s="59">
        <f t="shared" si="193"/>
        <v>2</v>
      </c>
      <c r="V136" s="59">
        <f t="shared" si="193"/>
        <v>1</v>
      </c>
      <c r="W136" s="60">
        <f t="shared" si="193"/>
        <v>1</v>
      </c>
      <c r="X136" s="118">
        <f t="shared" ref="X136:X138" si="194">SUM(O136:W136)</f>
        <v>12</v>
      </c>
      <c r="Y136" s="60">
        <f>N136+X136</f>
        <v>24</v>
      </c>
      <c r="AB136" s="87"/>
    </row>
    <row r="137" spans="1:28" ht="13.5" customHeight="1" x14ac:dyDescent="0.25">
      <c r="A137" s="151" t="s">
        <v>23</v>
      </c>
      <c r="B137" s="79">
        <f>AA152</f>
        <v>25.200000000000014</v>
      </c>
      <c r="C137" s="112">
        <f>ROUND((B137*Y127/113)+Y125-Y126,0)</f>
        <v>24</v>
      </c>
      <c r="D137" s="62" t="s">
        <v>14</v>
      </c>
      <c r="E137" s="84">
        <v>7</v>
      </c>
      <c r="F137" s="84">
        <v>4</v>
      </c>
      <c r="G137" s="84">
        <v>6</v>
      </c>
      <c r="H137" s="84">
        <v>6</v>
      </c>
      <c r="I137" s="84">
        <v>8</v>
      </c>
      <c r="J137" s="84">
        <v>5</v>
      </c>
      <c r="K137" s="84">
        <v>7</v>
      </c>
      <c r="L137" s="84">
        <v>4</v>
      </c>
      <c r="M137" s="114">
        <v>3</v>
      </c>
      <c r="N137" s="135">
        <f t="shared" ref="N137" si="195">SUM(E137:M137)</f>
        <v>50</v>
      </c>
      <c r="O137" s="127">
        <v>6</v>
      </c>
      <c r="P137" s="84">
        <v>6</v>
      </c>
      <c r="Q137" s="84">
        <v>6</v>
      </c>
      <c r="R137" s="84">
        <v>4</v>
      </c>
      <c r="S137" s="84">
        <v>6</v>
      </c>
      <c r="T137" s="84">
        <v>5</v>
      </c>
      <c r="U137" s="84">
        <v>8</v>
      </c>
      <c r="V137" s="84">
        <v>4</v>
      </c>
      <c r="W137" s="114">
        <v>6</v>
      </c>
      <c r="X137" s="111">
        <f t="shared" si="194"/>
        <v>51</v>
      </c>
      <c r="Y137" s="71">
        <f>N137+X137</f>
        <v>101</v>
      </c>
      <c r="Z137" s="102">
        <f>IF(AND(B137&lt;=36,Y138&gt;0),   VLOOKUP(((IF(AND(B137&gt;=18.5,B137&lt;= 26.4),4,5))&amp;Y138),TablaBajas[],2,FALSE), 0)</f>
        <v>0.1</v>
      </c>
      <c r="AA137" s="141">
        <f>IF((B137+Z137)&gt;=26.4,26.4,(B137+Z137))</f>
        <v>25.300000000000015</v>
      </c>
      <c r="AB137" s="103">
        <f>IF(Y137&gt;0,AB152+1,AB152)</f>
        <v>131</v>
      </c>
    </row>
    <row r="138" spans="1:28" ht="13.5" customHeight="1" thickBot="1" x14ac:dyDescent="0.3">
      <c r="A138" s="104"/>
      <c r="B138" s="105"/>
      <c r="C138" s="105"/>
      <c r="D138" s="152" t="s">
        <v>18</v>
      </c>
      <c r="E138" s="61">
        <f t="shared" ref="E138:M138" si="196" xml:space="preserve">       IF(    OR(E137="-", E137="",E137=0),0,       IF(E137-(E126+E136)&gt;=2,0,   IF(E137-(E126+E136)=1,1,   IF(E137-(E126+E136)=0,2,   IF(E137-(E126+E136)=-1,3,   IF(E137-(E126+E136)=-2,4,   IF(E137-(E126+E136)=-3,5,    IF(E137-(E126+E136)=-4,6,    ))))))))</f>
        <v>2</v>
      </c>
      <c r="F138" s="61">
        <f t="shared" si="196"/>
        <v>3</v>
      </c>
      <c r="G138" s="61">
        <f t="shared" si="196"/>
        <v>0</v>
      </c>
      <c r="H138" s="61">
        <f t="shared" si="196"/>
        <v>2</v>
      </c>
      <c r="I138" s="61">
        <f t="shared" si="196"/>
        <v>1</v>
      </c>
      <c r="J138" s="61">
        <f t="shared" si="196"/>
        <v>2</v>
      </c>
      <c r="K138" s="61">
        <f t="shared" si="196"/>
        <v>0</v>
      </c>
      <c r="L138" s="61">
        <f t="shared" si="196"/>
        <v>3</v>
      </c>
      <c r="M138" s="119">
        <f t="shared" si="196"/>
        <v>3</v>
      </c>
      <c r="N138" s="136">
        <f t="shared" ref="N138" si="197">SUM(E138:M138)</f>
        <v>16</v>
      </c>
      <c r="O138" s="138">
        <f t="shared" ref="O138:W138" si="198" xml:space="preserve">       IF(    OR(O137="-", O137="",O137=0),0,       IF(O137-(O126+O136)&gt;=2,0,   IF(O137-(O126+O136)=1,1,   IF(O137-(O126+O136)=0,2,   IF(O137-(O126+O136)=-1,3,   IF(O137-(O126+O136)=-2,4,   IF(O137-(O126+O136)=-3,5,    IF(O137-(O126+O136)=-4,6,    ))))))))</f>
        <v>3</v>
      </c>
      <c r="P138" s="61">
        <f t="shared" si="198"/>
        <v>1</v>
      </c>
      <c r="Q138" s="61">
        <f t="shared" si="198"/>
        <v>2</v>
      </c>
      <c r="R138" s="61">
        <f t="shared" si="198"/>
        <v>3</v>
      </c>
      <c r="S138" s="61">
        <f t="shared" si="198"/>
        <v>0</v>
      </c>
      <c r="T138" s="61">
        <f t="shared" si="198"/>
        <v>2</v>
      </c>
      <c r="U138" s="61">
        <f t="shared" si="198"/>
        <v>1</v>
      </c>
      <c r="V138" s="61">
        <f t="shared" si="198"/>
        <v>2</v>
      </c>
      <c r="W138" s="119">
        <f t="shared" si="198"/>
        <v>1</v>
      </c>
      <c r="X138" s="122">
        <f t="shared" si="194"/>
        <v>15</v>
      </c>
      <c r="Y138" s="72">
        <f>N138+X138</f>
        <v>31</v>
      </c>
      <c r="Z138" s="105"/>
      <c r="AA138" s="105"/>
      <c r="AB138" s="106"/>
    </row>
    <row r="139" spans="1:28" ht="9.75" customHeight="1" thickBot="1" x14ac:dyDescent="0.25">
      <c r="A139" s="77"/>
      <c r="B139" s="77"/>
      <c r="C139" s="77"/>
      <c r="D139" s="77"/>
      <c r="E139" s="77"/>
      <c r="F139" s="77"/>
      <c r="G139" s="77"/>
      <c r="H139" s="77"/>
      <c r="I139" s="77"/>
      <c r="J139" s="77"/>
      <c r="K139" s="77"/>
      <c r="L139" s="77"/>
      <c r="M139" s="77"/>
      <c r="N139" s="77"/>
      <c r="O139" s="77"/>
      <c r="P139" s="77"/>
      <c r="Q139" s="77"/>
      <c r="R139" s="77"/>
      <c r="S139" s="77"/>
      <c r="T139" s="77"/>
      <c r="U139" s="77"/>
      <c r="V139" s="77"/>
      <c r="W139" s="77"/>
      <c r="X139" s="77"/>
      <c r="Y139" s="77"/>
      <c r="Z139" s="77"/>
      <c r="AA139" s="77"/>
      <c r="AB139" s="77"/>
    </row>
    <row r="140" spans="1:28" ht="15" customHeight="1" x14ac:dyDescent="0.25">
      <c r="A140" s="83"/>
      <c r="B140" s="173" t="s">
        <v>4</v>
      </c>
      <c r="C140" s="176" t="s">
        <v>19</v>
      </c>
      <c r="D140" s="64" t="s">
        <v>1</v>
      </c>
      <c r="E140" s="163">
        <v>450</v>
      </c>
      <c r="F140" s="163">
        <v>115</v>
      </c>
      <c r="G140" s="163">
        <v>293</v>
      </c>
      <c r="H140" s="163">
        <v>458</v>
      </c>
      <c r="I140" s="163">
        <v>389</v>
      </c>
      <c r="J140" s="163">
        <v>357</v>
      </c>
      <c r="K140" s="163">
        <v>348</v>
      </c>
      <c r="L140" s="163">
        <v>307</v>
      </c>
      <c r="M140" s="163">
        <v>136</v>
      </c>
      <c r="N140" s="179" t="s">
        <v>16</v>
      </c>
      <c r="O140" s="163">
        <v>290</v>
      </c>
      <c r="P140" s="163">
        <v>415</v>
      </c>
      <c r="Q140" s="163">
        <v>169</v>
      </c>
      <c r="R140" s="163">
        <v>282</v>
      </c>
      <c r="S140" s="163">
        <v>446</v>
      </c>
      <c r="T140" s="163">
        <v>137</v>
      </c>
      <c r="U140" s="163">
        <v>338</v>
      </c>
      <c r="V140" s="163">
        <v>357</v>
      </c>
      <c r="W140" s="163">
        <v>267</v>
      </c>
      <c r="X140" s="179" t="s">
        <v>17</v>
      </c>
      <c r="Y140" s="89">
        <v>68.7</v>
      </c>
      <c r="Z140" s="182" t="s">
        <v>28</v>
      </c>
      <c r="AA140" s="185" t="s">
        <v>6</v>
      </c>
      <c r="AB140" s="188" t="s">
        <v>20</v>
      </c>
    </row>
    <row r="141" spans="1:28" ht="15" x14ac:dyDescent="0.25">
      <c r="A141" s="83" t="s">
        <v>34</v>
      </c>
      <c r="B141" s="174"/>
      <c r="C141" s="177"/>
      <c r="D141" s="65" t="s">
        <v>2</v>
      </c>
      <c r="E141" s="43">
        <v>5</v>
      </c>
      <c r="F141" s="39">
        <v>3</v>
      </c>
      <c r="G141" s="39">
        <v>4</v>
      </c>
      <c r="H141" s="39">
        <v>5</v>
      </c>
      <c r="I141" s="39">
        <v>4</v>
      </c>
      <c r="J141" s="39">
        <v>4</v>
      </c>
      <c r="K141" s="39">
        <v>4</v>
      </c>
      <c r="L141" s="39">
        <v>4</v>
      </c>
      <c r="M141" s="44">
        <v>3</v>
      </c>
      <c r="N141" s="180"/>
      <c r="O141" s="43">
        <v>4</v>
      </c>
      <c r="P141" s="39">
        <v>5</v>
      </c>
      <c r="Q141" s="39">
        <v>3</v>
      </c>
      <c r="R141" s="39">
        <v>4</v>
      </c>
      <c r="S141" s="39">
        <v>5</v>
      </c>
      <c r="T141" s="39">
        <v>3</v>
      </c>
      <c r="U141" s="39">
        <v>4</v>
      </c>
      <c r="V141" s="39">
        <v>4</v>
      </c>
      <c r="W141" s="44">
        <v>4</v>
      </c>
      <c r="X141" s="180"/>
      <c r="Y141" s="63">
        <v>72</v>
      </c>
      <c r="Z141" s="183"/>
      <c r="AA141" s="186"/>
      <c r="AB141" s="189"/>
    </row>
    <row r="142" spans="1:28" ht="15.75" thickBot="1" x14ac:dyDescent="0.3">
      <c r="A142" s="139">
        <v>45036</v>
      </c>
      <c r="B142" s="175"/>
      <c r="C142" s="178"/>
      <c r="D142" s="66" t="s">
        <v>3</v>
      </c>
      <c r="E142" s="45">
        <v>9</v>
      </c>
      <c r="F142" s="46">
        <v>17</v>
      </c>
      <c r="G142" s="46">
        <v>11</v>
      </c>
      <c r="H142" s="46">
        <v>15</v>
      </c>
      <c r="I142" s="46">
        <v>3</v>
      </c>
      <c r="J142" s="46">
        <v>1</v>
      </c>
      <c r="K142" s="46">
        <v>5</v>
      </c>
      <c r="L142" s="46">
        <v>13</v>
      </c>
      <c r="M142" s="47">
        <v>7</v>
      </c>
      <c r="N142" s="181"/>
      <c r="O142" s="45">
        <v>14</v>
      </c>
      <c r="P142" s="46">
        <v>12</v>
      </c>
      <c r="Q142" s="46">
        <v>4</v>
      </c>
      <c r="R142" s="46">
        <v>18</v>
      </c>
      <c r="S142" s="46">
        <v>16</v>
      </c>
      <c r="T142" s="46">
        <v>8</v>
      </c>
      <c r="U142" s="46">
        <v>6</v>
      </c>
      <c r="V142" s="46">
        <v>2</v>
      </c>
      <c r="W142" s="47">
        <v>10</v>
      </c>
      <c r="X142" s="181"/>
      <c r="Y142" s="108">
        <v>125</v>
      </c>
      <c r="Z142" s="184"/>
      <c r="AA142" s="187"/>
      <c r="AB142" s="190"/>
    </row>
    <row r="143" spans="1:28" ht="12.75" customHeight="1" x14ac:dyDescent="0.25">
      <c r="A143" s="91"/>
      <c r="D143" s="48" t="s">
        <v>15</v>
      </c>
      <c r="E143" s="49">
        <f t="shared" ref="E143:M143" si="199">IF(($C144-E142)&gt;=36,3,     IF(($C144-E142)&gt;=18,2,       IF(($C144-E142)&gt;=0,1,0)   )    )</f>
        <v>1</v>
      </c>
      <c r="F143" s="49">
        <f t="shared" si="199"/>
        <v>1</v>
      </c>
      <c r="G143" s="49">
        <f t="shared" si="199"/>
        <v>1</v>
      </c>
      <c r="H143" s="49">
        <f t="shared" si="199"/>
        <v>1</v>
      </c>
      <c r="I143" s="49">
        <f t="shared" si="199"/>
        <v>2</v>
      </c>
      <c r="J143" s="49">
        <f t="shared" si="199"/>
        <v>2</v>
      </c>
      <c r="K143" s="49">
        <f t="shared" si="199"/>
        <v>2</v>
      </c>
      <c r="L143" s="49">
        <f t="shared" si="199"/>
        <v>1</v>
      </c>
      <c r="M143" s="50">
        <f t="shared" si="199"/>
        <v>1</v>
      </c>
      <c r="N143" s="123">
        <f t="shared" ref="N143:N145" si="200">SUM(E143:M143)</f>
        <v>12</v>
      </c>
      <c r="O143" s="126">
        <f t="shared" ref="O143:W143" si="201">IF(($C144-O142)&gt;=36,3,     IF(($C144-O142)&gt;=18,2,       IF(($C144-O142)&gt;=0,1,0)   )    )</f>
        <v>1</v>
      </c>
      <c r="P143" s="49">
        <f t="shared" si="201"/>
        <v>1</v>
      </c>
      <c r="Q143" s="49">
        <f t="shared" si="201"/>
        <v>2</v>
      </c>
      <c r="R143" s="49">
        <f t="shared" si="201"/>
        <v>1</v>
      </c>
      <c r="S143" s="49">
        <f t="shared" si="201"/>
        <v>1</v>
      </c>
      <c r="T143" s="49">
        <f t="shared" si="201"/>
        <v>1</v>
      </c>
      <c r="U143" s="49">
        <f t="shared" si="201"/>
        <v>1</v>
      </c>
      <c r="V143" s="49">
        <f t="shared" si="201"/>
        <v>2</v>
      </c>
      <c r="W143" s="50">
        <f t="shared" si="201"/>
        <v>1</v>
      </c>
      <c r="X143" s="113">
        <f t="shared" ref="X143:X145" si="202">SUM(O143:W143)</f>
        <v>11</v>
      </c>
      <c r="Y143" s="85">
        <f>N143+X143</f>
        <v>23</v>
      </c>
      <c r="AB143" s="87"/>
    </row>
    <row r="144" spans="1:28" ht="13.5" customHeight="1" x14ac:dyDescent="0.25">
      <c r="A144" s="91" t="s">
        <v>24</v>
      </c>
      <c r="B144" s="73">
        <f>AA159</f>
        <v>23.900000000000016</v>
      </c>
      <c r="C144" s="112">
        <f>ROUND((B144*Y142/113)+Y140-Y141,0)</f>
        <v>23</v>
      </c>
      <c r="D144" s="52" t="s">
        <v>14</v>
      </c>
      <c r="E144" s="84">
        <v>6</v>
      </c>
      <c r="F144" s="84">
        <v>4</v>
      </c>
      <c r="G144" s="84">
        <v>5</v>
      </c>
      <c r="H144" s="84">
        <v>6</v>
      </c>
      <c r="I144" s="84">
        <v>6</v>
      </c>
      <c r="J144" s="84">
        <v>4</v>
      </c>
      <c r="K144" s="84">
        <v>4</v>
      </c>
      <c r="L144" s="84">
        <v>5</v>
      </c>
      <c r="M144" s="114">
        <v>4</v>
      </c>
      <c r="N144" s="109">
        <f>SUM(E144:M144)</f>
        <v>44</v>
      </c>
      <c r="O144" s="84">
        <v>4</v>
      </c>
      <c r="P144" s="84">
        <v>6</v>
      </c>
      <c r="Q144" s="84">
        <v>7</v>
      </c>
      <c r="R144" s="84">
        <v>4</v>
      </c>
      <c r="S144" s="84">
        <v>5</v>
      </c>
      <c r="T144" s="84">
        <v>3</v>
      </c>
      <c r="U144" s="84">
        <v>7</v>
      </c>
      <c r="V144" s="84">
        <v>7</v>
      </c>
      <c r="W144" s="114">
        <v>8</v>
      </c>
      <c r="X144" s="109">
        <f t="shared" si="202"/>
        <v>51</v>
      </c>
      <c r="Y144" s="67">
        <f>N144+X144</f>
        <v>95</v>
      </c>
      <c r="Z144" s="92">
        <f>IF(AND(B144&lt;=36,Y145&gt;0),   VLOOKUP(((IF(AND(B144&gt;=18.5,B144&lt;= 26.4),4,5))&amp;Y145),TablaBajas[],2,FALSE), 0)</f>
        <v>-0.4</v>
      </c>
      <c r="AA144" s="142">
        <f>IF((B144+Z144)&gt;=26.4,26.4,(B144+Z144))</f>
        <v>23.500000000000018</v>
      </c>
      <c r="AB144" s="93">
        <f>IF(Y144&gt;0,AB159+1,AB159)</f>
        <v>116</v>
      </c>
    </row>
    <row r="145" spans="1:29" ht="13.5" customHeight="1" thickBot="1" x14ac:dyDescent="0.3">
      <c r="A145" s="94"/>
      <c r="D145" s="74" t="s">
        <v>18</v>
      </c>
      <c r="E145" s="51">
        <f t="shared" ref="E145:M145" si="203" xml:space="preserve">       IF(    OR(E144="-", E144="",E144=0),0,       IF(E144-(E141+E143)&gt;=2,0,   IF(E144-(E141+E143)=1,1,   IF(E144-(E141+E143)=0,2,   IF(E144-(E141+E143)=-1,3,   IF(E144-(E141+E143)=-2,4,   IF(E144-(E141+E143)=-3,5,    IF(E144-(E141+E143)=-4,6,    ))))))))</f>
        <v>2</v>
      </c>
      <c r="F145" s="51">
        <f t="shared" si="203"/>
        <v>2</v>
      </c>
      <c r="G145" s="51">
        <f t="shared" si="203"/>
        <v>2</v>
      </c>
      <c r="H145" s="51">
        <f t="shared" si="203"/>
        <v>2</v>
      </c>
      <c r="I145" s="51">
        <f t="shared" si="203"/>
        <v>2</v>
      </c>
      <c r="J145" s="51">
        <f t="shared" si="203"/>
        <v>4</v>
      </c>
      <c r="K145" s="51">
        <f t="shared" si="203"/>
        <v>4</v>
      </c>
      <c r="L145" s="51">
        <f t="shared" si="203"/>
        <v>2</v>
      </c>
      <c r="M145" s="115">
        <f t="shared" si="203"/>
        <v>2</v>
      </c>
      <c r="N145" s="125">
        <f t="shared" si="200"/>
        <v>22</v>
      </c>
      <c r="O145" s="128">
        <f t="shared" ref="O145:W145" si="204" xml:space="preserve">       IF(    OR(O144="-", O144="",O144=0),0,       IF(O144-(O141+O143)&gt;=2,0,   IF(O144-(O141+O143)=1,1,   IF(O144-(O141+O143)=0,2,   IF(O144-(O141+O143)=-1,3,   IF(O144-(O141+O143)=-2,4,   IF(O144-(O141+O143)=-3,5,    IF(O144-(O141+O143)=-4,6,    ))))))))</f>
        <v>3</v>
      </c>
      <c r="P145" s="51">
        <f t="shared" si="204"/>
        <v>2</v>
      </c>
      <c r="Q145" s="51">
        <f t="shared" si="204"/>
        <v>0</v>
      </c>
      <c r="R145" s="51">
        <f t="shared" si="204"/>
        <v>3</v>
      </c>
      <c r="S145" s="51">
        <f t="shared" si="204"/>
        <v>3</v>
      </c>
      <c r="T145" s="51">
        <f t="shared" si="204"/>
        <v>3</v>
      </c>
      <c r="U145" s="51">
        <f t="shared" si="204"/>
        <v>0</v>
      </c>
      <c r="V145" s="51">
        <f t="shared" si="204"/>
        <v>1</v>
      </c>
      <c r="W145" s="115">
        <f t="shared" si="204"/>
        <v>0</v>
      </c>
      <c r="X145" s="120">
        <f t="shared" si="202"/>
        <v>15</v>
      </c>
      <c r="Y145" s="68">
        <f>N145+X145</f>
        <v>37</v>
      </c>
      <c r="AB145" s="87"/>
    </row>
    <row r="146" spans="1:29" ht="13.5" thickBot="1" x14ac:dyDescent="0.25">
      <c r="A146" s="95"/>
      <c r="AB146" s="87"/>
    </row>
    <row r="147" spans="1:29" ht="12.75" customHeight="1" x14ac:dyDescent="0.25">
      <c r="A147" s="99"/>
      <c r="D147" s="53" t="s">
        <v>15</v>
      </c>
      <c r="E147" s="54">
        <f t="shared" ref="E147:M147" si="205">IF(($C148-E142)&gt;=36,3,     IF(($C148-E142)&gt;=18,2,       IF(($C148-E142)&gt;=0,1,0)   )    )</f>
        <v>1</v>
      </c>
      <c r="F147" s="54">
        <f t="shared" si="205"/>
        <v>1</v>
      </c>
      <c r="G147" s="54">
        <f t="shared" si="205"/>
        <v>1</v>
      </c>
      <c r="H147" s="54">
        <f t="shared" si="205"/>
        <v>1</v>
      </c>
      <c r="I147" s="54">
        <f t="shared" si="205"/>
        <v>2</v>
      </c>
      <c r="J147" s="54">
        <f t="shared" si="205"/>
        <v>2</v>
      </c>
      <c r="K147" s="54">
        <f t="shared" si="205"/>
        <v>2</v>
      </c>
      <c r="L147" s="54">
        <f t="shared" si="205"/>
        <v>1</v>
      </c>
      <c r="M147" s="55">
        <f t="shared" si="205"/>
        <v>2</v>
      </c>
      <c r="N147" s="129">
        <f t="shared" ref="N147" si="206">SUM(E147:M147)</f>
        <v>13</v>
      </c>
      <c r="O147" s="132">
        <f t="shared" ref="O147:W147" si="207">IF(($C148-O142)&gt;=36,3,     IF(($C148-O142)&gt;=18,2,       IF(($C148-O142)&gt;=0,1,0)   )    )</f>
        <v>1</v>
      </c>
      <c r="P147" s="54">
        <f t="shared" si="207"/>
        <v>1</v>
      </c>
      <c r="Q147" s="54">
        <f t="shared" si="207"/>
        <v>2</v>
      </c>
      <c r="R147" s="54">
        <f t="shared" si="207"/>
        <v>1</v>
      </c>
      <c r="S147" s="54">
        <f t="shared" si="207"/>
        <v>1</v>
      </c>
      <c r="T147" s="54">
        <f t="shared" si="207"/>
        <v>2</v>
      </c>
      <c r="U147" s="54">
        <f t="shared" si="207"/>
        <v>2</v>
      </c>
      <c r="V147" s="54">
        <f t="shared" si="207"/>
        <v>2</v>
      </c>
      <c r="W147" s="55">
        <f t="shared" si="207"/>
        <v>1</v>
      </c>
      <c r="X147" s="116">
        <f t="shared" ref="X147:X149" si="208">SUM(O147:W147)</f>
        <v>13</v>
      </c>
      <c r="Y147" s="55">
        <f>N147+X147</f>
        <v>26</v>
      </c>
      <c r="AB147" s="87"/>
    </row>
    <row r="148" spans="1:29" ht="13.5" customHeight="1" x14ac:dyDescent="0.25">
      <c r="A148" s="96" t="s">
        <v>22</v>
      </c>
      <c r="B148" s="78">
        <f>AA163</f>
        <v>26.4</v>
      </c>
      <c r="C148" s="112">
        <f>ROUND((B148*Y142/113)+Y140-Y141,0)</f>
        <v>26</v>
      </c>
      <c r="D148" s="57" t="s">
        <v>14</v>
      </c>
      <c r="E148" s="84">
        <v>7</v>
      </c>
      <c r="F148" s="84">
        <v>4</v>
      </c>
      <c r="G148" s="84">
        <v>5</v>
      </c>
      <c r="H148" s="84">
        <v>7</v>
      </c>
      <c r="I148" s="84">
        <v>6</v>
      </c>
      <c r="J148" s="84">
        <v>5</v>
      </c>
      <c r="K148" s="84">
        <v>6</v>
      </c>
      <c r="L148" s="84">
        <v>5</v>
      </c>
      <c r="M148" s="114">
        <v>5</v>
      </c>
      <c r="N148" s="130">
        <f t="shared" ref="N148" si="209">SUM(E148:M148)</f>
        <v>50</v>
      </c>
      <c r="O148" s="84">
        <v>7</v>
      </c>
      <c r="P148" s="84">
        <v>5</v>
      </c>
      <c r="Q148" s="84">
        <v>5</v>
      </c>
      <c r="R148" s="84">
        <v>6</v>
      </c>
      <c r="S148" s="84">
        <v>8</v>
      </c>
      <c r="T148" s="84">
        <v>4</v>
      </c>
      <c r="U148" s="84">
        <v>6</v>
      </c>
      <c r="V148" s="84">
        <v>6</v>
      </c>
      <c r="W148" s="114">
        <v>5</v>
      </c>
      <c r="X148" s="110">
        <f t="shared" si="208"/>
        <v>52</v>
      </c>
      <c r="Y148" s="69">
        <f>N148+X148</f>
        <v>102</v>
      </c>
      <c r="Z148" s="97">
        <f>IF(AND(B148&lt;=36,Y149&gt;0),   VLOOKUP(((IF(AND(B148&gt;=18.5,B148&lt;= 26.4),4,5))&amp;Y149),TablaBajas[],2,FALSE), 0)</f>
        <v>0</v>
      </c>
      <c r="AA148" s="143">
        <f>IF((B148+Z148)&gt;=26.4,26.4,(B148+Z148))</f>
        <v>26.4</v>
      </c>
      <c r="AB148" s="98">
        <f>IF(Y148&gt;0,AB163+1,AB163)</f>
        <v>114</v>
      </c>
    </row>
    <row r="149" spans="1:29" ht="13.5" customHeight="1" thickBot="1" x14ac:dyDescent="0.3">
      <c r="A149" s="99"/>
      <c r="D149" s="75" t="s">
        <v>18</v>
      </c>
      <c r="E149" s="56">
        <f t="shared" ref="E149:M149" si="210" xml:space="preserve">       IF(    OR(E148="-", E148="",E148=0),0,       IF(E148-(E141+E147)&gt;=2,0,   IF(E148-(E141+E147)=1,1,   IF(E148-(E141+E147)=0,2,   IF(E148-(E141+E147)=-1,3,   IF(E148-(E141+E147)=-2,4,   IF(E148-(E141+E147)=-3,5,    IF(E148-(E141+E147)=-4,6,    ))))))))</f>
        <v>1</v>
      </c>
      <c r="F149" s="56">
        <f t="shared" si="210"/>
        <v>2</v>
      </c>
      <c r="G149" s="56">
        <f t="shared" si="210"/>
        <v>2</v>
      </c>
      <c r="H149" s="56">
        <f t="shared" si="210"/>
        <v>1</v>
      </c>
      <c r="I149" s="56">
        <f t="shared" si="210"/>
        <v>2</v>
      </c>
      <c r="J149" s="56">
        <f t="shared" si="210"/>
        <v>3</v>
      </c>
      <c r="K149" s="56">
        <f t="shared" si="210"/>
        <v>2</v>
      </c>
      <c r="L149" s="56">
        <f t="shared" si="210"/>
        <v>2</v>
      </c>
      <c r="M149" s="117">
        <f t="shared" si="210"/>
        <v>2</v>
      </c>
      <c r="N149" s="131">
        <f t="shared" ref="N149" si="211">SUM(E149:M149)</f>
        <v>17</v>
      </c>
      <c r="O149" s="133">
        <f t="shared" ref="O149:W149" si="212" xml:space="preserve">       IF(    OR(O148="-", O148="",O148=0),0,       IF(O148-(O141+O147)&gt;=2,0,   IF(O148-(O141+O147)=1,1,   IF(O148-(O141+O147)=0,2,   IF(O148-(O141+O147)=-1,3,   IF(O148-(O141+O147)=-2,4,   IF(O148-(O141+O147)=-3,5,    IF(O148-(O141+O147)=-4,6,    ))))))))</f>
        <v>0</v>
      </c>
      <c r="P149" s="56">
        <f t="shared" si="212"/>
        <v>3</v>
      </c>
      <c r="Q149" s="56">
        <f t="shared" si="212"/>
        <v>2</v>
      </c>
      <c r="R149" s="56">
        <f t="shared" si="212"/>
        <v>1</v>
      </c>
      <c r="S149" s="56">
        <f t="shared" si="212"/>
        <v>0</v>
      </c>
      <c r="T149" s="56">
        <f t="shared" si="212"/>
        <v>3</v>
      </c>
      <c r="U149" s="56">
        <f t="shared" si="212"/>
        <v>2</v>
      </c>
      <c r="V149" s="56">
        <f t="shared" si="212"/>
        <v>2</v>
      </c>
      <c r="W149" s="117">
        <f t="shared" si="212"/>
        <v>2</v>
      </c>
      <c r="X149" s="121">
        <f t="shared" si="208"/>
        <v>15</v>
      </c>
      <c r="Y149" s="70">
        <f>N149+X149</f>
        <v>32</v>
      </c>
      <c r="AB149" s="87"/>
    </row>
    <row r="150" spans="1:29" ht="13.5" thickBot="1" x14ac:dyDescent="0.25">
      <c r="A150" s="95"/>
      <c r="AB150" s="87"/>
    </row>
    <row r="151" spans="1:29" ht="12.75" customHeight="1" x14ac:dyDescent="0.25">
      <c r="A151" s="100"/>
      <c r="D151" s="58" t="s">
        <v>15</v>
      </c>
      <c r="E151" s="59">
        <f t="shared" ref="E151:M151" si="213">IF(($C152-E142)&gt;=36,3,     IF(($C152-E142)&gt;=18,2,       IF(($C152-E142)&gt;=0,1,0)   )    )</f>
        <v>1</v>
      </c>
      <c r="F151" s="59">
        <f t="shared" si="213"/>
        <v>1</v>
      </c>
      <c r="G151" s="59">
        <f t="shared" si="213"/>
        <v>1</v>
      </c>
      <c r="H151" s="59">
        <f t="shared" si="213"/>
        <v>1</v>
      </c>
      <c r="I151" s="59">
        <f t="shared" si="213"/>
        <v>2</v>
      </c>
      <c r="J151" s="59">
        <f t="shared" si="213"/>
        <v>2</v>
      </c>
      <c r="K151" s="59">
        <f t="shared" si="213"/>
        <v>2</v>
      </c>
      <c r="L151" s="59">
        <f t="shared" si="213"/>
        <v>1</v>
      </c>
      <c r="M151" s="60">
        <f t="shared" si="213"/>
        <v>2</v>
      </c>
      <c r="N151" s="134">
        <f t="shared" ref="N151" si="214">SUM(E151:M151)</f>
        <v>13</v>
      </c>
      <c r="O151" s="137">
        <f t="shared" ref="O151:W151" si="215">IF(($C152-O142)&gt;=36,3,     IF(($C152-O142)&gt;=18,2,       IF(($C152-O142)&gt;=0,1,0)   )    )</f>
        <v>1</v>
      </c>
      <c r="P151" s="59">
        <f t="shared" si="215"/>
        <v>1</v>
      </c>
      <c r="Q151" s="59">
        <f t="shared" si="215"/>
        <v>2</v>
      </c>
      <c r="R151" s="59">
        <f t="shared" si="215"/>
        <v>1</v>
      </c>
      <c r="S151" s="59">
        <f t="shared" si="215"/>
        <v>1</v>
      </c>
      <c r="T151" s="59">
        <f t="shared" si="215"/>
        <v>1</v>
      </c>
      <c r="U151" s="59">
        <f t="shared" si="215"/>
        <v>2</v>
      </c>
      <c r="V151" s="59">
        <f t="shared" si="215"/>
        <v>2</v>
      </c>
      <c r="W151" s="60">
        <f t="shared" si="215"/>
        <v>1</v>
      </c>
      <c r="X151" s="118">
        <f t="shared" ref="X151:X153" si="216">SUM(O151:W151)</f>
        <v>12</v>
      </c>
      <c r="Y151" s="60">
        <f>N151+X151</f>
        <v>25</v>
      </c>
      <c r="AB151" s="87"/>
    </row>
    <row r="152" spans="1:29" ht="13.5" customHeight="1" x14ac:dyDescent="0.25">
      <c r="A152" s="101" t="s">
        <v>23</v>
      </c>
      <c r="B152" s="79">
        <f>AA167</f>
        <v>25.200000000000014</v>
      </c>
      <c r="C152" s="112">
        <f>ROUND((B152*Y142/113)+Y140-Y141,0)</f>
        <v>25</v>
      </c>
      <c r="D152" s="62" t="s">
        <v>14</v>
      </c>
      <c r="E152" s="84">
        <v>7</v>
      </c>
      <c r="F152" s="84">
        <v>4</v>
      </c>
      <c r="G152" s="84">
        <v>6</v>
      </c>
      <c r="H152" s="84">
        <v>7</v>
      </c>
      <c r="I152" s="84">
        <v>6</v>
      </c>
      <c r="J152" s="84">
        <v>5</v>
      </c>
      <c r="K152" s="84">
        <v>5</v>
      </c>
      <c r="L152" s="84">
        <v>6</v>
      </c>
      <c r="M152" s="114">
        <v>7</v>
      </c>
      <c r="N152" s="135">
        <f t="shared" ref="N152" si="217">SUM(E152:M152)</f>
        <v>53</v>
      </c>
      <c r="O152" s="84">
        <v>5</v>
      </c>
      <c r="P152" s="84">
        <v>6</v>
      </c>
      <c r="Q152" s="84">
        <v>4</v>
      </c>
      <c r="R152" s="84">
        <v>5</v>
      </c>
      <c r="S152" s="84">
        <v>5</v>
      </c>
      <c r="T152" s="84">
        <v>4</v>
      </c>
      <c r="U152" s="84">
        <v>5</v>
      </c>
      <c r="V152" s="84">
        <v>5</v>
      </c>
      <c r="W152" s="114">
        <v>6</v>
      </c>
      <c r="X152" s="111">
        <f t="shared" si="216"/>
        <v>45</v>
      </c>
      <c r="Y152" s="71">
        <f>N152+X152</f>
        <v>98</v>
      </c>
      <c r="Z152" s="102">
        <f>IF(AND(B152&lt;=36,Y153&gt;0),   VLOOKUP(((IF(AND(B152&gt;=18.5,B152&lt;= 26.4),4,5))&amp;Y153),TablaBajas[],2,FALSE), 0)</f>
        <v>0</v>
      </c>
      <c r="AA152" s="141">
        <f>IF((B152+Z152)&gt;=26.4,26.4,(B152+Z152))</f>
        <v>25.200000000000014</v>
      </c>
      <c r="AB152" s="103">
        <f>IF(Y152&gt;0,AB167+1,AB167)</f>
        <v>130</v>
      </c>
    </row>
    <row r="153" spans="1:29" ht="13.5" customHeight="1" thickBot="1" x14ac:dyDescent="0.3">
      <c r="A153" s="104"/>
      <c r="B153" s="105"/>
      <c r="C153" s="105"/>
      <c r="D153" s="76" t="s">
        <v>18</v>
      </c>
      <c r="E153" s="61">
        <f t="shared" ref="E153:M153" si="218" xml:space="preserve">       IF(    OR(E152="-", E152="",E152=0),0,       IF(E152-(E141+E151)&gt;=2,0,   IF(E152-(E141+E151)=1,1,   IF(E152-(E141+E151)=0,2,   IF(E152-(E141+E151)=-1,3,   IF(E152-(E141+E151)=-2,4,   IF(E152-(E141+E151)=-3,5,    IF(E152-(E141+E151)=-4,6,    ))))))))</f>
        <v>1</v>
      </c>
      <c r="F153" s="61">
        <f t="shared" si="218"/>
        <v>2</v>
      </c>
      <c r="G153" s="61">
        <f t="shared" si="218"/>
        <v>1</v>
      </c>
      <c r="H153" s="61">
        <f t="shared" si="218"/>
        <v>1</v>
      </c>
      <c r="I153" s="61">
        <f t="shared" si="218"/>
        <v>2</v>
      </c>
      <c r="J153" s="61">
        <f t="shared" si="218"/>
        <v>3</v>
      </c>
      <c r="K153" s="61">
        <f t="shared" si="218"/>
        <v>3</v>
      </c>
      <c r="L153" s="61">
        <f t="shared" si="218"/>
        <v>1</v>
      </c>
      <c r="M153" s="119">
        <f t="shared" si="218"/>
        <v>0</v>
      </c>
      <c r="N153" s="136">
        <f t="shared" ref="N153" si="219">SUM(E153:M153)</f>
        <v>14</v>
      </c>
      <c r="O153" s="138">
        <f t="shared" ref="O153:W153" si="220" xml:space="preserve">       IF(    OR(O152="-", O152="",O152=0),0,       IF(O152-(O141+O151)&gt;=2,0,   IF(O152-(O141+O151)=1,1,   IF(O152-(O141+O151)=0,2,   IF(O152-(O141+O151)=-1,3,   IF(O152-(O141+O151)=-2,4,   IF(O152-(O141+O151)=-3,5,    IF(O152-(O141+O151)=-4,6,    ))))))))</f>
        <v>2</v>
      </c>
      <c r="P153" s="61">
        <f t="shared" si="220"/>
        <v>2</v>
      </c>
      <c r="Q153" s="61">
        <f t="shared" si="220"/>
        <v>3</v>
      </c>
      <c r="R153" s="61">
        <f t="shared" si="220"/>
        <v>2</v>
      </c>
      <c r="S153" s="61">
        <f t="shared" si="220"/>
        <v>3</v>
      </c>
      <c r="T153" s="61">
        <f t="shared" si="220"/>
        <v>2</v>
      </c>
      <c r="U153" s="61">
        <f t="shared" si="220"/>
        <v>3</v>
      </c>
      <c r="V153" s="61">
        <f t="shared" si="220"/>
        <v>3</v>
      </c>
      <c r="W153" s="119">
        <f t="shared" si="220"/>
        <v>1</v>
      </c>
      <c r="X153" s="122">
        <f t="shared" si="216"/>
        <v>21</v>
      </c>
      <c r="Y153" s="72">
        <f>N153+X153</f>
        <v>35</v>
      </c>
      <c r="Z153" s="105"/>
      <c r="AA153" s="105"/>
      <c r="AB153" s="106"/>
    </row>
    <row r="154" spans="1:29" ht="9.75" customHeight="1" thickBot="1" x14ac:dyDescent="0.25">
      <c r="A154" s="77"/>
      <c r="B154" s="77"/>
      <c r="C154" s="77"/>
      <c r="D154" s="77"/>
      <c r="E154" s="77"/>
      <c r="F154" s="77"/>
      <c r="G154" s="77"/>
      <c r="H154" s="77"/>
      <c r="I154" s="77"/>
      <c r="J154" s="77"/>
      <c r="K154" s="77"/>
      <c r="L154" s="77"/>
      <c r="M154" s="77"/>
      <c r="N154" s="77"/>
      <c r="O154" s="77"/>
      <c r="P154" s="77"/>
      <c r="Q154" s="77"/>
      <c r="R154" s="77"/>
      <c r="S154" s="77"/>
      <c r="T154" s="77"/>
      <c r="U154" s="77"/>
      <c r="V154" s="77"/>
      <c r="W154" s="77"/>
      <c r="X154" s="77"/>
      <c r="Y154" s="77"/>
      <c r="Z154" s="77"/>
      <c r="AA154" s="77"/>
      <c r="AB154" s="77"/>
    </row>
    <row r="155" spans="1:29" ht="15" customHeight="1" x14ac:dyDescent="0.25">
      <c r="A155" s="144"/>
      <c r="B155" s="173" t="s">
        <v>4</v>
      </c>
      <c r="C155" s="176" t="s">
        <v>19</v>
      </c>
      <c r="D155" s="64" t="s">
        <v>1</v>
      </c>
      <c r="E155" s="40">
        <v>456</v>
      </c>
      <c r="F155" s="41">
        <v>344</v>
      </c>
      <c r="G155" s="41">
        <v>153</v>
      </c>
      <c r="H155" s="41">
        <v>467</v>
      </c>
      <c r="I155" s="41">
        <v>148</v>
      </c>
      <c r="J155" s="41">
        <v>348</v>
      </c>
      <c r="K155" s="41">
        <v>350</v>
      </c>
      <c r="L155" s="41">
        <v>314</v>
      </c>
      <c r="M155" s="42">
        <v>370</v>
      </c>
      <c r="N155" s="179" t="s">
        <v>16</v>
      </c>
      <c r="O155" s="40">
        <v>343</v>
      </c>
      <c r="P155" s="41">
        <v>434</v>
      </c>
      <c r="Q155" s="41">
        <v>145</v>
      </c>
      <c r="R155" s="41">
        <v>338</v>
      </c>
      <c r="S155" s="41">
        <v>377</v>
      </c>
      <c r="T155" s="41">
        <v>348</v>
      </c>
      <c r="U155" s="41">
        <v>148</v>
      </c>
      <c r="V155" s="41">
        <v>372</v>
      </c>
      <c r="W155" s="42">
        <v>481</v>
      </c>
      <c r="X155" s="179" t="s">
        <v>17</v>
      </c>
      <c r="Y155" s="89">
        <v>71</v>
      </c>
      <c r="Z155" s="182" t="s">
        <v>28</v>
      </c>
      <c r="AA155" s="185" t="s">
        <v>6</v>
      </c>
      <c r="AB155" s="188" t="s">
        <v>20</v>
      </c>
    </row>
    <row r="156" spans="1:29" ht="15" x14ac:dyDescent="0.25">
      <c r="A156" s="144" t="s">
        <v>29</v>
      </c>
      <c r="B156" s="174"/>
      <c r="C156" s="177"/>
      <c r="D156" s="65" t="s">
        <v>2</v>
      </c>
      <c r="E156" s="43">
        <v>5</v>
      </c>
      <c r="F156" s="39">
        <v>4</v>
      </c>
      <c r="G156" s="39">
        <v>3</v>
      </c>
      <c r="H156" s="39">
        <v>5</v>
      </c>
      <c r="I156" s="39">
        <v>3</v>
      </c>
      <c r="J156" s="39">
        <v>4</v>
      </c>
      <c r="K156" s="39">
        <v>4</v>
      </c>
      <c r="L156" s="39">
        <v>4</v>
      </c>
      <c r="M156" s="44">
        <v>4</v>
      </c>
      <c r="N156" s="180"/>
      <c r="O156" s="43">
        <v>4</v>
      </c>
      <c r="P156" s="39">
        <v>5</v>
      </c>
      <c r="Q156" s="39">
        <v>3</v>
      </c>
      <c r="R156" s="39">
        <v>4</v>
      </c>
      <c r="S156" s="39">
        <v>4</v>
      </c>
      <c r="T156" s="39">
        <v>4</v>
      </c>
      <c r="U156" s="39">
        <v>3</v>
      </c>
      <c r="V156" s="39">
        <v>4</v>
      </c>
      <c r="W156" s="44">
        <v>5</v>
      </c>
      <c r="X156" s="180"/>
      <c r="Y156" s="63">
        <v>72</v>
      </c>
      <c r="Z156" s="183"/>
      <c r="AA156" s="186"/>
      <c r="AB156" s="189"/>
    </row>
    <row r="157" spans="1:29" ht="15.75" thickBot="1" x14ac:dyDescent="0.3">
      <c r="A157" s="145">
        <v>45026</v>
      </c>
      <c r="B157" s="175"/>
      <c r="C157" s="178"/>
      <c r="D157" s="66" t="s">
        <v>3</v>
      </c>
      <c r="E157" s="45">
        <v>15</v>
      </c>
      <c r="F157" s="46">
        <v>5</v>
      </c>
      <c r="G157" s="46">
        <v>11</v>
      </c>
      <c r="H157" s="46">
        <v>9</v>
      </c>
      <c r="I157" s="46">
        <v>7</v>
      </c>
      <c r="J157" s="46">
        <v>13</v>
      </c>
      <c r="K157" s="46">
        <v>3</v>
      </c>
      <c r="L157" s="46">
        <v>17</v>
      </c>
      <c r="M157" s="47">
        <v>1</v>
      </c>
      <c r="N157" s="181"/>
      <c r="O157" s="45">
        <v>18</v>
      </c>
      <c r="P157" s="46">
        <v>8</v>
      </c>
      <c r="Q157" s="46">
        <v>16</v>
      </c>
      <c r="R157" s="46">
        <v>10</v>
      </c>
      <c r="S157" s="46">
        <v>4</v>
      </c>
      <c r="T157" s="46">
        <v>14</v>
      </c>
      <c r="U157" s="46">
        <v>12</v>
      </c>
      <c r="V157" s="46">
        <v>2</v>
      </c>
      <c r="W157" s="47">
        <v>6</v>
      </c>
      <c r="X157" s="181"/>
      <c r="Y157" s="108">
        <v>127</v>
      </c>
      <c r="Z157" s="184"/>
      <c r="AA157" s="187"/>
      <c r="AB157" s="190"/>
    </row>
    <row r="158" spans="1:29" ht="12.75" customHeight="1" x14ac:dyDescent="0.25">
      <c r="A158" s="91"/>
      <c r="D158" s="48" t="s">
        <v>15</v>
      </c>
      <c r="E158" s="49">
        <f t="shared" ref="E158:M158" si="221">IF(($C159-E157)&gt;=36,3,     IF(($C159-E157)&gt;=18,2,       IF(($C159-E157)&gt;=0,1,0)   )    )</f>
        <v>1</v>
      </c>
      <c r="F158" s="49">
        <f t="shared" si="221"/>
        <v>2</v>
      </c>
      <c r="G158" s="49">
        <f t="shared" si="221"/>
        <v>1</v>
      </c>
      <c r="H158" s="49">
        <f t="shared" si="221"/>
        <v>1</v>
      </c>
      <c r="I158" s="49">
        <f t="shared" si="221"/>
        <v>2</v>
      </c>
      <c r="J158" s="49">
        <f t="shared" si="221"/>
        <v>1</v>
      </c>
      <c r="K158" s="49">
        <f t="shared" si="221"/>
        <v>2</v>
      </c>
      <c r="L158" s="49">
        <f t="shared" si="221"/>
        <v>1</v>
      </c>
      <c r="M158" s="50">
        <f t="shared" si="221"/>
        <v>2</v>
      </c>
      <c r="N158" s="123">
        <f t="shared" ref="N158:N160" si="222">SUM(E158:M158)</f>
        <v>13</v>
      </c>
      <c r="O158" s="126">
        <f t="shared" ref="O158:W158" si="223">IF(($C159-O157)&gt;=36,3,     IF(($C159-O157)&gt;=18,2,       IF(($C159-O157)&gt;=0,1,0)   )    )</f>
        <v>1</v>
      </c>
      <c r="P158" s="49">
        <f t="shared" si="223"/>
        <v>2</v>
      </c>
      <c r="Q158" s="49">
        <f t="shared" si="223"/>
        <v>1</v>
      </c>
      <c r="R158" s="49">
        <f t="shared" si="223"/>
        <v>1</v>
      </c>
      <c r="S158" s="49">
        <f t="shared" si="223"/>
        <v>2</v>
      </c>
      <c r="T158" s="49">
        <f t="shared" si="223"/>
        <v>1</v>
      </c>
      <c r="U158" s="49">
        <f t="shared" si="223"/>
        <v>1</v>
      </c>
      <c r="V158" s="49">
        <f t="shared" si="223"/>
        <v>2</v>
      </c>
      <c r="W158" s="50">
        <f t="shared" si="223"/>
        <v>2</v>
      </c>
      <c r="X158" s="113">
        <f t="shared" ref="X158:X160" si="224">SUM(O158:W158)</f>
        <v>13</v>
      </c>
      <c r="Y158" s="85">
        <f>N158+X158</f>
        <v>26</v>
      </c>
      <c r="AB158" s="87"/>
    </row>
    <row r="159" spans="1:29" ht="13.5" customHeight="1" x14ac:dyDescent="0.25">
      <c r="A159" s="91" t="s">
        <v>24</v>
      </c>
      <c r="B159" s="73">
        <f>IF(AA174 &lt;26.4,AA174,26.4)</f>
        <v>23.600000000000016</v>
      </c>
      <c r="C159" s="112">
        <f>ROUND((B159*Y157/113)+Y155-Y156,0)</f>
        <v>26</v>
      </c>
      <c r="D159" s="52" t="s">
        <v>14</v>
      </c>
      <c r="E159" s="84">
        <v>6</v>
      </c>
      <c r="F159" s="84">
        <v>5</v>
      </c>
      <c r="G159" s="84">
        <v>3</v>
      </c>
      <c r="H159" s="84">
        <v>6</v>
      </c>
      <c r="I159" s="84">
        <v>7</v>
      </c>
      <c r="J159" s="84">
        <v>5</v>
      </c>
      <c r="K159" s="84">
        <v>6</v>
      </c>
      <c r="L159" s="84">
        <v>6</v>
      </c>
      <c r="M159" s="114">
        <v>5</v>
      </c>
      <c r="N159" s="124">
        <f t="shared" si="222"/>
        <v>49</v>
      </c>
      <c r="O159" s="84">
        <v>5</v>
      </c>
      <c r="P159" s="84">
        <v>7</v>
      </c>
      <c r="Q159" s="84">
        <v>5</v>
      </c>
      <c r="R159" s="84">
        <v>6</v>
      </c>
      <c r="S159" s="84">
        <v>7</v>
      </c>
      <c r="T159" s="84">
        <v>5</v>
      </c>
      <c r="U159" s="84">
        <v>5</v>
      </c>
      <c r="V159" s="84">
        <v>7</v>
      </c>
      <c r="W159" s="114">
        <v>9</v>
      </c>
      <c r="X159" s="109">
        <f t="shared" si="224"/>
        <v>56</v>
      </c>
      <c r="Y159" s="67">
        <f>N159+X159</f>
        <v>105</v>
      </c>
      <c r="Z159" s="92">
        <f>IF(AND(B159&lt;=36,Y160&gt;0),   VLOOKUP(((IF(AND(B159&gt;=18.5,B159&lt;= 26.4),4,5))&amp;Y160),TablaBajas[],2,FALSE), 0)</f>
        <v>0.30000000000000004</v>
      </c>
      <c r="AA159" s="142">
        <f>IF((B159+Z159)&gt;=26.4,26.4,(B159+Z159))</f>
        <v>23.900000000000016</v>
      </c>
      <c r="AB159" s="93">
        <f>IF(Y159&gt;0,AB174+1,AB174)</f>
        <v>115</v>
      </c>
      <c r="AC159" s="168"/>
    </row>
    <row r="160" spans="1:29" ht="13.5" customHeight="1" thickBot="1" x14ac:dyDescent="0.3">
      <c r="A160" s="94"/>
      <c r="D160" s="74" t="s">
        <v>18</v>
      </c>
      <c r="E160" s="51">
        <f t="shared" ref="E160:M160" si="225" xml:space="preserve">       IF(    OR(E159="-", E159="",E159=0),0,       IF(E159-(E156+E158)&gt;=2,0,   IF(E159-(E156+E158)=1,1,   IF(E159-(E156+E158)=0,2,   IF(E159-(E156+E158)=-1,3,   IF(E159-(E156+E158)=-2,4,   IF(E159-(E156+E158)=-3,5,    IF(E159-(E156+E158)=-4,6,    ))))))))</f>
        <v>2</v>
      </c>
      <c r="F160" s="51">
        <f t="shared" si="225"/>
        <v>3</v>
      </c>
      <c r="G160" s="51">
        <f t="shared" si="225"/>
        <v>3</v>
      </c>
      <c r="H160" s="51">
        <f t="shared" si="225"/>
        <v>2</v>
      </c>
      <c r="I160" s="51">
        <f t="shared" si="225"/>
        <v>0</v>
      </c>
      <c r="J160" s="51">
        <f t="shared" si="225"/>
        <v>2</v>
      </c>
      <c r="K160" s="51">
        <f t="shared" si="225"/>
        <v>2</v>
      </c>
      <c r="L160" s="51">
        <f t="shared" si="225"/>
        <v>1</v>
      </c>
      <c r="M160" s="115">
        <f t="shared" si="225"/>
        <v>3</v>
      </c>
      <c r="N160" s="125">
        <f t="shared" si="222"/>
        <v>18</v>
      </c>
      <c r="O160" s="128">
        <f t="shared" ref="O160:W160" si="226" xml:space="preserve">       IF(    OR(O159="-", O159="",O159=0),0,       IF(O159-(O156+O158)&gt;=2,0,   IF(O159-(O156+O158)=1,1,   IF(O159-(O156+O158)=0,2,   IF(O159-(O156+O158)=-1,3,   IF(O159-(O156+O158)=-2,4,   IF(O159-(O156+O158)=-3,5,    IF(O159-(O156+O158)=-4,6,    ))))))))</f>
        <v>2</v>
      </c>
      <c r="P160" s="51">
        <f t="shared" si="226"/>
        <v>2</v>
      </c>
      <c r="Q160" s="51">
        <f t="shared" si="226"/>
        <v>1</v>
      </c>
      <c r="R160" s="51">
        <f t="shared" si="226"/>
        <v>1</v>
      </c>
      <c r="S160" s="51">
        <f t="shared" si="226"/>
        <v>1</v>
      </c>
      <c r="T160" s="51">
        <f t="shared" si="226"/>
        <v>2</v>
      </c>
      <c r="U160" s="51">
        <f t="shared" si="226"/>
        <v>1</v>
      </c>
      <c r="V160" s="51">
        <f t="shared" si="226"/>
        <v>1</v>
      </c>
      <c r="W160" s="115">
        <f t="shared" si="226"/>
        <v>0</v>
      </c>
      <c r="X160" s="120">
        <f t="shared" si="224"/>
        <v>11</v>
      </c>
      <c r="Y160" s="68">
        <f>N160+X160</f>
        <v>29</v>
      </c>
      <c r="AB160" s="87"/>
    </row>
    <row r="161" spans="1:28" ht="13.5" thickBot="1" x14ac:dyDescent="0.25">
      <c r="A161" s="95"/>
      <c r="AB161" s="87"/>
    </row>
    <row r="162" spans="1:28" ht="12.75" customHeight="1" x14ac:dyDescent="0.25">
      <c r="A162" s="99"/>
      <c r="D162" s="53" t="s">
        <v>15</v>
      </c>
      <c r="E162" s="54">
        <f t="shared" ref="E162:M162" si="227">IF(($C163-E157)&gt;=36,3,     IF(($C163-E157)&gt;=18,2,       IF(($C163-E157)&gt;=0,1,0)   )    )</f>
        <v>1</v>
      </c>
      <c r="F162" s="54">
        <f t="shared" si="227"/>
        <v>2</v>
      </c>
      <c r="G162" s="54">
        <f t="shared" si="227"/>
        <v>2</v>
      </c>
      <c r="H162" s="54">
        <f t="shared" si="227"/>
        <v>2</v>
      </c>
      <c r="I162" s="54">
        <f t="shared" si="227"/>
        <v>2</v>
      </c>
      <c r="J162" s="54">
        <f t="shared" si="227"/>
        <v>1</v>
      </c>
      <c r="K162" s="54">
        <f t="shared" si="227"/>
        <v>2</v>
      </c>
      <c r="L162" s="54">
        <f t="shared" si="227"/>
        <v>1</v>
      </c>
      <c r="M162" s="55">
        <f t="shared" si="227"/>
        <v>2</v>
      </c>
      <c r="N162" s="129">
        <f t="shared" ref="N162" si="228">SUM(E162:M162)</f>
        <v>15</v>
      </c>
      <c r="O162" s="132">
        <f t="shared" ref="O162:W162" si="229">IF(($C163-O157)&gt;=36,3,     IF(($C163-O157)&gt;=18,2,       IF(($C163-O157)&gt;=0,1,0)   )    )</f>
        <v>1</v>
      </c>
      <c r="P162" s="54">
        <f t="shared" si="229"/>
        <v>2</v>
      </c>
      <c r="Q162" s="54">
        <f t="shared" si="229"/>
        <v>1</v>
      </c>
      <c r="R162" s="54">
        <f t="shared" si="229"/>
        <v>2</v>
      </c>
      <c r="S162" s="54">
        <f t="shared" si="229"/>
        <v>2</v>
      </c>
      <c r="T162" s="54">
        <f t="shared" si="229"/>
        <v>1</v>
      </c>
      <c r="U162" s="54">
        <f t="shared" si="229"/>
        <v>1</v>
      </c>
      <c r="V162" s="54">
        <f t="shared" si="229"/>
        <v>2</v>
      </c>
      <c r="W162" s="55">
        <f t="shared" si="229"/>
        <v>2</v>
      </c>
      <c r="X162" s="116">
        <f t="shared" ref="X162:X164" si="230">SUM(O162:W162)</f>
        <v>14</v>
      </c>
      <c r="Y162" s="55">
        <f>N162+X162</f>
        <v>29</v>
      </c>
      <c r="AB162" s="87"/>
    </row>
    <row r="163" spans="1:28" ht="13.5" customHeight="1" x14ac:dyDescent="0.25">
      <c r="A163" s="96" t="s">
        <v>22</v>
      </c>
      <c r="B163" s="73">
        <f>IF(AA178 &lt;26.4,AA178,26.4)</f>
        <v>26.4</v>
      </c>
      <c r="C163" s="112">
        <f>ROUND((B163*Y157/113)+Y155-Y156,0)</f>
        <v>29</v>
      </c>
      <c r="D163" s="57" t="s">
        <v>14</v>
      </c>
      <c r="E163" s="84">
        <v>8</v>
      </c>
      <c r="F163" s="84">
        <v>6</v>
      </c>
      <c r="G163" s="84">
        <v>4</v>
      </c>
      <c r="H163" s="84">
        <v>7</v>
      </c>
      <c r="I163" s="84">
        <v>6</v>
      </c>
      <c r="J163" s="84">
        <v>7</v>
      </c>
      <c r="K163" s="84">
        <v>6</v>
      </c>
      <c r="L163" s="84">
        <v>6</v>
      </c>
      <c r="M163" s="114">
        <v>5</v>
      </c>
      <c r="N163" s="130">
        <f t="shared" ref="N163" si="231">SUM(E163:M163)</f>
        <v>55</v>
      </c>
      <c r="O163" s="84">
        <v>7</v>
      </c>
      <c r="P163" s="84">
        <v>6</v>
      </c>
      <c r="Q163" s="84">
        <v>5</v>
      </c>
      <c r="R163" s="84">
        <v>6</v>
      </c>
      <c r="S163" s="84">
        <v>6</v>
      </c>
      <c r="T163" s="84">
        <v>6</v>
      </c>
      <c r="U163" s="84">
        <v>5</v>
      </c>
      <c r="V163" s="84">
        <v>5</v>
      </c>
      <c r="W163" s="114">
        <v>8</v>
      </c>
      <c r="X163" s="110">
        <f t="shared" si="230"/>
        <v>54</v>
      </c>
      <c r="Y163" s="69">
        <f>N163+X163</f>
        <v>109</v>
      </c>
      <c r="Z163" s="97">
        <f>IF(AND(B163&lt;=36,Y164&gt;0),   VLOOKUP(((IF(AND(B163&gt;=18.5,B163&lt;= 26.4),4,5))&amp;Y164),TablaBajas[],2,FALSE), 0)</f>
        <v>0.4</v>
      </c>
      <c r="AA163" s="143">
        <f>IF((B163+Z163)&gt;=26.4,26.4,(B163+Z163))</f>
        <v>26.4</v>
      </c>
      <c r="AB163" s="98">
        <f>IF(Y163&gt;0,AB178+1,AB178)</f>
        <v>113</v>
      </c>
    </row>
    <row r="164" spans="1:28" ht="13.5" customHeight="1" thickBot="1" x14ac:dyDescent="0.3">
      <c r="A164" s="99"/>
      <c r="D164" s="75" t="s">
        <v>18</v>
      </c>
      <c r="E164" s="56">
        <f t="shared" ref="E164:M164" si="232" xml:space="preserve">       IF(    OR(E163="-", E163="",E163=0),0,       IF(E163-(E156+E162)&gt;=2,0,   IF(E163-(E156+E162)=1,1,   IF(E163-(E156+E162)=0,2,   IF(E163-(E156+E162)=-1,3,   IF(E163-(E156+E162)=-2,4,   IF(E163-(E156+E162)=-3,5,    IF(E163-(E156+E162)=-4,6,    ))))))))</f>
        <v>0</v>
      </c>
      <c r="F164" s="56">
        <f t="shared" si="232"/>
        <v>2</v>
      </c>
      <c r="G164" s="56">
        <f t="shared" si="232"/>
        <v>3</v>
      </c>
      <c r="H164" s="56">
        <f t="shared" si="232"/>
        <v>2</v>
      </c>
      <c r="I164" s="56">
        <f t="shared" si="232"/>
        <v>1</v>
      </c>
      <c r="J164" s="56">
        <f t="shared" si="232"/>
        <v>0</v>
      </c>
      <c r="K164" s="56">
        <f t="shared" si="232"/>
        <v>2</v>
      </c>
      <c r="L164" s="56">
        <f t="shared" si="232"/>
        <v>1</v>
      </c>
      <c r="M164" s="117">
        <f t="shared" si="232"/>
        <v>3</v>
      </c>
      <c r="N164" s="131">
        <f t="shared" ref="N164" si="233">SUM(E164:M164)</f>
        <v>14</v>
      </c>
      <c r="O164" s="133">
        <f t="shared" ref="O164:W164" si="234" xml:space="preserve">       IF(    OR(O163="-", O163="",O163=0),0,       IF(O163-(O156+O162)&gt;=2,0,   IF(O163-(O156+O162)=1,1,   IF(O163-(O156+O162)=0,2,   IF(O163-(O156+O162)=-1,3,   IF(O163-(O156+O162)=-2,4,   IF(O163-(O156+O162)=-3,5,    IF(O163-(O156+O162)=-4,6,    ))))))))</f>
        <v>0</v>
      </c>
      <c r="P164" s="56">
        <f t="shared" si="234"/>
        <v>3</v>
      </c>
      <c r="Q164" s="56">
        <f t="shared" si="234"/>
        <v>1</v>
      </c>
      <c r="R164" s="56">
        <f t="shared" si="234"/>
        <v>2</v>
      </c>
      <c r="S164" s="56">
        <f t="shared" si="234"/>
        <v>2</v>
      </c>
      <c r="T164" s="56">
        <f t="shared" si="234"/>
        <v>1</v>
      </c>
      <c r="U164" s="56">
        <f t="shared" si="234"/>
        <v>1</v>
      </c>
      <c r="V164" s="56">
        <f t="shared" si="234"/>
        <v>3</v>
      </c>
      <c r="W164" s="117">
        <f t="shared" si="234"/>
        <v>1</v>
      </c>
      <c r="X164" s="121">
        <f t="shared" si="230"/>
        <v>14</v>
      </c>
      <c r="Y164" s="70">
        <f>N164+X164</f>
        <v>28</v>
      </c>
      <c r="AB164" s="87"/>
    </row>
    <row r="165" spans="1:28" ht="13.5" thickBot="1" x14ac:dyDescent="0.25">
      <c r="A165" s="95"/>
      <c r="AB165" s="87"/>
    </row>
    <row r="166" spans="1:28" ht="12.75" customHeight="1" x14ac:dyDescent="0.25">
      <c r="A166" s="100"/>
      <c r="D166" s="58" t="s">
        <v>15</v>
      </c>
      <c r="E166" s="59">
        <f t="shared" ref="E166:M166" si="235">IF(($C167-E157)&gt;=36,3,     IF(($C167-E157)&gt;=18,2,       IF(($C167-E157)&gt;=0,1,0)   )    )</f>
        <v>1</v>
      </c>
      <c r="F166" s="59">
        <f t="shared" si="235"/>
        <v>2</v>
      </c>
      <c r="G166" s="59">
        <f t="shared" si="235"/>
        <v>1</v>
      </c>
      <c r="H166" s="59">
        <f t="shared" si="235"/>
        <v>2</v>
      </c>
      <c r="I166" s="59">
        <f t="shared" si="235"/>
        <v>2</v>
      </c>
      <c r="J166" s="59">
        <f t="shared" si="235"/>
        <v>1</v>
      </c>
      <c r="K166" s="59">
        <f t="shared" si="235"/>
        <v>2</v>
      </c>
      <c r="L166" s="59">
        <f t="shared" si="235"/>
        <v>1</v>
      </c>
      <c r="M166" s="60">
        <f t="shared" si="235"/>
        <v>2</v>
      </c>
      <c r="N166" s="134">
        <f t="shared" ref="N166" si="236">SUM(E166:M166)</f>
        <v>14</v>
      </c>
      <c r="O166" s="137">
        <f t="shared" ref="O166:W166" si="237">IF(($C167-O157)&gt;=36,3,     IF(($C167-O157)&gt;=18,2,       IF(($C167-O157)&gt;=0,1,0)   )    )</f>
        <v>1</v>
      </c>
      <c r="P166" s="59">
        <f t="shared" si="237"/>
        <v>2</v>
      </c>
      <c r="Q166" s="59">
        <f t="shared" si="237"/>
        <v>1</v>
      </c>
      <c r="R166" s="59">
        <f t="shared" si="237"/>
        <v>1</v>
      </c>
      <c r="S166" s="59">
        <f t="shared" si="237"/>
        <v>2</v>
      </c>
      <c r="T166" s="59">
        <f t="shared" si="237"/>
        <v>1</v>
      </c>
      <c r="U166" s="59">
        <f t="shared" si="237"/>
        <v>1</v>
      </c>
      <c r="V166" s="59">
        <f t="shared" si="237"/>
        <v>2</v>
      </c>
      <c r="W166" s="60">
        <f t="shared" si="237"/>
        <v>2</v>
      </c>
      <c r="X166" s="118">
        <f t="shared" ref="X166:X168" si="238">SUM(O166:W166)</f>
        <v>13</v>
      </c>
      <c r="Y166" s="60">
        <f>N166+X166</f>
        <v>27</v>
      </c>
      <c r="AB166" s="87"/>
    </row>
    <row r="167" spans="1:28" ht="13.5" customHeight="1" x14ac:dyDescent="0.25">
      <c r="A167" s="101" t="s">
        <v>23</v>
      </c>
      <c r="B167" s="73">
        <f>IF(AA182 &lt;26.4,AA182,26.4)</f>
        <v>24.700000000000014</v>
      </c>
      <c r="C167" s="112">
        <f>ROUND((B167*Y157/113)+Y155-Y156,0)</f>
        <v>27</v>
      </c>
      <c r="D167" s="62" t="s">
        <v>14</v>
      </c>
      <c r="E167" s="84">
        <v>6</v>
      </c>
      <c r="F167" s="84">
        <v>5</v>
      </c>
      <c r="G167" s="84">
        <v>3</v>
      </c>
      <c r="H167" s="84">
        <v>6</v>
      </c>
      <c r="I167" s="84">
        <v>7</v>
      </c>
      <c r="J167" s="84">
        <v>7</v>
      </c>
      <c r="K167" s="84">
        <v>6</v>
      </c>
      <c r="L167" s="84">
        <v>5</v>
      </c>
      <c r="M167" s="114">
        <v>6</v>
      </c>
      <c r="N167" s="135">
        <f t="shared" ref="N167" si="239">SUM(E167:M167)</f>
        <v>51</v>
      </c>
      <c r="O167" s="127">
        <v>6</v>
      </c>
      <c r="P167" s="84">
        <v>9</v>
      </c>
      <c r="Q167" s="84">
        <v>4</v>
      </c>
      <c r="R167" s="84">
        <v>6</v>
      </c>
      <c r="S167" s="84">
        <v>6</v>
      </c>
      <c r="T167" s="84">
        <v>7</v>
      </c>
      <c r="U167" s="84">
        <v>5</v>
      </c>
      <c r="V167" s="84">
        <v>7</v>
      </c>
      <c r="W167" s="114">
        <v>7</v>
      </c>
      <c r="X167" s="111">
        <f t="shared" si="238"/>
        <v>57</v>
      </c>
      <c r="Y167" s="71">
        <f>N167+X167</f>
        <v>108</v>
      </c>
      <c r="Z167" s="102">
        <f>IF(AND(B167&lt;=36,Y168&gt;0),   VLOOKUP(((IF(AND(B167&gt;=18.5,B167&lt;= 26.4),4,5))&amp;Y168),TablaBajas[],2,FALSE), 0)</f>
        <v>0.5</v>
      </c>
      <c r="AA167" s="141">
        <f>IF((B167+Z167)&gt;=26.4,26.4,(B167+Z167))</f>
        <v>25.200000000000014</v>
      </c>
      <c r="AB167" s="103">
        <f>IF(Y167&gt;0,AB182+1,AB182)</f>
        <v>129</v>
      </c>
    </row>
    <row r="168" spans="1:28" ht="13.5" customHeight="1" thickBot="1" x14ac:dyDescent="0.3">
      <c r="A168" s="104"/>
      <c r="B168" s="105"/>
      <c r="C168" s="105"/>
      <c r="D168" s="76" t="s">
        <v>18</v>
      </c>
      <c r="E168" s="61">
        <f t="shared" ref="E168:M168" si="240" xml:space="preserve">       IF(    OR(E167="-", E167="",E167=0),0,       IF(E167-(E156+E166)&gt;=2,0,   IF(E167-(E156+E166)=1,1,   IF(E167-(E156+E166)=0,2,   IF(E167-(E156+E166)=-1,3,   IF(E167-(E156+E166)=-2,4,   IF(E167-(E156+E166)=-3,5,    IF(E167-(E156+E166)=-4,6,    ))))))))</f>
        <v>2</v>
      </c>
      <c r="F168" s="61">
        <f t="shared" si="240"/>
        <v>3</v>
      </c>
      <c r="G168" s="61">
        <f t="shared" si="240"/>
        <v>3</v>
      </c>
      <c r="H168" s="61">
        <f t="shared" si="240"/>
        <v>3</v>
      </c>
      <c r="I168" s="61">
        <f t="shared" si="240"/>
        <v>0</v>
      </c>
      <c r="J168" s="61">
        <f t="shared" si="240"/>
        <v>0</v>
      </c>
      <c r="K168" s="61">
        <f t="shared" si="240"/>
        <v>2</v>
      </c>
      <c r="L168" s="61">
        <f t="shared" si="240"/>
        <v>2</v>
      </c>
      <c r="M168" s="119">
        <f t="shared" si="240"/>
        <v>2</v>
      </c>
      <c r="N168" s="136">
        <f t="shared" ref="N168" si="241">SUM(E168:M168)</f>
        <v>17</v>
      </c>
      <c r="O168" s="138">
        <f t="shared" ref="O168:W168" si="242" xml:space="preserve">       IF(    OR(O167="-", O167="",O167=0),0,       IF(O167-(O156+O166)&gt;=2,0,   IF(O167-(O156+O166)=1,1,   IF(O167-(O156+O166)=0,2,   IF(O167-(O156+O166)=-1,3,   IF(O167-(O156+O166)=-2,4,   IF(O167-(O156+O166)=-3,5,    IF(O167-(O156+O166)=-4,6,    ))))))))</f>
        <v>1</v>
      </c>
      <c r="P168" s="61">
        <f t="shared" si="242"/>
        <v>0</v>
      </c>
      <c r="Q168" s="61">
        <f t="shared" si="242"/>
        <v>2</v>
      </c>
      <c r="R168" s="61">
        <f t="shared" si="242"/>
        <v>1</v>
      </c>
      <c r="S168" s="61">
        <f t="shared" si="242"/>
        <v>2</v>
      </c>
      <c r="T168" s="61">
        <f t="shared" si="242"/>
        <v>0</v>
      </c>
      <c r="U168" s="61">
        <f t="shared" si="242"/>
        <v>1</v>
      </c>
      <c r="V168" s="61">
        <f t="shared" si="242"/>
        <v>1</v>
      </c>
      <c r="W168" s="119">
        <f t="shared" si="242"/>
        <v>2</v>
      </c>
      <c r="X168" s="122">
        <f t="shared" si="238"/>
        <v>10</v>
      </c>
      <c r="Y168" s="72">
        <f>N168+X168</f>
        <v>27</v>
      </c>
      <c r="Z168" s="105"/>
      <c r="AA168" s="105"/>
      <c r="AB168" s="106"/>
    </row>
    <row r="169" spans="1:28" ht="9.75" customHeight="1" thickBot="1" x14ac:dyDescent="0.25">
      <c r="A169" s="77"/>
      <c r="B169" s="77"/>
      <c r="C169" s="77"/>
      <c r="D169" s="77"/>
      <c r="E169" s="77"/>
      <c r="F169" s="77"/>
      <c r="G169" s="77"/>
      <c r="H169" s="77"/>
      <c r="I169" s="77"/>
      <c r="J169" s="77"/>
      <c r="K169" s="77"/>
      <c r="L169" s="77"/>
      <c r="M169" s="77"/>
      <c r="N169" s="77"/>
      <c r="O169" s="77"/>
      <c r="P169" s="77"/>
      <c r="Q169" s="77"/>
      <c r="R169" s="77"/>
      <c r="S169" s="77"/>
      <c r="T169" s="77"/>
      <c r="U169" s="77"/>
      <c r="V169" s="77"/>
      <c r="W169" s="77"/>
      <c r="X169" s="77"/>
      <c r="Y169" s="77"/>
      <c r="Z169" s="77"/>
      <c r="AA169" s="77"/>
      <c r="AB169" s="77"/>
    </row>
    <row r="170" spans="1:28" ht="15" customHeight="1" x14ac:dyDescent="0.25">
      <c r="A170" s="83"/>
      <c r="B170" s="173" t="s">
        <v>4</v>
      </c>
      <c r="C170" s="176" t="s">
        <v>19</v>
      </c>
      <c r="D170" s="64" t="s">
        <v>1</v>
      </c>
      <c r="E170" s="163">
        <v>450</v>
      </c>
      <c r="F170" s="163">
        <v>115</v>
      </c>
      <c r="G170" s="163">
        <v>293</v>
      </c>
      <c r="H170" s="163">
        <v>458</v>
      </c>
      <c r="I170" s="163">
        <v>389</v>
      </c>
      <c r="J170" s="163">
        <v>357</v>
      </c>
      <c r="K170" s="163">
        <v>348</v>
      </c>
      <c r="L170" s="163">
        <v>307</v>
      </c>
      <c r="M170" s="163">
        <v>136</v>
      </c>
      <c r="N170" s="179" t="s">
        <v>16</v>
      </c>
      <c r="O170" s="163">
        <v>290</v>
      </c>
      <c r="P170" s="163">
        <v>415</v>
      </c>
      <c r="Q170" s="163">
        <v>169</v>
      </c>
      <c r="R170" s="163">
        <v>282</v>
      </c>
      <c r="S170" s="163">
        <v>446</v>
      </c>
      <c r="T170" s="163">
        <v>137</v>
      </c>
      <c r="U170" s="163">
        <v>338</v>
      </c>
      <c r="V170" s="163">
        <v>357</v>
      </c>
      <c r="W170" s="163">
        <v>267</v>
      </c>
      <c r="X170" s="179" t="s">
        <v>17</v>
      </c>
      <c r="Y170" s="89">
        <v>68.7</v>
      </c>
      <c r="Z170" s="182" t="s">
        <v>28</v>
      </c>
      <c r="AA170" s="185" t="s">
        <v>6</v>
      </c>
      <c r="AB170" s="188" t="s">
        <v>20</v>
      </c>
    </row>
    <row r="171" spans="1:28" ht="15" x14ac:dyDescent="0.25">
      <c r="A171" s="83" t="s">
        <v>34</v>
      </c>
      <c r="B171" s="174"/>
      <c r="C171" s="177"/>
      <c r="D171" s="65" t="s">
        <v>2</v>
      </c>
      <c r="E171" s="43">
        <v>5</v>
      </c>
      <c r="F171" s="39">
        <v>3</v>
      </c>
      <c r="G171" s="39">
        <v>4</v>
      </c>
      <c r="H171" s="39">
        <v>5</v>
      </c>
      <c r="I171" s="39">
        <v>4</v>
      </c>
      <c r="J171" s="39">
        <v>4</v>
      </c>
      <c r="K171" s="39">
        <v>4</v>
      </c>
      <c r="L171" s="39">
        <v>4</v>
      </c>
      <c r="M171" s="44">
        <v>3</v>
      </c>
      <c r="N171" s="180"/>
      <c r="O171" s="43">
        <v>4</v>
      </c>
      <c r="P171" s="39">
        <v>5</v>
      </c>
      <c r="Q171" s="39">
        <v>3</v>
      </c>
      <c r="R171" s="39">
        <v>4</v>
      </c>
      <c r="S171" s="39">
        <v>5</v>
      </c>
      <c r="T171" s="39">
        <v>3</v>
      </c>
      <c r="U171" s="39">
        <v>4</v>
      </c>
      <c r="V171" s="39">
        <v>4</v>
      </c>
      <c r="W171" s="44">
        <v>4</v>
      </c>
      <c r="X171" s="180"/>
      <c r="Y171" s="63">
        <v>72</v>
      </c>
      <c r="Z171" s="183"/>
      <c r="AA171" s="186"/>
      <c r="AB171" s="189"/>
    </row>
    <row r="172" spans="1:28" ht="15.75" thickBot="1" x14ac:dyDescent="0.3">
      <c r="A172" s="139">
        <v>45001</v>
      </c>
      <c r="B172" s="175"/>
      <c r="C172" s="178"/>
      <c r="D172" s="66" t="s">
        <v>3</v>
      </c>
      <c r="E172" s="45">
        <v>9</v>
      </c>
      <c r="F172" s="46">
        <v>17</v>
      </c>
      <c r="G172" s="46">
        <v>11</v>
      </c>
      <c r="H172" s="46">
        <v>15</v>
      </c>
      <c r="I172" s="46">
        <v>3</v>
      </c>
      <c r="J172" s="46">
        <v>1</v>
      </c>
      <c r="K172" s="46">
        <v>5</v>
      </c>
      <c r="L172" s="46">
        <v>13</v>
      </c>
      <c r="M172" s="47">
        <v>7</v>
      </c>
      <c r="N172" s="181"/>
      <c r="O172" s="45">
        <v>14</v>
      </c>
      <c r="P172" s="46">
        <v>12</v>
      </c>
      <c r="Q172" s="46">
        <v>4</v>
      </c>
      <c r="R172" s="46">
        <v>18</v>
      </c>
      <c r="S172" s="46">
        <v>16</v>
      </c>
      <c r="T172" s="46">
        <v>8</v>
      </c>
      <c r="U172" s="46">
        <v>6</v>
      </c>
      <c r="V172" s="46">
        <v>2</v>
      </c>
      <c r="W172" s="47">
        <v>10</v>
      </c>
      <c r="X172" s="181"/>
      <c r="Y172" s="108">
        <v>125</v>
      </c>
      <c r="Z172" s="184"/>
      <c r="AA172" s="187"/>
      <c r="AB172" s="190"/>
    </row>
    <row r="173" spans="1:28" ht="12.75" customHeight="1" x14ac:dyDescent="0.25">
      <c r="A173" s="91"/>
      <c r="D173" s="48" t="s">
        <v>15</v>
      </c>
      <c r="E173" s="49">
        <f t="shared" ref="E173:M173" si="243">IF(($C174-E172)&gt;=36,3,     IF(($C174-E172)&gt;=18,2,       IF(($C174-E172)&gt;=0,1,0)   )    )</f>
        <v>1</v>
      </c>
      <c r="F173" s="49">
        <f t="shared" si="243"/>
        <v>1</v>
      </c>
      <c r="G173" s="49">
        <f t="shared" si="243"/>
        <v>1</v>
      </c>
      <c r="H173" s="49">
        <f t="shared" si="243"/>
        <v>1</v>
      </c>
      <c r="I173" s="49">
        <f t="shared" si="243"/>
        <v>2</v>
      </c>
      <c r="J173" s="49">
        <f t="shared" si="243"/>
        <v>2</v>
      </c>
      <c r="K173" s="49">
        <f t="shared" si="243"/>
        <v>2</v>
      </c>
      <c r="L173" s="49">
        <f t="shared" si="243"/>
        <v>1</v>
      </c>
      <c r="M173" s="50">
        <f t="shared" si="243"/>
        <v>1</v>
      </c>
      <c r="N173" s="123">
        <f t="shared" ref="N173:N175" si="244">SUM(E173:M173)</f>
        <v>12</v>
      </c>
      <c r="O173" s="126">
        <f t="shared" ref="O173:W173" si="245">IF(($C174-O172)&gt;=36,3,     IF(($C174-O172)&gt;=18,2,       IF(($C174-O172)&gt;=0,1,0)   )    )</f>
        <v>1</v>
      </c>
      <c r="P173" s="49">
        <f t="shared" si="245"/>
        <v>1</v>
      </c>
      <c r="Q173" s="49">
        <f t="shared" si="245"/>
        <v>2</v>
      </c>
      <c r="R173" s="49">
        <f t="shared" si="245"/>
        <v>1</v>
      </c>
      <c r="S173" s="49">
        <f t="shared" si="245"/>
        <v>1</v>
      </c>
      <c r="T173" s="49">
        <f t="shared" si="245"/>
        <v>1</v>
      </c>
      <c r="U173" s="49">
        <f t="shared" si="245"/>
        <v>1</v>
      </c>
      <c r="V173" s="49">
        <f t="shared" si="245"/>
        <v>2</v>
      </c>
      <c r="W173" s="50">
        <f t="shared" si="245"/>
        <v>1</v>
      </c>
      <c r="X173" s="113">
        <f t="shared" ref="X173:X175" si="246">SUM(O173:W173)</f>
        <v>11</v>
      </c>
      <c r="Y173" s="85">
        <f>N173+X173</f>
        <v>23</v>
      </c>
      <c r="AB173" s="87"/>
    </row>
    <row r="174" spans="1:28" ht="13.5" customHeight="1" x14ac:dyDescent="0.25">
      <c r="A174" s="91" t="s">
        <v>24</v>
      </c>
      <c r="B174" s="73">
        <f>AA189</f>
        <v>23.600000000000016</v>
      </c>
      <c r="C174" s="112">
        <f>ROUND((B174*Y172/113)+Y170-Y171,0)</f>
        <v>23</v>
      </c>
      <c r="D174" s="52" t="s">
        <v>14</v>
      </c>
      <c r="E174" s="84">
        <v>0</v>
      </c>
      <c r="F174" s="84">
        <v>0</v>
      </c>
      <c r="G174" s="84">
        <v>0</v>
      </c>
      <c r="H174" s="84">
        <v>0</v>
      </c>
      <c r="I174" s="84">
        <v>0</v>
      </c>
      <c r="J174" s="84">
        <v>0</v>
      </c>
      <c r="K174" s="84">
        <v>0</v>
      </c>
      <c r="L174" s="84">
        <v>0</v>
      </c>
      <c r="M174" s="114">
        <v>0</v>
      </c>
      <c r="N174" s="124">
        <f t="shared" si="244"/>
        <v>0</v>
      </c>
      <c r="O174" s="84">
        <v>0</v>
      </c>
      <c r="P174" s="84">
        <v>0</v>
      </c>
      <c r="Q174" s="84">
        <v>0</v>
      </c>
      <c r="R174" s="84">
        <v>0</v>
      </c>
      <c r="S174" s="84">
        <v>0</v>
      </c>
      <c r="T174" s="84">
        <v>0</v>
      </c>
      <c r="U174" s="84">
        <v>0</v>
      </c>
      <c r="V174" s="84">
        <v>0</v>
      </c>
      <c r="W174" s="114">
        <v>0</v>
      </c>
      <c r="X174" s="109">
        <f t="shared" si="246"/>
        <v>0</v>
      </c>
      <c r="Y174" s="67">
        <f>N174+X174</f>
        <v>0</v>
      </c>
      <c r="Z174" s="92">
        <f>IF(AND(B174&lt;=36,Y175&gt;0),   VLOOKUP(((IF(AND(B174&gt;=18.5,B174&lt;= 26.4),4,5))&amp;Y175),TablaBajas[],2,FALSE), 0)</f>
        <v>0</v>
      </c>
      <c r="AA174" s="142">
        <f>IF((B174+Z174)&gt;=26.4,26.4,(B174+Z174))</f>
        <v>23.600000000000016</v>
      </c>
      <c r="AB174" s="93">
        <f>IF(Y174&gt;0,AB189+1,AB189)</f>
        <v>114</v>
      </c>
    </row>
    <row r="175" spans="1:28" ht="13.5" customHeight="1" thickBot="1" x14ac:dyDescent="0.3">
      <c r="A175" s="94"/>
      <c r="D175" s="74" t="s">
        <v>18</v>
      </c>
      <c r="E175" s="51">
        <f t="shared" ref="E175:M175" si="247" xml:space="preserve">       IF(    OR(E174="-", E174="",E174=0),0,       IF(E174-(E171+E173)&gt;=2,0,   IF(E174-(E171+E173)=1,1,   IF(E174-(E171+E173)=0,2,   IF(E174-(E171+E173)=-1,3,   IF(E174-(E171+E173)=-2,4,   IF(E174-(E171+E173)=-3,5,    IF(E174-(E171+E173)=-4,6,    ))))))))</f>
        <v>0</v>
      </c>
      <c r="F175" s="51">
        <f t="shared" si="247"/>
        <v>0</v>
      </c>
      <c r="G175" s="51">
        <f t="shared" si="247"/>
        <v>0</v>
      </c>
      <c r="H175" s="51">
        <f t="shared" si="247"/>
        <v>0</v>
      </c>
      <c r="I175" s="51">
        <f t="shared" si="247"/>
        <v>0</v>
      </c>
      <c r="J175" s="51">
        <f t="shared" si="247"/>
        <v>0</v>
      </c>
      <c r="K175" s="51">
        <f t="shared" si="247"/>
        <v>0</v>
      </c>
      <c r="L175" s="51">
        <f t="shared" si="247"/>
        <v>0</v>
      </c>
      <c r="M175" s="115">
        <f t="shared" si="247"/>
        <v>0</v>
      </c>
      <c r="N175" s="125">
        <f t="shared" si="244"/>
        <v>0</v>
      </c>
      <c r="O175" s="128">
        <f t="shared" ref="O175:W175" si="248" xml:space="preserve">       IF(    OR(O174="-", O174="",O174=0),0,       IF(O174-(O171+O173)&gt;=2,0,   IF(O174-(O171+O173)=1,1,   IF(O174-(O171+O173)=0,2,   IF(O174-(O171+O173)=-1,3,   IF(O174-(O171+O173)=-2,4,   IF(O174-(O171+O173)=-3,5,    IF(O174-(O171+O173)=-4,6,    ))))))))</f>
        <v>0</v>
      </c>
      <c r="P175" s="51">
        <f t="shared" si="248"/>
        <v>0</v>
      </c>
      <c r="Q175" s="51">
        <f t="shared" si="248"/>
        <v>0</v>
      </c>
      <c r="R175" s="51">
        <f t="shared" si="248"/>
        <v>0</v>
      </c>
      <c r="S175" s="51">
        <f t="shared" si="248"/>
        <v>0</v>
      </c>
      <c r="T175" s="51">
        <f t="shared" si="248"/>
        <v>0</v>
      </c>
      <c r="U175" s="51">
        <f t="shared" si="248"/>
        <v>0</v>
      </c>
      <c r="V175" s="51">
        <f t="shared" si="248"/>
        <v>0</v>
      </c>
      <c r="W175" s="115">
        <f t="shared" si="248"/>
        <v>0</v>
      </c>
      <c r="X175" s="120">
        <f t="shared" si="246"/>
        <v>0</v>
      </c>
      <c r="Y175" s="68">
        <f>N175+X175</f>
        <v>0</v>
      </c>
      <c r="AB175" s="87"/>
    </row>
    <row r="176" spans="1:28" ht="13.5" thickBot="1" x14ac:dyDescent="0.25">
      <c r="A176" s="95"/>
      <c r="AB176" s="87"/>
    </row>
    <row r="177" spans="1:28" ht="12.75" customHeight="1" x14ac:dyDescent="0.25">
      <c r="A177" s="99"/>
      <c r="D177" s="53" t="s">
        <v>15</v>
      </c>
      <c r="E177" s="54">
        <f t="shared" ref="E177:M177" si="249">IF(($C178-E172)&gt;=36,3,     IF(($C178-E172)&gt;=18,2,       IF(($C178-E172)&gt;=0,1,0)   )    )</f>
        <v>1</v>
      </c>
      <c r="F177" s="54">
        <f t="shared" si="249"/>
        <v>1</v>
      </c>
      <c r="G177" s="54">
        <f t="shared" si="249"/>
        <v>1</v>
      </c>
      <c r="H177" s="54">
        <f t="shared" si="249"/>
        <v>1</v>
      </c>
      <c r="I177" s="54">
        <f t="shared" si="249"/>
        <v>2</v>
      </c>
      <c r="J177" s="54">
        <f t="shared" si="249"/>
        <v>2</v>
      </c>
      <c r="K177" s="54">
        <f t="shared" si="249"/>
        <v>2</v>
      </c>
      <c r="L177" s="54">
        <f t="shared" si="249"/>
        <v>1</v>
      </c>
      <c r="M177" s="55">
        <f t="shared" si="249"/>
        <v>2</v>
      </c>
      <c r="N177" s="129">
        <f t="shared" ref="N177" si="250">SUM(E177:M177)</f>
        <v>13</v>
      </c>
      <c r="O177" s="132">
        <f t="shared" ref="O177:W177" si="251">IF(($C178-O172)&gt;=36,3,     IF(($C178-O172)&gt;=18,2,       IF(($C178-O172)&gt;=0,1,0)   )    )</f>
        <v>1</v>
      </c>
      <c r="P177" s="54">
        <f t="shared" si="251"/>
        <v>1</v>
      </c>
      <c r="Q177" s="54">
        <f t="shared" si="251"/>
        <v>2</v>
      </c>
      <c r="R177" s="54">
        <f t="shared" si="251"/>
        <v>1</v>
      </c>
      <c r="S177" s="54">
        <f t="shared" si="251"/>
        <v>1</v>
      </c>
      <c r="T177" s="54">
        <f t="shared" si="251"/>
        <v>1</v>
      </c>
      <c r="U177" s="54">
        <f t="shared" si="251"/>
        <v>2</v>
      </c>
      <c r="V177" s="54">
        <f t="shared" si="251"/>
        <v>2</v>
      </c>
      <c r="W177" s="55">
        <f t="shared" si="251"/>
        <v>1</v>
      </c>
      <c r="X177" s="116">
        <f t="shared" ref="X177:X179" si="252">SUM(O177:W177)</f>
        <v>12</v>
      </c>
      <c r="Y177" s="55">
        <f>N177+X177</f>
        <v>25</v>
      </c>
      <c r="AB177" s="87"/>
    </row>
    <row r="178" spans="1:28" ht="13.5" customHeight="1" x14ac:dyDescent="0.25">
      <c r="A178" s="96" t="s">
        <v>22</v>
      </c>
      <c r="B178" s="78">
        <f>AA193</f>
        <v>25.400000000000002</v>
      </c>
      <c r="C178" s="112">
        <f>ROUND((B178*Y172/113)+Y170-Y171,0)</f>
        <v>25</v>
      </c>
      <c r="D178" s="57" t="s">
        <v>14</v>
      </c>
      <c r="E178" s="84">
        <v>7</v>
      </c>
      <c r="F178" s="84">
        <v>3</v>
      </c>
      <c r="G178" s="84">
        <v>5</v>
      </c>
      <c r="H178" s="84">
        <v>7</v>
      </c>
      <c r="I178" s="84">
        <v>7</v>
      </c>
      <c r="J178" s="84">
        <v>8</v>
      </c>
      <c r="K178" s="84">
        <v>7</v>
      </c>
      <c r="L178" s="84">
        <v>5</v>
      </c>
      <c r="M178" s="114">
        <v>4</v>
      </c>
      <c r="N178" s="130">
        <f t="shared" ref="N178" si="253">SUM(E178:M178)</f>
        <v>53</v>
      </c>
      <c r="O178" s="84">
        <v>7</v>
      </c>
      <c r="P178" s="84">
        <v>7</v>
      </c>
      <c r="Q178" s="84">
        <v>7</v>
      </c>
      <c r="R178" s="84">
        <v>4</v>
      </c>
      <c r="S178" s="84">
        <v>8</v>
      </c>
      <c r="T178" s="84">
        <v>6</v>
      </c>
      <c r="U178" s="84">
        <v>8</v>
      </c>
      <c r="V178" s="84">
        <v>5</v>
      </c>
      <c r="W178" s="114">
        <v>7</v>
      </c>
      <c r="X178" s="110">
        <f t="shared" si="252"/>
        <v>59</v>
      </c>
      <c r="Y178" s="69">
        <f>N178+X178</f>
        <v>112</v>
      </c>
      <c r="Z178" s="97">
        <f>IF(AND(B178&lt;=36,Y179&gt;0),   VLOOKUP(((IF(AND(B178&gt;=18.5,B178&lt;= 26.4),4,5))&amp;Y179),TablaBajas[],2,FALSE), 0)</f>
        <v>1.0999999999999999</v>
      </c>
      <c r="AA178" s="143">
        <f>IF((B178+Z178)&gt;=26.4,26.4,(B178+Z178))</f>
        <v>26.4</v>
      </c>
      <c r="AB178" s="98">
        <f>IF(Y178&gt;0,AB193+1,AB193)</f>
        <v>112</v>
      </c>
    </row>
    <row r="179" spans="1:28" ht="13.5" customHeight="1" thickBot="1" x14ac:dyDescent="0.3">
      <c r="A179" s="99"/>
      <c r="D179" s="75" t="s">
        <v>18</v>
      </c>
      <c r="E179" s="56">
        <f t="shared" ref="E179:M179" si="254" xml:space="preserve">       IF(    OR(E178="-", E178="",E178=0),0,       IF(E178-(E171+E177)&gt;=2,0,   IF(E178-(E171+E177)=1,1,   IF(E178-(E171+E177)=0,2,   IF(E178-(E171+E177)=-1,3,   IF(E178-(E171+E177)=-2,4,   IF(E178-(E171+E177)=-3,5,    IF(E178-(E171+E177)=-4,6,    ))))))))</f>
        <v>1</v>
      </c>
      <c r="F179" s="56">
        <f t="shared" si="254"/>
        <v>3</v>
      </c>
      <c r="G179" s="56">
        <f t="shared" si="254"/>
        <v>2</v>
      </c>
      <c r="H179" s="56">
        <f t="shared" si="254"/>
        <v>1</v>
      </c>
      <c r="I179" s="56">
        <f t="shared" si="254"/>
        <v>1</v>
      </c>
      <c r="J179" s="56">
        <f t="shared" si="254"/>
        <v>0</v>
      </c>
      <c r="K179" s="56">
        <f t="shared" si="254"/>
        <v>1</v>
      </c>
      <c r="L179" s="56">
        <f t="shared" si="254"/>
        <v>2</v>
      </c>
      <c r="M179" s="117">
        <f t="shared" si="254"/>
        <v>3</v>
      </c>
      <c r="N179" s="131">
        <f t="shared" ref="N179" si="255">SUM(E179:M179)</f>
        <v>14</v>
      </c>
      <c r="O179" s="133">
        <f t="shared" ref="O179:W179" si="256" xml:space="preserve">       IF(    OR(O178="-", O178="",O178=0),0,       IF(O178-(O171+O177)&gt;=2,0,   IF(O178-(O171+O177)=1,1,   IF(O178-(O171+O177)=0,2,   IF(O178-(O171+O177)=-1,3,   IF(O178-(O171+O177)=-2,4,   IF(O178-(O171+O177)=-3,5,    IF(O178-(O171+O177)=-4,6,    ))))))))</f>
        <v>0</v>
      </c>
      <c r="P179" s="56">
        <f t="shared" si="256"/>
        <v>1</v>
      </c>
      <c r="Q179" s="56">
        <f t="shared" si="256"/>
        <v>0</v>
      </c>
      <c r="R179" s="56">
        <f t="shared" si="256"/>
        <v>3</v>
      </c>
      <c r="S179" s="56">
        <f t="shared" si="256"/>
        <v>0</v>
      </c>
      <c r="T179" s="56">
        <f t="shared" si="256"/>
        <v>0</v>
      </c>
      <c r="U179" s="56">
        <f t="shared" si="256"/>
        <v>0</v>
      </c>
      <c r="V179" s="56">
        <f t="shared" si="256"/>
        <v>3</v>
      </c>
      <c r="W179" s="117">
        <f t="shared" si="256"/>
        <v>0</v>
      </c>
      <c r="X179" s="121">
        <f t="shared" si="252"/>
        <v>7</v>
      </c>
      <c r="Y179" s="70">
        <f>N179+X179</f>
        <v>21</v>
      </c>
      <c r="AB179" s="87"/>
    </row>
    <row r="180" spans="1:28" ht="13.5" thickBot="1" x14ac:dyDescent="0.25">
      <c r="A180" s="95"/>
      <c r="AB180" s="87"/>
    </row>
    <row r="181" spans="1:28" ht="12.75" customHeight="1" x14ac:dyDescent="0.25">
      <c r="A181" s="100"/>
      <c r="D181" s="58" t="s">
        <v>15</v>
      </c>
      <c r="E181" s="59">
        <f t="shared" ref="E181:M181" si="257">IF(($C182-E172)&gt;=36,3,     IF(($C182-E172)&gt;=18,2,       IF(($C182-E172)&gt;=0,1,0)   )    )</f>
        <v>1</v>
      </c>
      <c r="F181" s="59">
        <f t="shared" si="257"/>
        <v>1</v>
      </c>
      <c r="G181" s="59">
        <f t="shared" si="257"/>
        <v>1</v>
      </c>
      <c r="H181" s="59">
        <f t="shared" si="257"/>
        <v>1</v>
      </c>
      <c r="I181" s="59">
        <f t="shared" si="257"/>
        <v>2</v>
      </c>
      <c r="J181" s="59">
        <f t="shared" si="257"/>
        <v>2</v>
      </c>
      <c r="K181" s="59">
        <f t="shared" si="257"/>
        <v>2</v>
      </c>
      <c r="L181" s="59">
        <f t="shared" si="257"/>
        <v>1</v>
      </c>
      <c r="M181" s="60">
        <f t="shared" si="257"/>
        <v>2</v>
      </c>
      <c r="N181" s="134">
        <f t="shared" ref="N181" si="258">SUM(E181:M181)</f>
        <v>13</v>
      </c>
      <c r="O181" s="137">
        <f t="shared" ref="O181:W181" si="259">IF(($C182-O172)&gt;=36,3,     IF(($C182-O172)&gt;=18,2,       IF(($C182-O172)&gt;=0,1,0)   )    )</f>
        <v>1</v>
      </c>
      <c r="P181" s="59">
        <f t="shared" si="259"/>
        <v>1</v>
      </c>
      <c r="Q181" s="59">
        <f t="shared" si="259"/>
        <v>2</v>
      </c>
      <c r="R181" s="59">
        <f t="shared" si="259"/>
        <v>1</v>
      </c>
      <c r="S181" s="59">
        <f t="shared" si="259"/>
        <v>1</v>
      </c>
      <c r="T181" s="59">
        <f t="shared" si="259"/>
        <v>1</v>
      </c>
      <c r="U181" s="59">
        <f t="shared" si="259"/>
        <v>2</v>
      </c>
      <c r="V181" s="59">
        <f t="shared" si="259"/>
        <v>2</v>
      </c>
      <c r="W181" s="60">
        <f t="shared" si="259"/>
        <v>1</v>
      </c>
      <c r="X181" s="118">
        <f t="shared" ref="X181:X183" si="260">SUM(O181:W181)</f>
        <v>12</v>
      </c>
      <c r="Y181" s="60">
        <f>N181+X181</f>
        <v>25</v>
      </c>
      <c r="AB181" s="87"/>
    </row>
    <row r="182" spans="1:28" ht="13.5" customHeight="1" x14ac:dyDescent="0.25">
      <c r="A182" s="101" t="s">
        <v>23</v>
      </c>
      <c r="B182" s="79">
        <f>AA197</f>
        <v>25.500000000000014</v>
      </c>
      <c r="C182" s="112">
        <f>ROUND((B182*Y172/113)+Y170-Y171,0)</f>
        <v>25</v>
      </c>
      <c r="D182" s="62" t="s">
        <v>14</v>
      </c>
      <c r="E182" s="84">
        <v>5</v>
      </c>
      <c r="F182" s="84">
        <v>6</v>
      </c>
      <c r="G182" s="84">
        <v>6</v>
      </c>
      <c r="H182" s="84">
        <v>6</v>
      </c>
      <c r="I182" s="84">
        <v>5</v>
      </c>
      <c r="J182" s="84">
        <v>6</v>
      </c>
      <c r="K182" s="84">
        <v>5</v>
      </c>
      <c r="L182" s="84">
        <v>5</v>
      </c>
      <c r="M182" s="114">
        <v>6</v>
      </c>
      <c r="N182" s="135">
        <f t="shared" ref="N182" si="261">SUM(E182:M182)</f>
        <v>50</v>
      </c>
      <c r="O182" s="84">
        <v>6</v>
      </c>
      <c r="P182" s="84">
        <v>7</v>
      </c>
      <c r="Q182" s="84">
        <v>4</v>
      </c>
      <c r="R182" s="84">
        <v>5</v>
      </c>
      <c r="S182" s="84">
        <v>6</v>
      </c>
      <c r="T182" s="84">
        <v>4</v>
      </c>
      <c r="U182" s="84">
        <v>4</v>
      </c>
      <c r="V182" s="84">
        <v>5</v>
      </c>
      <c r="W182" s="114">
        <v>4</v>
      </c>
      <c r="X182" s="111">
        <f t="shared" si="260"/>
        <v>45</v>
      </c>
      <c r="Y182" s="71">
        <f>N182+X182</f>
        <v>95</v>
      </c>
      <c r="Z182" s="102">
        <f>IF(AND(B182&lt;=36,Y183&gt;0),   VLOOKUP(((IF(AND(B182&gt;=18.5,B182&lt;= 26.4),4,5))&amp;Y183),TablaBajas[],2,FALSE), 0)</f>
        <v>-0.8</v>
      </c>
      <c r="AA182" s="141">
        <f>IF((B182+Z182)&gt;=26.4,26.4,(B182+Z182))</f>
        <v>24.700000000000014</v>
      </c>
      <c r="AB182" s="103">
        <f>IF(Y182&gt;0,AB197+1,AB197)</f>
        <v>128</v>
      </c>
    </row>
    <row r="183" spans="1:28" ht="13.5" customHeight="1" thickBot="1" x14ac:dyDescent="0.3">
      <c r="A183" s="104"/>
      <c r="B183" s="105"/>
      <c r="C183" s="105"/>
      <c r="D183" s="76" t="s">
        <v>18</v>
      </c>
      <c r="E183" s="61">
        <f t="shared" ref="E183:M183" si="262" xml:space="preserve">       IF(    OR(E182="-", E182="",E182=0),0,       IF(E182-(E171+E181)&gt;=2,0,   IF(E182-(E171+E181)=1,1,   IF(E182-(E171+E181)=0,2,   IF(E182-(E171+E181)=-1,3,   IF(E182-(E171+E181)=-2,4,   IF(E182-(E171+E181)=-3,5,    IF(E182-(E171+E181)=-4,6,    ))))))))</f>
        <v>3</v>
      </c>
      <c r="F183" s="61">
        <f t="shared" si="262"/>
        <v>0</v>
      </c>
      <c r="G183" s="61">
        <f t="shared" si="262"/>
        <v>1</v>
      </c>
      <c r="H183" s="61">
        <f t="shared" si="262"/>
        <v>2</v>
      </c>
      <c r="I183" s="61">
        <f t="shared" si="262"/>
        <v>3</v>
      </c>
      <c r="J183" s="61">
        <f t="shared" si="262"/>
        <v>2</v>
      </c>
      <c r="K183" s="61">
        <f t="shared" si="262"/>
        <v>3</v>
      </c>
      <c r="L183" s="61">
        <f t="shared" si="262"/>
        <v>2</v>
      </c>
      <c r="M183" s="119">
        <f t="shared" si="262"/>
        <v>1</v>
      </c>
      <c r="N183" s="136">
        <f t="shared" ref="N183" si="263">SUM(E183:M183)</f>
        <v>17</v>
      </c>
      <c r="O183" s="138">
        <f t="shared" ref="O183:W183" si="264" xml:space="preserve">       IF(    OR(O182="-", O182="",O182=0),0,       IF(O182-(O171+O181)&gt;=2,0,   IF(O182-(O171+O181)=1,1,   IF(O182-(O171+O181)=0,2,   IF(O182-(O171+O181)=-1,3,   IF(O182-(O171+O181)=-2,4,   IF(O182-(O171+O181)=-3,5,    IF(O182-(O171+O181)=-4,6,    ))))))))</f>
        <v>1</v>
      </c>
      <c r="P183" s="61">
        <f t="shared" si="264"/>
        <v>1</v>
      </c>
      <c r="Q183" s="61">
        <f t="shared" si="264"/>
        <v>3</v>
      </c>
      <c r="R183" s="61">
        <f t="shared" si="264"/>
        <v>2</v>
      </c>
      <c r="S183" s="61">
        <f t="shared" si="264"/>
        <v>2</v>
      </c>
      <c r="T183" s="61">
        <f t="shared" si="264"/>
        <v>2</v>
      </c>
      <c r="U183" s="61">
        <f t="shared" si="264"/>
        <v>4</v>
      </c>
      <c r="V183" s="61">
        <f t="shared" si="264"/>
        <v>3</v>
      </c>
      <c r="W183" s="119">
        <f t="shared" si="264"/>
        <v>3</v>
      </c>
      <c r="X183" s="122">
        <f t="shared" si="260"/>
        <v>21</v>
      </c>
      <c r="Y183" s="72">
        <f>N183+X183</f>
        <v>38</v>
      </c>
      <c r="Z183" s="105"/>
      <c r="AA183" s="105"/>
      <c r="AB183" s="106"/>
    </row>
    <row r="184" spans="1:28" ht="9.75" customHeight="1" thickBot="1" x14ac:dyDescent="0.25">
      <c r="A184" s="77"/>
      <c r="B184" s="77"/>
      <c r="C184" s="77"/>
      <c r="D184" s="77"/>
      <c r="E184" s="77"/>
      <c r="F184" s="77"/>
      <c r="G184" s="77"/>
      <c r="H184" s="77"/>
      <c r="I184" s="77"/>
      <c r="J184" s="77"/>
      <c r="K184" s="77"/>
      <c r="L184" s="77"/>
      <c r="M184" s="77"/>
      <c r="N184" s="77"/>
      <c r="O184" s="77"/>
      <c r="P184" s="77"/>
      <c r="Q184" s="77"/>
      <c r="R184" s="77"/>
      <c r="S184" s="77"/>
      <c r="T184" s="77"/>
      <c r="U184" s="77"/>
      <c r="V184" s="77"/>
      <c r="W184" s="77"/>
      <c r="X184" s="77"/>
      <c r="Y184" s="77"/>
      <c r="Z184" s="77"/>
      <c r="AA184" s="77"/>
      <c r="AB184" s="77"/>
    </row>
    <row r="185" spans="1:28" ht="15" customHeight="1" x14ac:dyDescent="0.25">
      <c r="A185" s="88"/>
      <c r="B185" s="173" t="s">
        <v>4</v>
      </c>
      <c r="C185" s="176" t="s">
        <v>19</v>
      </c>
      <c r="D185" s="64" t="s">
        <v>1</v>
      </c>
      <c r="E185" s="40">
        <v>382</v>
      </c>
      <c r="F185" s="41">
        <v>459</v>
      </c>
      <c r="G185" s="41">
        <v>301</v>
      </c>
      <c r="H185" s="41">
        <v>302</v>
      </c>
      <c r="I185" s="41">
        <v>146</v>
      </c>
      <c r="J185" s="41">
        <v>373</v>
      </c>
      <c r="K185" s="41">
        <v>478</v>
      </c>
      <c r="L185" s="41">
        <v>172</v>
      </c>
      <c r="M185" s="42">
        <v>349</v>
      </c>
      <c r="N185" s="179" t="s">
        <v>16</v>
      </c>
      <c r="O185" s="40">
        <v>403</v>
      </c>
      <c r="P185" s="41">
        <v>182</v>
      </c>
      <c r="Q185" s="41">
        <v>471</v>
      </c>
      <c r="R185" s="41">
        <v>150</v>
      </c>
      <c r="S185" s="41">
        <v>387</v>
      </c>
      <c r="T185" s="41">
        <v>286</v>
      </c>
      <c r="U185" s="41">
        <v>376</v>
      </c>
      <c r="V185" s="41">
        <v>476</v>
      </c>
      <c r="W185" s="42">
        <v>270</v>
      </c>
      <c r="X185" s="179" t="s">
        <v>17</v>
      </c>
      <c r="Y185" s="89">
        <v>71.5</v>
      </c>
      <c r="Z185" s="182" t="s">
        <v>28</v>
      </c>
      <c r="AA185" s="185" t="s">
        <v>6</v>
      </c>
      <c r="AB185" s="188" t="s">
        <v>20</v>
      </c>
    </row>
    <row r="186" spans="1:28" ht="15.75" customHeight="1" x14ac:dyDescent="0.25">
      <c r="A186" s="90" t="s">
        <v>21</v>
      </c>
      <c r="B186" s="174"/>
      <c r="C186" s="177"/>
      <c r="D186" s="65" t="s">
        <v>2</v>
      </c>
      <c r="E186" s="43">
        <v>4</v>
      </c>
      <c r="F186" s="39">
        <v>5</v>
      </c>
      <c r="G186" s="39">
        <v>4</v>
      </c>
      <c r="H186" s="39">
        <v>4</v>
      </c>
      <c r="I186" s="39">
        <v>3</v>
      </c>
      <c r="J186" s="39">
        <v>4</v>
      </c>
      <c r="K186" s="39">
        <v>5</v>
      </c>
      <c r="L186" s="39">
        <v>3</v>
      </c>
      <c r="M186" s="44">
        <v>4</v>
      </c>
      <c r="N186" s="180"/>
      <c r="O186" s="43">
        <v>4</v>
      </c>
      <c r="P186" s="39">
        <v>3</v>
      </c>
      <c r="Q186" s="39">
        <v>5</v>
      </c>
      <c r="R186" s="39">
        <v>3</v>
      </c>
      <c r="S186" s="39">
        <v>4</v>
      </c>
      <c r="T186" s="39">
        <v>4</v>
      </c>
      <c r="U186" s="39">
        <v>4</v>
      </c>
      <c r="V186" s="39">
        <v>5</v>
      </c>
      <c r="W186" s="44">
        <v>4</v>
      </c>
      <c r="X186" s="180"/>
      <c r="Y186" s="63">
        <v>72</v>
      </c>
      <c r="Z186" s="183"/>
      <c r="AA186" s="186"/>
      <c r="AB186" s="189"/>
    </row>
    <row r="187" spans="1:28" ht="15.75" thickBot="1" x14ac:dyDescent="0.3">
      <c r="A187" s="107">
        <v>44936</v>
      </c>
      <c r="B187" s="175"/>
      <c r="C187" s="178"/>
      <c r="D187" s="66" t="s">
        <v>3</v>
      </c>
      <c r="E187" s="45">
        <v>5</v>
      </c>
      <c r="F187" s="46">
        <v>9</v>
      </c>
      <c r="G187" s="46">
        <v>13</v>
      </c>
      <c r="H187" s="46">
        <v>15</v>
      </c>
      <c r="I187" s="46">
        <v>17</v>
      </c>
      <c r="J187" s="46">
        <v>3</v>
      </c>
      <c r="K187" s="46">
        <v>7</v>
      </c>
      <c r="L187" s="46">
        <v>11</v>
      </c>
      <c r="M187" s="47">
        <v>1</v>
      </c>
      <c r="N187" s="181"/>
      <c r="O187" s="45">
        <v>4</v>
      </c>
      <c r="P187" s="46">
        <v>14</v>
      </c>
      <c r="Q187" s="46">
        <v>6</v>
      </c>
      <c r="R187" s="46">
        <v>18</v>
      </c>
      <c r="S187" s="46">
        <v>2</v>
      </c>
      <c r="T187" s="46">
        <v>16</v>
      </c>
      <c r="U187" s="46">
        <v>8</v>
      </c>
      <c r="V187" s="46">
        <v>12</v>
      </c>
      <c r="W187" s="47">
        <v>10</v>
      </c>
      <c r="X187" s="181"/>
      <c r="Y187" s="108">
        <v>130</v>
      </c>
      <c r="Z187" s="184"/>
      <c r="AA187" s="187"/>
      <c r="AB187" s="190"/>
    </row>
    <row r="188" spans="1:28" ht="12.75" customHeight="1" x14ac:dyDescent="0.25">
      <c r="A188" s="91"/>
      <c r="D188" s="48" t="s">
        <v>15</v>
      </c>
      <c r="E188" s="49">
        <f t="shared" ref="E188:M188" si="265">IF(($C189-E187)&gt;=36,3,     IF(($C189-E187)&gt;=18,2,       IF(($C189-E187)&gt;=0,1,0)   )    )</f>
        <v>2</v>
      </c>
      <c r="F188" s="49">
        <f t="shared" si="265"/>
        <v>1</v>
      </c>
      <c r="G188" s="49">
        <f t="shared" si="265"/>
        <v>1</v>
      </c>
      <c r="H188" s="49">
        <f t="shared" si="265"/>
        <v>1</v>
      </c>
      <c r="I188" s="49">
        <f t="shared" si="265"/>
        <v>1</v>
      </c>
      <c r="J188" s="49">
        <f t="shared" si="265"/>
        <v>2</v>
      </c>
      <c r="K188" s="49">
        <f t="shared" si="265"/>
        <v>2</v>
      </c>
      <c r="L188" s="49">
        <f t="shared" si="265"/>
        <v>1</v>
      </c>
      <c r="M188" s="50">
        <f t="shared" si="265"/>
        <v>2</v>
      </c>
      <c r="N188" s="123">
        <f t="shared" ref="N188:N190" si="266">SUM(E188:M188)</f>
        <v>13</v>
      </c>
      <c r="O188" s="126">
        <f t="shared" ref="O188:W188" si="267">IF(($C189-O187)&gt;=36,3,     IF(($C189-O187)&gt;=18,2,       IF(($C189-O187)&gt;=0,1,0)   )    )</f>
        <v>2</v>
      </c>
      <c r="P188" s="49">
        <f t="shared" si="267"/>
        <v>1</v>
      </c>
      <c r="Q188" s="49">
        <f t="shared" si="267"/>
        <v>2</v>
      </c>
      <c r="R188" s="49">
        <f t="shared" si="267"/>
        <v>1</v>
      </c>
      <c r="S188" s="49">
        <f t="shared" si="267"/>
        <v>2</v>
      </c>
      <c r="T188" s="49">
        <f t="shared" si="267"/>
        <v>1</v>
      </c>
      <c r="U188" s="49">
        <f t="shared" si="267"/>
        <v>2</v>
      </c>
      <c r="V188" s="49">
        <f t="shared" si="267"/>
        <v>1</v>
      </c>
      <c r="W188" s="50">
        <f t="shared" si="267"/>
        <v>1</v>
      </c>
      <c r="X188" s="113">
        <f t="shared" ref="X188:X190" si="268">SUM(O188:W188)</f>
        <v>13</v>
      </c>
      <c r="Y188" s="85">
        <f>N188+X188</f>
        <v>26</v>
      </c>
      <c r="AB188" s="87"/>
    </row>
    <row r="189" spans="1:28" ht="13.5" customHeight="1" x14ac:dyDescent="0.25">
      <c r="A189" s="91" t="s">
        <v>24</v>
      </c>
      <c r="B189" s="73">
        <f>AA204</f>
        <v>23.200000000000017</v>
      </c>
      <c r="C189" s="112">
        <f>ROUND((B189*Y187/113)+Y185-Y186,0)</f>
        <v>26</v>
      </c>
      <c r="D189" s="52" t="s">
        <v>14</v>
      </c>
      <c r="E189" s="84">
        <v>5</v>
      </c>
      <c r="F189" s="84">
        <v>7</v>
      </c>
      <c r="G189" s="84">
        <v>4</v>
      </c>
      <c r="H189" s="84">
        <v>6</v>
      </c>
      <c r="I189" s="84">
        <v>6</v>
      </c>
      <c r="J189" s="84">
        <v>6</v>
      </c>
      <c r="K189" s="84">
        <v>6</v>
      </c>
      <c r="L189" s="84">
        <v>4</v>
      </c>
      <c r="M189" s="114">
        <v>6</v>
      </c>
      <c r="N189" s="124">
        <f t="shared" si="266"/>
        <v>50</v>
      </c>
      <c r="O189" s="84">
        <v>8</v>
      </c>
      <c r="P189" s="84">
        <v>5</v>
      </c>
      <c r="Q189" s="84">
        <v>7</v>
      </c>
      <c r="R189" s="84">
        <v>4</v>
      </c>
      <c r="S189" s="84">
        <v>6</v>
      </c>
      <c r="T189" s="84">
        <v>5</v>
      </c>
      <c r="U189" s="84">
        <v>8</v>
      </c>
      <c r="V189" s="84">
        <v>8</v>
      </c>
      <c r="W189" s="114">
        <v>5</v>
      </c>
      <c r="X189" s="109">
        <f t="shared" si="268"/>
        <v>56</v>
      </c>
      <c r="Y189" s="67">
        <f>N189+X189</f>
        <v>106</v>
      </c>
      <c r="Z189" s="92">
        <f>IF(AND(B189&lt;=36,Y190&gt;0),   VLOOKUP(((IF(AND(B189&gt;=18.5,B189&lt;= 26.4),4,5))&amp;Y190),TablaBajas[],2,FALSE), 0)</f>
        <v>0.4</v>
      </c>
      <c r="AA189" s="142">
        <f>IF((B189+Z189)&gt;=26.4,26.4,(B189+Z189))</f>
        <v>23.600000000000016</v>
      </c>
      <c r="AB189" s="93">
        <f>IF(Y189&gt;0,AB204+1,AB204)</f>
        <v>114</v>
      </c>
    </row>
    <row r="190" spans="1:28" ht="13.5" customHeight="1" thickBot="1" x14ac:dyDescent="0.3">
      <c r="A190" s="94"/>
      <c r="D190" s="74" t="s">
        <v>18</v>
      </c>
      <c r="E190" s="51">
        <f t="shared" ref="E190:M190" si="269" xml:space="preserve">       IF(    OR(E189="-", E189="",E189=0),0,       IF(E189-(E186+E188)&gt;=2,0,   IF(E189-(E186+E188)=1,1,   IF(E189-(E186+E188)=0,2,   IF(E189-(E186+E188)=-1,3,   IF(E189-(E186+E188)=-2,4,   IF(E189-(E186+E188)=-3,5,    IF(E189-(E186+E188)=-4,6,    ))))))))</f>
        <v>3</v>
      </c>
      <c r="F190" s="51">
        <f t="shared" si="269"/>
        <v>1</v>
      </c>
      <c r="G190" s="51">
        <f t="shared" si="269"/>
        <v>3</v>
      </c>
      <c r="H190" s="51">
        <f t="shared" si="269"/>
        <v>1</v>
      </c>
      <c r="I190" s="51">
        <f t="shared" si="269"/>
        <v>0</v>
      </c>
      <c r="J190" s="51">
        <f t="shared" si="269"/>
        <v>2</v>
      </c>
      <c r="K190" s="51">
        <f t="shared" si="269"/>
        <v>3</v>
      </c>
      <c r="L190" s="51">
        <f t="shared" si="269"/>
        <v>2</v>
      </c>
      <c r="M190" s="115">
        <f t="shared" si="269"/>
        <v>2</v>
      </c>
      <c r="N190" s="125">
        <f t="shared" si="266"/>
        <v>17</v>
      </c>
      <c r="O190" s="128">
        <f t="shared" ref="O190:W190" si="270" xml:space="preserve">       IF(    OR(O189="-", O189="",O189=0),0,       IF(O189-(O186+O188)&gt;=2,0,   IF(O189-(O186+O188)=1,1,   IF(O189-(O186+O188)=0,2,   IF(O189-(O186+O188)=-1,3,   IF(O189-(O186+O188)=-2,4,   IF(O189-(O186+O188)=-3,5,    IF(O189-(O186+O188)=-4,6,    ))))))))</f>
        <v>0</v>
      </c>
      <c r="P190" s="51">
        <f t="shared" si="270"/>
        <v>1</v>
      </c>
      <c r="Q190" s="51">
        <f t="shared" si="270"/>
        <v>2</v>
      </c>
      <c r="R190" s="51">
        <f t="shared" si="270"/>
        <v>2</v>
      </c>
      <c r="S190" s="51">
        <f t="shared" si="270"/>
        <v>2</v>
      </c>
      <c r="T190" s="51">
        <f t="shared" si="270"/>
        <v>2</v>
      </c>
      <c r="U190" s="51">
        <f t="shared" si="270"/>
        <v>0</v>
      </c>
      <c r="V190" s="51">
        <f t="shared" si="270"/>
        <v>0</v>
      </c>
      <c r="W190" s="115">
        <f t="shared" si="270"/>
        <v>2</v>
      </c>
      <c r="X190" s="120">
        <f t="shared" si="268"/>
        <v>11</v>
      </c>
      <c r="Y190" s="68">
        <f>N190+X190</f>
        <v>28</v>
      </c>
      <c r="AB190" s="87"/>
    </row>
    <row r="191" spans="1:28" ht="13.5" thickBot="1" x14ac:dyDescent="0.25">
      <c r="A191" s="95"/>
      <c r="AB191" s="87"/>
    </row>
    <row r="192" spans="1:28" ht="12.75" customHeight="1" x14ac:dyDescent="0.25">
      <c r="A192" s="99"/>
      <c r="D192" s="53" t="s">
        <v>15</v>
      </c>
      <c r="E192" s="54">
        <f t="shared" ref="E192:M192" si="271">IF(($C193-E187)&gt;=36,3,     IF(($C193-E187)&gt;=18,2,       IF(($C193-E187)&gt;=0,1,0)   )    )</f>
        <v>2</v>
      </c>
      <c r="F192" s="54">
        <f t="shared" si="271"/>
        <v>2</v>
      </c>
      <c r="G192" s="54">
        <f t="shared" si="271"/>
        <v>1</v>
      </c>
      <c r="H192" s="54">
        <f t="shared" si="271"/>
        <v>1</v>
      </c>
      <c r="I192" s="54">
        <f t="shared" si="271"/>
        <v>1</v>
      </c>
      <c r="J192" s="54">
        <f t="shared" si="271"/>
        <v>2</v>
      </c>
      <c r="K192" s="54">
        <f t="shared" si="271"/>
        <v>2</v>
      </c>
      <c r="L192" s="54">
        <f t="shared" si="271"/>
        <v>1</v>
      </c>
      <c r="M192" s="55">
        <f t="shared" si="271"/>
        <v>2</v>
      </c>
      <c r="N192" s="129">
        <f t="shared" ref="N192" si="272">SUM(E192:M192)</f>
        <v>14</v>
      </c>
      <c r="O192" s="132">
        <f t="shared" ref="O192:W192" si="273">IF(($C193-O187)&gt;=36,3,     IF(($C193-O187)&gt;=18,2,       IF(($C193-O187)&gt;=0,1,0)   )    )</f>
        <v>2</v>
      </c>
      <c r="P192" s="54">
        <f t="shared" si="273"/>
        <v>1</v>
      </c>
      <c r="Q192" s="54">
        <f t="shared" si="273"/>
        <v>2</v>
      </c>
      <c r="R192" s="54">
        <f t="shared" si="273"/>
        <v>1</v>
      </c>
      <c r="S192" s="54">
        <f t="shared" si="273"/>
        <v>2</v>
      </c>
      <c r="T192" s="54">
        <f t="shared" si="273"/>
        <v>1</v>
      </c>
      <c r="U192" s="54">
        <f t="shared" si="273"/>
        <v>2</v>
      </c>
      <c r="V192" s="54">
        <f t="shared" si="273"/>
        <v>1</v>
      </c>
      <c r="W192" s="55">
        <f t="shared" si="273"/>
        <v>2</v>
      </c>
      <c r="X192" s="116">
        <f t="shared" ref="X192:X194" si="274">SUM(O192:W192)</f>
        <v>14</v>
      </c>
      <c r="Y192" s="55">
        <f>N192+X192</f>
        <v>28</v>
      </c>
      <c r="AB192" s="87"/>
    </row>
    <row r="193" spans="1:28" ht="13.5" customHeight="1" x14ac:dyDescent="0.25">
      <c r="A193" s="96" t="s">
        <v>22</v>
      </c>
      <c r="B193" s="78">
        <f>AA208</f>
        <v>25.1</v>
      </c>
      <c r="C193" s="112">
        <f>ROUND((B193*Y187/113)+Y185-Y186,0)</f>
        <v>28</v>
      </c>
      <c r="D193" s="57" t="s">
        <v>14</v>
      </c>
      <c r="E193" s="84">
        <v>5</v>
      </c>
      <c r="F193" s="84">
        <v>8</v>
      </c>
      <c r="G193" s="84">
        <v>7</v>
      </c>
      <c r="H193" s="84">
        <v>6</v>
      </c>
      <c r="I193" s="84">
        <v>3</v>
      </c>
      <c r="J193" s="84">
        <v>6</v>
      </c>
      <c r="K193" s="84">
        <v>8</v>
      </c>
      <c r="L193" s="84">
        <v>5</v>
      </c>
      <c r="M193" s="114">
        <v>8</v>
      </c>
      <c r="N193" s="130">
        <f t="shared" ref="N193" si="275">SUM(E193:M193)</f>
        <v>56</v>
      </c>
      <c r="O193" s="84">
        <v>6</v>
      </c>
      <c r="P193" s="84">
        <v>4</v>
      </c>
      <c r="Q193" s="84">
        <v>8</v>
      </c>
      <c r="R193" s="84">
        <v>5</v>
      </c>
      <c r="S193" s="84">
        <v>6</v>
      </c>
      <c r="T193" s="84">
        <v>5</v>
      </c>
      <c r="U193" s="84">
        <v>5</v>
      </c>
      <c r="V193" s="84">
        <v>7</v>
      </c>
      <c r="W193" s="114">
        <v>5</v>
      </c>
      <c r="X193" s="110">
        <f t="shared" si="274"/>
        <v>51</v>
      </c>
      <c r="Y193" s="69">
        <f>N193+X193</f>
        <v>107</v>
      </c>
      <c r="Z193" s="97">
        <f>IF(AND(B193&lt;=36,Y194&gt;0),   VLOOKUP(((IF(AND(B193&gt;=18.5,B193&lt;= 26.4),4,5))&amp;Y194),TablaBajas[],2,FALSE), 0)</f>
        <v>0.30000000000000004</v>
      </c>
      <c r="AA193" s="143">
        <f>IF((B193+Z193)&gt;=26.4,26.4,(B193+Z193))</f>
        <v>25.400000000000002</v>
      </c>
      <c r="AB193" s="98">
        <f>IF(Y193&gt;0,AB208+1,AB208)</f>
        <v>111</v>
      </c>
    </row>
    <row r="194" spans="1:28" ht="13.5" customHeight="1" thickBot="1" x14ac:dyDescent="0.3">
      <c r="A194" s="99"/>
      <c r="D194" s="75" t="s">
        <v>18</v>
      </c>
      <c r="E194" s="56">
        <f t="shared" ref="E194:M194" si="276" xml:space="preserve">       IF(    OR(E193="-", E193="",E193=0),0,       IF(E193-(E186+E192)&gt;=2,0,   IF(E193-(E186+E192)=1,1,   IF(E193-(E186+E192)=0,2,   IF(E193-(E186+E192)=-1,3,   IF(E193-(E186+E192)=-2,4,   IF(E193-(E186+E192)=-3,5,    IF(E193-(E186+E192)=-4,6,    ))))))))</f>
        <v>3</v>
      </c>
      <c r="F194" s="56">
        <f t="shared" si="276"/>
        <v>1</v>
      </c>
      <c r="G194" s="56">
        <f t="shared" si="276"/>
        <v>0</v>
      </c>
      <c r="H194" s="56">
        <f t="shared" si="276"/>
        <v>1</v>
      </c>
      <c r="I194" s="56">
        <f t="shared" si="276"/>
        <v>3</v>
      </c>
      <c r="J194" s="56">
        <f t="shared" si="276"/>
        <v>2</v>
      </c>
      <c r="K194" s="56">
        <f t="shared" si="276"/>
        <v>1</v>
      </c>
      <c r="L194" s="56">
        <f t="shared" si="276"/>
        <v>1</v>
      </c>
      <c r="M194" s="117">
        <f t="shared" si="276"/>
        <v>0</v>
      </c>
      <c r="N194" s="131">
        <f t="shared" ref="N194" si="277">SUM(E194:M194)</f>
        <v>12</v>
      </c>
      <c r="O194" s="133">
        <f t="shared" ref="O194:W194" si="278" xml:space="preserve">       IF(    OR(O193="-", O193="",O193=0),0,       IF(O193-(O186+O192)&gt;=2,0,   IF(O193-(O186+O192)=1,1,   IF(O193-(O186+O192)=0,2,   IF(O193-(O186+O192)=-1,3,   IF(O193-(O186+O192)=-2,4,   IF(O193-(O186+O192)=-3,5,    IF(O193-(O186+O192)=-4,6,    ))))))))</f>
        <v>2</v>
      </c>
      <c r="P194" s="56">
        <f t="shared" si="278"/>
        <v>2</v>
      </c>
      <c r="Q194" s="56">
        <f t="shared" si="278"/>
        <v>1</v>
      </c>
      <c r="R194" s="56">
        <f t="shared" si="278"/>
        <v>1</v>
      </c>
      <c r="S194" s="56">
        <f t="shared" si="278"/>
        <v>2</v>
      </c>
      <c r="T194" s="56">
        <f t="shared" si="278"/>
        <v>2</v>
      </c>
      <c r="U194" s="56">
        <f t="shared" si="278"/>
        <v>3</v>
      </c>
      <c r="V194" s="56">
        <f t="shared" si="278"/>
        <v>1</v>
      </c>
      <c r="W194" s="117">
        <f t="shared" si="278"/>
        <v>3</v>
      </c>
      <c r="X194" s="121">
        <f t="shared" si="274"/>
        <v>17</v>
      </c>
      <c r="Y194" s="70">
        <f>N194+X194</f>
        <v>29</v>
      </c>
      <c r="AB194" s="87"/>
    </row>
    <row r="195" spans="1:28" ht="13.5" thickBot="1" x14ac:dyDescent="0.25">
      <c r="A195" s="95"/>
      <c r="AB195" s="87"/>
    </row>
    <row r="196" spans="1:28" ht="12.75" customHeight="1" x14ac:dyDescent="0.25">
      <c r="A196" s="100"/>
      <c r="D196" s="58" t="s">
        <v>15</v>
      </c>
      <c r="E196" s="59">
        <f t="shared" ref="E196:M196" si="279">IF(($C197-E187)&gt;=36,3,     IF(($C197-E187)&gt;=18,2,       IF(($C197-E187)&gt;=0,1,0)   )    )</f>
        <v>2</v>
      </c>
      <c r="F196" s="59">
        <f t="shared" si="279"/>
        <v>2</v>
      </c>
      <c r="G196" s="59">
        <f t="shared" si="279"/>
        <v>1</v>
      </c>
      <c r="H196" s="59">
        <f t="shared" si="279"/>
        <v>1</v>
      </c>
      <c r="I196" s="59">
        <f t="shared" si="279"/>
        <v>1</v>
      </c>
      <c r="J196" s="59">
        <f t="shared" si="279"/>
        <v>2</v>
      </c>
      <c r="K196" s="59">
        <f t="shared" si="279"/>
        <v>2</v>
      </c>
      <c r="L196" s="59">
        <f t="shared" si="279"/>
        <v>2</v>
      </c>
      <c r="M196" s="60">
        <f t="shared" si="279"/>
        <v>2</v>
      </c>
      <c r="N196" s="134">
        <f t="shared" ref="N196" si="280">SUM(E196:M196)</f>
        <v>15</v>
      </c>
      <c r="O196" s="137">
        <f t="shared" ref="O196:W196" si="281">IF(($C197-O187)&gt;=36,3,     IF(($C197-O187)&gt;=18,2,       IF(($C197-O187)&gt;=0,1,0)   )    )</f>
        <v>2</v>
      </c>
      <c r="P196" s="59">
        <f t="shared" si="281"/>
        <v>1</v>
      </c>
      <c r="Q196" s="59">
        <f t="shared" si="281"/>
        <v>2</v>
      </c>
      <c r="R196" s="59">
        <f t="shared" si="281"/>
        <v>1</v>
      </c>
      <c r="S196" s="59">
        <f t="shared" si="281"/>
        <v>2</v>
      </c>
      <c r="T196" s="59">
        <f t="shared" si="281"/>
        <v>1</v>
      </c>
      <c r="U196" s="59">
        <f t="shared" si="281"/>
        <v>2</v>
      </c>
      <c r="V196" s="59">
        <f t="shared" si="281"/>
        <v>1</v>
      </c>
      <c r="W196" s="60">
        <f t="shared" si="281"/>
        <v>2</v>
      </c>
      <c r="X196" s="118">
        <f t="shared" ref="X196:X198" si="282">SUM(O196:W196)</f>
        <v>14</v>
      </c>
      <c r="Y196" s="60">
        <f>N196+X196</f>
        <v>29</v>
      </c>
      <c r="AB196" s="87"/>
    </row>
    <row r="197" spans="1:28" ht="13.5" customHeight="1" x14ac:dyDescent="0.25">
      <c r="A197" s="101" t="s">
        <v>23</v>
      </c>
      <c r="B197" s="79">
        <f>AA212</f>
        <v>25.400000000000013</v>
      </c>
      <c r="C197" s="112">
        <f>ROUND((B197*Y187/113)+Y185-Y186,0)</f>
        <v>29</v>
      </c>
      <c r="D197" s="62" t="s">
        <v>14</v>
      </c>
      <c r="E197" s="84">
        <v>8</v>
      </c>
      <c r="F197" s="84">
        <v>8</v>
      </c>
      <c r="G197" s="84">
        <v>7</v>
      </c>
      <c r="H197" s="84">
        <v>5</v>
      </c>
      <c r="I197" s="84">
        <v>3</v>
      </c>
      <c r="J197" s="84">
        <v>6</v>
      </c>
      <c r="K197" s="84">
        <v>8</v>
      </c>
      <c r="L197" s="84">
        <v>4</v>
      </c>
      <c r="M197" s="114">
        <v>6</v>
      </c>
      <c r="N197" s="135">
        <f t="shared" ref="N197" si="283">SUM(E197:M197)</f>
        <v>55</v>
      </c>
      <c r="O197" s="127">
        <v>5</v>
      </c>
      <c r="P197" s="84">
        <v>4</v>
      </c>
      <c r="Q197" s="84">
        <v>7</v>
      </c>
      <c r="R197" s="84">
        <v>4</v>
      </c>
      <c r="S197" s="84">
        <v>6</v>
      </c>
      <c r="T197" s="84">
        <v>6</v>
      </c>
      <c r="U197" s="84">
        <v>6</v>
      </c>
      <c r="V197" s="84">
        <v>6</v>
      </c>
      <c r="W197" s="114">
        <v>7</v>
      </c>
      <c r="X197" s="111">
        <f t="shared" si="282"/>
        <v>51</v>
      </c>
      <c r="Y197" s="71">
        <f>N197+X197</f>
        <v>106</v>
      </c>
      <c r="Z197" s="102">
        <f>IF(AND(B197&lt;=36,Y198&gt;0),   VLOOKUP(((IF(AND(B197&gt;=18.5,B197&lt;= 26.4),4,5))&amp;Y198),TablaBajas[],2,FALSE), 0)</f>
        <v>0.1</v>
      </c>
      <c r="AA197" s="141">
        <f>IF((B197+Z197)&gt;=26.4,26.4,(B197+Z197))</f>
        <v>25.500000000000014</v>
      </c>
      <c r="AB197" s="103">
        <f>IF(Y197&gt;0,AB212+1,AB212)</f>
        <v>127</v>
      </c>
    </row>
    <row r="198" spans="1:28" ht="13.5" customHeight="1" thickBot="1" x14ac:dyDescent="0.3">
      <c r="A198" s="104"/>
      <c r="B198" s="105"/>
      <c r="C198" s="105"/>
      <c r="D198" s="76" t="s">
        <v>18</v>
      </c>
      <c r="E198" s="61">
        <f t="shared" ref="E198:M198" si="284" xml:space="preserve">       IF(    OR(E197="-", E197="",E197=0),0,       IF(E197-(E186+E196)&gt;=2,0,   IF(E197-(E186+E196)=1,1,   IF(E197-(E186+E196)=0,2,   IF(E197-(E186+E196)=-1,3,   IF(E197-(E186+E196)=-2,4,   IF(E197-(E186+E196)=-3,5,    IF(E197-(E186+E196)=-4,6,    ))))))))</f>
        <v>0</v>
      </c>
      <c r="F198" s="61">
        <f t="shared" si="284"/>
        <v>1</v>
      </c>
      <c r="G198" s="61">
        <f t="shared" si="284"/>
        <v>0</v>
      </c>
      <c r="H198" s="61">
        <f t="shared" si="284"/>
        <v>2</v>
      </c>
      <c r="I198" s="61">
        <f t="shared" si="284"/>
        <v>3</v>
      </c>
      <c r="J198" s="61">
        <f t="shared" si="284"/>
        <v>2</v>
      </c>
      <c r="K198" s="61">
        <f t="shared" si="284"/>
        <v>1</v>
      </c>
      <c r="L198" s="61">
        <f t="shared" si="284"/>
        <v>3</v>
      </c>
      <c r="M198" s="119">
        <f t="shared" si="284"/>
        <v>2</v>
      </c>
      <c r="N198" s="136">
        <f t="shared" ref="N198" si="285">SUM(E198:M198)</f>
        <v>14</v>
      </c>
      <c r="O198" s="138">
        <f t="shared" ref="O198:W198" si="286" xml:space="preserve">       IF(    OR(O197="-", O197="",O197=0),0,       IF(O197-(O186+O196)&gt;=2,0,   IF(O197-(O186+O196)=1,1,   IF(O197-(O186+O196)=0,2,   IF(O197-(O186+O196)=-1,3,   IF(O197-(O186+O196)=-2,4,   IF(O197-(O186+O196)=-3,5,    IF(O197-(O186+O196)=-4,6,    ))))))))</f>
        <v>3</v>
      </c>
      <c r="P198" s="61">
        <f t="shared" si="286"/>
        <v>2</v>
      </c>
      <c r="Q198" s="61">
        <f t="shared" si="286"/>
        <v>2</v>
      </c>
      <c r="R198" s="61">
        <f t="shared" si="286"/>
        <v>2</v>
      </c>
      <c r="S198" s="61">
        <f t="shared" si="286"/>
        <v>2</v>
      </c>
      <c r="T198" s="61">
        <f t="shared" si="286"/>
        <v>1</v>
      </c>
      <c r="U198" s="61">
        <f t="shared" si="286"/>
        <v>2</v>
      </c>
      <c r="V198" s="61">
        <f t="shared" si="286"/>
        <v>2</v>
      </c>
      <c r="W198" s="119">
        <f t="shared" si="286"/>
        <v>1</v>
      </c>
      <c r="X198" s="122">
        <f t="shared" si="282"/>
        <v>17</v>
      </c>
      <c r="Y198" s="72">
        <f>N198+X198</f>
        <v>31</v>
      </c>
      <c r="Z198" s="105"/>
      <c r="AA198" s="105"/>
      <c r="AB198" s="106"/>
    </row>
    <row r="199" spans="1:28" ht="9.75" customHeight="1" thickBot="1" x14ac:dyDescent="0.25">
      <c r="A199" s="77"/>
      <c r="B199" s="77"/>
      <c r="C199" s="77"/>
      <c r="D199" s="77"/>
      <c r="E199" s="77"/>
      <c r="F199" s="77"/>
      <c r="G199" s="77"/>
      <c r="H199" s="77"/>
      <c r="I199" s="77"/>
      <c r="J199" s="77"/>
      <c r="K199" s="77"/>
      <c r="L199" s="77"/>
      <c r="M199" s="77"/>
      <c r="N199" s="77"/>
      <c r="O199" s="77"/>
      <c r="P199" s="77"/>
      <c r="Q199" s="77"/>
      <c r="R199" s="77"/>
      <c r="S199" s="77"/>
      <c r="T199" s="77"/>
      <c r="U199" s="77"/>
      <c r="V199" s="77"/>
      <c r="W199" s="77"/>
      <c r="X199" s="77"/>
      <c r="Y199" s="77"/>
      <c r="Z199" s="77"/>
      <c r="AA199" s="77"/>
      <c r="AB199" s="77"/>
    </row>
    <row r="200" spans="1:28" ht="15" customHeight="1" x14ac:dyDescent="0.25">
      <c r="A200" s="83"/>
      <c r="B200" s="173" t="s">
        <v>4</v>
      </c>
      <c r="C200" s="176" t="s">
        <v>19</v>
      </c>
      <c r="D200" s="64" t="s">
        <v>1</v>
      </c>
      <c r="E200" s="163">
        <v>450</v>
      </c>
      <c r="F200" s="163">
        <v>115</v>
      </c>
      <c r="G200" s="163">
        <v>293</v>
      </c>
      <c r="H200" s="163">
        <v>458</v>
      </c>
      <c r="I200" s="163">
        <v>389</v>
      </c>
      <c r="J200" s="163">
        <v>357</v>
      </c>
      <c r="K200" s="163">
        <v>348</v>
      </c>
      <c r="L200" s="163">
        <v>307</v>
      </c>
      <c r="M200" s="163">
        <v>136</v>
      </c>
      <c r="N200" s="179" t="s">
        <v>16</v>
      </c>
      <c r="O200" s="163">
        <v>290</v>
      </c>
      <c r="P200" s="163">
        <v>415</v>
      </c>
      <c r="Q200" s="163">
        <v>169</v>
      </c>
      <c r="R200" s="163">
        <v>282</v>
      </c>
      <c r="S200" s="163">
        <v>446</v>
      </c>
      <c r="T200" s="163">
        <v>137</v>
      </c>
      <c r="U200" s="163">
        <v>338</v>
      </c>
      <c r="V200" s="163">
        <v>357</v>
      </c>
      <c r="W200" s="163">
        <v>267</v>
      </c>
      <c r="X200" s="179" t="s">
        <v>17</v>
      </c>
      <c r="Y200" s="89">
        <v>68.7</v>
      </c>
      <c r="Z200" s="182" t="s">
        <v>28</v>
      </c>
      <c r="AA200" s="185" t="s">
        <v>6</v>
      </c>
      <c r="AB200" s="188" t="s">
        <v>20</v>
      </c>
    </row>
    <row r="201" spans="1:28" ht="15" x14ac:dyDescent="0.25">
      <c r="A201" s="83" t="s">
        <v>34</v>
      </c>
      <c r="B201" s="174"/>
      <c r="C201" s="177"/>
      <c r="D201" s="65" t="s">
        <v>2</v>
      </c>
      <c r="E201" s="43">
        <v>5</v>
      </c>
      <c r="F201" s="39">
        <v>3</v>
      </c>
      <c r="G201" s="39">
        <v>4</v>
      </c>
      <c r="H201" s="39">
        <v>5</v>
      </c>
      <c r="I201" s="39">
        <v>4</v>
      </c>
      <c r="J201" s="39">
        <v>4</v>
      </c>
      <c r="K201" s="39">
        <v>4</v>
      </c>
      <c r="L201" s="39">
        <v>4</v>
      </c>
      <c r="M201" s="44">
        <v>3</v>
      </c>
      <c r="N201" s="180"/>
      <c r="O201" s="43">
        <v>4</v>
      </c>
      <c r="P201" s="39">
        <v>5</v>
      </c>
      <c r="Q201" s="39">
        <v>3</v>
      </c>
      <c r="R201" s="39">
        <v>4</v>
      </c>
      <c r="S201" s="39">
        <v>5</v>
      </c>
      <c r="T201" s="39">
        <v>3</v>
      </c>
      <c r="U201" s="39">
        <v>4</v>
      </c>
      <c r="V201" s="39">
        <v>4</v>
      </c>
      <c r="W201" s="44">
        <v>4</v>
      </c>
      <c r="X201" s="180"/>
      <c r="Y201" s="63">
        <v>72</v>
      </c>
      <c r="Z201" s="183"/>
      <c r="AA201" s="186"/>
      <c r="AB201" s="189"/>
    </row>
    <row r="202" spans="1:28" ht="15.75" thickBot="1" x14ac:dyDescent="0.3">
      <c r="A202" s="139">
        <v>44930</v>
      </c>
      <c r="B202" s="175"/>
      <c r="C202" s="178"/>
      <c r="D202" s="66" t="s">
        <v>3</v>
      </c>
      <c r="E202" s="45">
        <v>9</v>
      </c>
      <c r="F202" s="46">
        <v>17</v>
      </c>
      <c r="G202" s="46">
        <v>11</v>
      </c>
      <c r="H202" s="46">
        <v>15</v>
      </c>
      <c r="I202" s="46">
        <v>3</v>
      </c>
      <c r="J202" s="46">
        <v>1</v>
      </c>
      <c r="K202" s="46">
        <v>5</v>
      </c>
      <c r="L202" s="46">
        <v>13</v>
      </c>
      <c r="M202" s="47">
        <v>7</v>
      </c>
      <c r="N202" s="181"/>
      <c r="O202" s="45">
        <v>14</v>
      </c>
      <c r="P202" s="46">
        <v>12</v>
      </c>
      <c r="Q202" s="46">
        <v>4</v>
      </c>
      <c r="R202" s="46">
        <v>18</v>
      </c>
      <c r="S202" s="46">
        <v>16</v>
      </c>
      <c r="T202" s="46">
        <v>8</v>
      </c>
      <c r="U202" s="46">
        <v>6</v>
      </c>
      <c r="V202" s="46">
        <v>2</v>
      </c>
      <c r="W202" s="47">
        <v>10</v>
      </c>
      <c r="X202" s="181"/>
      <c r="Y202" s="108">
        <v>125</v>
      </c>
      <c r="Z202" s="184"/>
      <c r="AA202" s="187"/>
      <c r="AB202" s="190"/>
    </row>
    <row r="203" spans="1:28" ht="12.75" customHeight="1" x14ac:dyDescent="0.25">
      <c r="A203" s="91"/>
      <c r="D203" s="48" t="s">
        <v>15</v>
      </c>
      <c r="E203" s="49">
        <f t="shared" ref="E203:M203" si="287">IF(($C204-E202)&gt;=36,3,     IF(($C204-E202)&gt;=18,2,       IF(($C204-E202)&gt;=0,1,0)   )    )</f>
        <v>1</v>
      </c>
      <c r="F203" s="49">
        <f t="shared" si="287"/>
        <v>1</v>
      </c>
      <c r="G203" s="49">
        <f t="shared" si="287"/>
        <v>1</v>
      </c>
      <c r="H203" s="49">
        <f t="shared" si="287"/>
        <v>1</v>
      </c>
      <c r="I203" s="49">
        <f t="shared" si="287"/>
        <v>2</v>
      </c>
      <c r="J203" s="49">
        <f t="shared" si="287"/>
        <v>2</v>
      </c>
      <c r="K203" s="49">
        <f t="shared" si="287"/>
        <v>1</v>
      </c>
      <c r="L203" s="49">
        <f t="shared" si="287"/>
        <v>1</v>
      </c>
      <c r="M203" s="50">
        <f t="shared" si="287"/>
        <v>1</v>
      </c>
      <c r="N203" s="123">
        <f t="shared" ref="N203:N205" si="288">SUM(E203:M203)</f>
        <v>11</v>
      </c>
      <c r="O203" s="126">
        <f t="shared" ref="O203:W203" si="289">IF(($C204-O202)&gt;=36,3,     IF(($C204-O202)&gt;=18,2,       IF(($C204-O202)&gt;=0,1,0)   )    )</f>
        <v>1</v>
      </c>
      <c r="P203" s="49">
        <f t="shared" si="289"/>
        <v>1</v>
      </c>
      <c r="Q203" s="49">
        <f t="shared" si="289"/>
        <v>2</v>
      </c>
      <c r="R203" s="49">
        <f t="shared" si="289"/>
        <v>1</v>
      </c>
      <c r="S203" s="49">
        <f t="shared" si="289"/>
        <v>1</v>
      </c>
      <c r="T203" s="49">
        <f t="shared" si="289"/>
        <v>1</v>
      </c>
      <c r="U203" s="49">
        <f t="shared" si="289"/>
        <v>1</v>
      </c>
      <c r="V203" s="49">
        <f t="shared" si="289"/>
        <v>2</v>
      </c>
      <c r="W203" s="50">
        <f t="shared" si="289"/>
        <v>1</v>
      </c>
      <c r="X203" s="113">
        <f t="shared" ref="X203:X205" si="290">SUM(O203:W203)</f>
        <v>11</v>
      </c>
      <c r="Y203" s="85">
        <f>N203+X203</f>
        <v>22</v>
      </c>
      <c r="AB203" s="87"/>
    </row>
    <row r="204" spans="1:28" ht="13.5" customHeight="1" x14ac:dyDescent="0.25">
      <c r="A204" s="91" t="s">
        <v>24</v>
      </c>
      <c r="B204" s="73">
        <f>AA219</f>
        <v>23.200000000000017</v>
      </c>
      <c r="C204" s="112">
        <f>ROUND((B204*Y202/113)+Y200-Y201,0)</f>
        <v>22</v>
      </c>
      <c r="D204" s="52" t="s">
        <v>14</v>
      </c>
      <c r="E204" s="84">
        <v>6</v>
      </c>
      <c r="F204" s="84">
        <v>5</v>
      </c>
      <c r="G204" s="84">
        <v>6</v>
      </c>
      <c r="H204" s="84">
        <v>7</v>
      </c>
      <c r="I204" s="84">
        <v>6</v>
      </c>
      <c r="J204" s="84">
        <v>5</v>
      </c>
      <c r="K204" s="84">
        <v>6</v>
      </c>
      <c r="L204" s="84">
        <v>6</v>
      </c>
      <c r="M204" s="114">
        <v>4</v>
      </c>
      <c r="N204" s="124">
        <f t="shared" si="288"/>
        <v>51</v>
      </c>
      <c r="O204" s="84">
        <v>5</v>
      </c>
      <c r="P204" s="84">
        <v>5</v>
      </c>
      <c r="Q204" s="84">
        <v>4</v>
      </c>
      <c r="R204" s="84">
        <v>4</v>
      </c>
      <c r="S204" s="84">
        <v>7</v>
      </c>
      <c r="T204" s="84">
        <v>3</v>
      </c>
      <c r="U204" s="84">
        <v>5</v>
      </c>
      <c r="V204" s="84">
        <v>4</v>
      </c>
      <c r="W204" s="114">
        <v>6</v>
      </c>
      <c r="X204" s="109">
        <f t="shared" si="290"/>
        <v>43</v>
      </c>
      <c r="Y204" s="67">
        <f>N204+X204</f>
        <v>94</v>
      </c>
      <c r="Z204" s="92">
        <f>IF(AND(B204&lt;=36,Y205&gt;0),   VLOOKUP(((IF(AND(B204&gt;=18.5,B204&lt;= 26.4),4,5))&amp;Y205),TablaBajas[],2,FALSE), 0)</f>
        <v>0</v>
      </c>
      <c r="AA204" s="142">
        <f>IF((B204+Z204)&gt;=26.4,26.4,(B204+Z204))</f>
        <v>23.200000000000017</v>
      </c>
      <c r="AB204" s="93">
        <f>IF(Y204&gt;0,AB219+1,AB219)</f>
        <v>113</v>
      </c>
    </row>
    <row r="205" spans="1:28" ht="13.5" customHeight="1" thickBot="1" x14ac:dyDescent="0.3">
      <c r="A205" s="94"/>
      <c r="D205" s="74" t="s">
        <v>18</v>
      </c>
      <c r="E205" s="51">
        <f t="shared" ref="E205:M205" si="291" xml:space="preserve">       IF(    OR(E204="-", E204="",E204=0),0,       IF(E204-(E201+E203)&gt;=2,0,   IF(E204-(E201+E203)=1,1,   IF(E204-(E201+E203)=0,2,   IF(E204-(E201+E203)=-1,3,   IF(E204-(E201+E203)=-2,4,   IF(E204-(E201+E203)=-3,5,    IF(E204-(E201+E203)=-4,6,    ))))))))</f>
        <v>2</v>
      </c>
      <c r="F205" s="51">
        <f t="shared" si="291"/>
        <v>1</v>
      </c>
      <c r="G205" s="51">
        <f t="shared" si="291"/>
        <v>1</v>
      </c>
      <c r="H205" s="51">
        <f t="shared" si="291"/>
        <v>1</v>
      </c>
      <c r="I205" s="51">
        <f t="shared" si="291"/>
        <v>2</v>
      </c>
      <c r="J205" s="51">
        <f t="shared" si="291"/>
        <v>3</v>
      </c>
      <c r="K205" s="51">
        <f t="shared" si="291"/>
        <v>1</v>
      </c>
      <c r="L205" s="51">
        <f t="shared" si="291"/>
        <v>1</v>
      </c>
      <c r="M205" s="115">
        <f t="shared" si="291"/>
        <v>2</v>
      </c>
      <c r="N205" s="125">
        <f t="shared" si="288"/>
        <v>14</v>
      </c>
      <c r="O205" s="128">
        <f t="shared" ref="O205:W205" si="292" xml:space="preserve">       IF(    OR(O204="-", O204="",O204=0),0,       IF(O204-(O201+O203)&gt;=2,0,   IF(O204-(O201+O203)=1,1,   IF(O204-(O201+O203)=0,2,   IF(O204-(O201+O203)=-1,3,   IF(O204-(O201+O203)=-2,4,   IF(O204-(O201+O203)=-3,5,    IF(O204-(O201+O203)=-4,6,    ))))))))</f>
        <v>2</v>
      </c>
      <c r="P205" s="51">
        <f t="shared" si="292"/>
        <v>3</v>
      </c>
      <c r="Q205" s="51">
        <f t="shared" si="292"/>
        <v>3</v>
      </c>
      <c r="R205" s="51">
        <f t="shared" si="292"/>
        <v>3</v>
      </c>
      <c r="S205" s="51">
        <f t="shared" si="292"/>
        <v>1</v>
      </c>
      <c r="T205" s="51">
        <f t="shared" si="292"/>
        <v>3</v>
      </c>
      <c r="U205" s="51">
        <f t="shared" si="292"/>
        <v>2</v>
      </c>
      <c r="V205" s="51">
        <f t="shared" si="292"/>
        <v>4</v>
      </c>
      <c r="W205" s="115">
        <f t="shared" si="292"/>
        <v>1</v>
      </c>
      <c r="X205" s="120">
        <f t="shared" si="290"/>
        <v>22</v>
      </c>
      <c r="Y205" s="68">
        <f>N205+X205</f>
        <v>36</v>
      </c>
      <c r="AB205" s="87"/>
    </row>
    <row r="206" spans="1:28" ht="13.5" thickBot="1" x14ac:dyDescent="0.25">
      <c r="A206" s="95"/>
      <c r="AB206" s="87"/>
    </row>
    <row r="207" spans="1:28" ht="12.75" customHeight="1" x14ac:dyDescent="0.25">
      <c r="A207" s="99"/>
      <c r="D207" s="53" t="s">
        <v>15</v>
      </c>
      <c r="E207" s="54">
        <f t="shared" ref="E207:M207" si="293">IF(($C208-E202)&gt;=36,3,     IF(($C208-E202)&gt;=18,2,       IF(($C208-E202)&gt;=0,1,0)   )    )</f>
        <v>1</v>
      </c>
      <c r="F207" s="54">
        <f t="shared" si="293"/>
        <v>1</v>
      </c>
      <c r="G207" s="54">
        <f t="shared" si="293"/>
        <v>1</v>
      </c>
      <c r="H207" s="54">
        <f t="shared" si="293"/>
        <v>1</v>
      </c>
      <c r="I207" s="54">
        <f t="shared" si="293"/>
        <v>2</v>
      </c>
      <c r="J207" s="54">
        <f t="shared" si="293"/>
        <v>2</v>
      </c>
      <c r="K207" s="54">
        <f t="shared" si="293"/>
        <v>2</v>
      </c>
      <c r="L207" s="54">
        <f t="shared" si="293"/>
        <v>1</v>
      </c>
      <c r="M207" s="55">
        <f t="shared" si="293"/>
        <v>1</v>
      </c>
      <c r="N207" s="129">
        <f t="shared" ref="N207" si="294">SUM(E207:M207)</f>
        <v>12</v>
      </c>
      <c r="O207" s="132">
        <f t="shared" ref="O207:W207" si="295">IF(($C208-O202)&gt;=36,3,     IF(($C208-O202)&gt;=18,2,       IF(($C208-O202)&gt;=0,1,0)   )    )</f>
        <v>1</v>
      </c>
      <c r="P207" s="54">
        <f t="shared" si="295"/>
        <v>1</v>
      </c>
      <c r="Q207" s="54">
        <f t="shared" si="295"/>
        <v>2</v>
      </c>
      <c r="R207" s="54">
        <f t="shared" si="295"/>
        <v>1</v>
      </c>
      <c r="S207" s="54">
        <f t="shared" si="295"/>
        <v>1</v>
      </c>
      <c r="T207" s="54">
        <f t="shared" si="295"/>
        <v>1</v>
      </c>
      <c r="U207" s="54">
        <f t="shared" si="295"/>
        <v>1</v>
      </c>
      <c r="V207" s="54">
        <f t="shared" si="295"/>
        <v>2</v>
      </c>
      <c r="W207" s="55">
        <f t="shared" si="295"/>
        <v>1</v>
      </c>
      <c r="X207" s="116">
        <f t="shared" ref="X207:X209" si="296">SUM(O207:W207)</f>
        <v>11</v>
      </c>
      <c r="Y207" s="55">
        <f>N207+X207</f>
        <v>23</v>
      </c>
      <c r="AB207" s="87"/>
    </row>
    <row r="208" spans="1:28" ht="13.5" customHeight="1" x14ac:dyDescent="0.25">
      <c r="A208" s="96" t="s">
        <v>22</v>
      </c>
      <c r="B208" s="78">
        <f>AA223</f>
        <v>24</v>
      </c>
      <c r="C208" s="112">
        <f>ROUND((B208*Y202/113)+Y200-Y201,0)</f>
        <v>23</v>
      </c>
      <c r="D208" s="57" t="s">
        <v>14</v>
      </c>
      <c r="E208" s="84">
        <v>8</v>
      </c>
      <c r="F208" s="84">
        <v>5</v>
      </c>
      <c r="G208" s="84">
        <v>7</v>
      </c>
      <c r="H208" s="84">
        <v>8</v>
      </c>
      <c r="I208" s="84">
        <v>8</v>
      </c>
      <c r="J208" s="84">
        <v>6</v>
      </c>
      <c r="K208" s="84">
        <v>6</v>
      </c>
      <c r="L208" s="84">
        <v>4</v>
      </c>
      <c r="M208" s="114">
        <v>4</v>
      </c>
      <c r="N208" s="130">
        <f t="shared" ref="N208" si="297">SUM(E208:M208)</f>
        <v>56</v>
      </c>
      <c r="O208" s="84">
        <v>4</v>
      </c>
      <c r="P208" s="84">
        <v>7</v>
      </c>
      <c r="Q208" s="84">
        <v>4</v>
      </c>
      <c r="R208" s="84">
        <v>7</v>
      </c>
      <c r="S208" s="84">
        <v>7</v>
      </c>
      <c r="T208" s="84">
        <v>4</v>
      </c>
      <c r="U208" s="84">
        <v>6</v>
      </c>
      <c r="V208" s="84">
        <v>8</v>
      </c>
      <c r="W208" s="114">
        <v>7</v>
      </c>
      <c r="X208" s="110">
        <f t="shared" si="296"/>
        <v>54</v>
      </c>
      <c r="Y208" s="69">
        <f>N208+X208</f>
        <v>110</v>
      </c>
      <c r="Z208" s="97">
        <f>IF(AND(B208&lt;=36,Y209&gt;0),   VLOOKUP(((IF(AND(B208&gt;=18.5,B208&lt;= 26.4),4,5))&amp;Y209),TablaBajas[],2,FALSE), 0)</f>
        <v>1.0999999999999999</v>
      </c>
      <c r="AA208" s="143">
        <f>IF((B208+Z208)&gt;=26.4,26.4,(B208+Z208))</f>
        <v>25.1</v>
      </c>
      <c r="AB208" s="98">
        <f>IF(Y208&gt;0,AB223+1,AB223)</f>
        <v>110</v>
      </c>
    </row>
    <row r="209" spans="1:31" ht="13.5" customHeight="1" thickBot="1" x14ac:dyDescent="0.3">
      <c r="A209" s="99"/>
      <c r="D209" s="75" t="s">
        <v>18</v>
      </c>
      <c r="E209" s="56">
        <f t="shared" ref="E209:M209" si="298" xml:space="preserve">       IF(    OR(E208="-", E208="",E208=0),0,       IF(E208-(E201+E207)&gt;=2,0,   IF(E208-(E201+E207)=1,1,   IF(E208-(E201+E207)=0,2,   IF(E208-(E201+E207)=-1,3,   IF(E208-(E201+E207)=-2,4,   IF(E208-(E201+E207)=-3,5,    IF(E208-(E201+E207)=-4,6,    ))))))))</f>
        <v>0</v>
      </c>
      <c r="F209" s="56">
        <f t="shared" si="298"/>
        <v>1</v>
      </c>
      <c r="G209" s="56">
        <f t="shared" si="298"/>
        <v>0</v>
      </c>
      <c r="H209" s="56">
        <f t="shared" si="298"/>
        <v>0</v>
      </c>
      <c r="I209" s="56">
        <f t="shared" si="298"/>
        <v>0</v>
      </c>
      <c r="J209" s="56">
        <f t="shared" si="298"/>
        <v>2</v>
      </c>
      <c r="K209" s="56">
        <f t="shared" si="298"/>
        <v>2</v>
      </c>
      <c r="L209" s="56">
        <f t="shared" si="298"/>
        <v>3</v>
      </c>
      <c r="M209" s="117">
        <f t="shared" si="298"/>
        <v>2</v>
      </c>
      <c r="N209" s="131">
        <f t="shared" ref="N209" si="299">SUM(E209:M209)</f>
        <v>10</v>
      </c>
      <c r="O209" s="133">
        <f t="shared" ref="O209:W209" si="300" xml:space="preserve">       IF(    OR(O208="-", O208="",O208=0),0,       IF(O208-(O201+O207)&gt;=2,0,   IF(O208-(O201+O207)=1,1,   IF(O208-(O201+O207)=0,2,   IF(O208-(O201+O207)=-1,3,   IF(O208-(O201+O207)=-2,4,   IF(O208-(O201+O207)=-3,5,    IF(O208-(O201+O207)=-4,6,    ))))))))</f>
        <v>3</v>
      </c>
      <c r="P209" s="56">
        <f t="shared" si="300"/>
        <v>1</v>
      </c>
      <c r="Q209" s="56">
        <f t="shared" si="300"/>
        <v>3</v>
      </c>
      <c r="R209" s="56">
        <f t="shared" si="300"/>
        <v>0</v>
      </c>
      <c r="S209" s="56">
        <f t="shared" si="300"/>
        <v>1</v>
      </c>
      <c r="T209" s="56">
        <f t="shared" si="300"/>
        <v>2</v>
      </c>
      <c r="U209" s="56">
        <f t="shared" si="300"/>
        <v>1</v>
      </c>
      <c r="V209" s="56">
        <f t="shared" si="300"/>
        <v>0</v>
      </c>
      <c r="W209" s="117">
        <f t="shared" si="300"/>
        <v>0</v>
      </c>
      <c r="X209" s="121">
        <f t="shared" si="296"/>
        <v>11</v>
      </c>
      <c r="Y209" s="70">
        <f>N209+X209</f>
        <v>21</v>
      </c>
      <c r="AB209" s="87"/>
    </row>
    <row r="210" spans="1:31" ht="13.5" thickBot="1" x14ac:dyDescent="0.25">
      <c r="A210" s="95"/>
      <c r="AB210" s="87"/>
    </row>
    <row r="211" spans="1:31" ht="12.75" customHeight="1" x14ac:dyDescent="0.25">
      <c r="A211" s="100"/>
      <c r="D211" s="58" t="s">
        <v>15</v>
      </c>
      <c r="E211" s="59">
        <f t="shared" ref="E211:M211" si="301">IF(($C212-E202)&gt;=36,3,     IF(($C212-E202)&gt;=18,2,       IF(($C212-E202)&gt;=0,1,0)   )    )</f>
        <v>1</v>
      </c>
      <c r="F211" s="59">
        <f t="shared" si="301"/>
        <v>1</v>
      </c>
      <c r="G211" s="59">
        <f t="shared" si="301"/>
        <v>1</v>
      </c>
      <c r="H211" s="59">
        <f t="shared" si="301"/>
        <v>1</v>
      </c>
      <c r="I211" s="59">
        <f t="shared" si="301"/>
        <v>2</v>
      </c>
      <c r="J211" s="59">
        <f t="shared" si="301"/>
        <v>2</v>
      </c>
      <c r="K211" s="59">
        <f t="shared" si="301"/>
        <v>2</v>
      </c>
      <c r="L211" s="59">
        <f t="shared" si="301"/>
        <v>1</v>
      </c>
      <c r="M211" s="60">
        <f t="shared" si="301"/>
        <v>2</v>
      </c>
      <c r="N211" s="134">
        <f t="shared" ref="N211" si="302">SUM(E211:M211)</f>
        <v>13</v>
      </c>
      <c r="O211" s="137">
        <f t="shared" ref="O211:W211" si="303">IF(($C212-O202)&gt;=36,3,     IF(($C212-O202)&gt;=18,2,       IF(($C212-O202)&gt;=0,1,0)   )    )</f>
        <v>1</v>
      </c>
      <c r="P211" s="59">
        <f t="shared" si="303"/>
        <v>1</v>
      </c>
      <c r="Q211" s="59">
        <f t="shared" si="303"/>
        <v>2</v>
      </c>
      <c r="R211" s="59">
        <f t="shared" si="303"/>
        <v>1</v>
      </c>
      <c r="S211" s="59">
        <f t="shared" si="303"/>
        <v>1</v>
      </c>
      <c r="T211" s="59">
        <f t="shared" si="303"/>
        <v>1</v>
      </c>
      <c r="U211" s="59">
        <f t="shared" si="303"/>
        <v>2</v>
      </c>
      <c r="V211" s="59">
        <f t="shared" si="303"/>
        <v>2</v>
      </c>
      <c r="W211" s="60">
        <f t="shared" si="303"/>
        <v>1</v>
      </c>
      <c r="X211" s="118">
        <f t="shared" ref="X211:X213" si="304">SUM(O211:W211)</f>
        <v>12</v>
      </c>
      <c r="Y211" s="60">
        <f>N211+X211</f>
        <v>25</v>
      </c>
      <c r="AB211" s="87"/>
    </row>
    <row r="212" spans="1:31" ht="13.5" customHeight="1" x14ac:dyDescent="0.25">
      <c r="A212" s="101" t="s">
        <v>23</v>
      </c>
      <c r="B212" s="79">
        <f>AA227</f>
        <v>25.300000000000011</v>
      </c>
      <c r="C212" s="112">
        <f>ROUND((B212*Y202/113)+Y200-Y201,0)</f>
        <v>25</v>
      </c>
      <c r="D212" s="62" t="s">
        <v>14</v>
      </c>
      <c r="E212" s="84">
        <v>7</v>
      </c>
      <c r="F212" s="84">
        <v>4</v>
      </c>
      <c r="G212" s="84">
        <v>6</v>
      </c>
      <c r="H212" s="84">
        <v>7</v>
      </c>
      <c r="I212" s="84">
        <v>6</v>
      </c>
      <c r="J212" s="84">
        <v>6</v>
      </c>
      <c r="K212" s="84">
        <v>5</v>
      </c>
      <c r="L212" s="84">
        <v>5</v>
      </c>
      <c r="M212" s="114">
        <v>6</v>
      </c>
      <c r="N212" s="135">
        <f t="shared" ref="N212" si="305">SUM(E212:M212)</f>
        <v>52</v>
      </c>
      <c r="O212" s="84">
        <v>4</v>
      </c>
      <c r="P212" s="84">
        <v>7</v>
      </c>
      <c r="Q212" s="84">
        <v>6</v>
      </c>
      <c r="R212" s="84">
        <v>5</v>
      </c>
      <c r="S212" s="84">
        <v>8</v>
      </c>
      <c r="T212" s="84">
        <v>3</v>
      </c>
      <c r="U212" s="84">
        <v>6</v>
      </c>
      <c r="V212" s="84">
        <v>4</v>
      </c>
      <c r="W212" s="114">
        <v>7</v>
      </c>
      <c r="X212" s="111">
        <f t="shared" si="304"/>
        <v>50</v>
      </c>
      <c r="Y212" s="71">
        <f>N212+X212</f>
        <v>102</v>
      </c>
      <c r="Z212" s="102">
        <f>IF(AND(B212&lt;=36,Y213&gt;0),   VLOOKUP(((IF(AND(B212&gt;=18.5,B212&lt;= 26.4),4,5))&amp;Y213),TablaBajas[],2,FALSE), 0)</f>
        <v>0.1</v>
      </c>
      <c r="AA212" s="141">
        <f>IF((B212+Z212)&gt;=26.4,26.4,(B212+Z212))</f>
        <v>25.400000000000013</v>
      </c>
      <c r="AB212" s="103">
        <f>IF(Y212&gt;0,AB227+1,AB227)</f>
        <v>126</v>
      </c>
    </row>
    <row r="213" spans="1:31" ht="13.5" customHeight="1" thickBot="1" x14ac:dyDescent="0.3">
      <c r="A213" s="104"/>
      <c r="B213" s="105"/>
      <c r="C213" s="105"/>
      <c r="D213" s="76" t="s">
        <v>18</v>
      </c>
      <c r="E213" s="61">
        <f t="shared" ref="E213:M213" si="306" xml:space="preserve">       IF(    OR(E212="-", E212="",E212=0),0,       IF(E212-(E201+E211)&gt;=2,0,   IF(E212-(E201+E211)=1,1,   IF(E212-(E201+E211)=0,2,   IF(E212-(E201+E211)=-1,3,   IF(E212-(E201+E211)=-2,4,   IF(E212-(E201+E211)=-3,5,    IF(E212-(E201+E211)=-4,6,    ))))))))</f>
        <v>1</v>
      </c>
      <c r="F213" s="61">
        <f t="shared" si="306"/>
        <v>2</v>
      </c>
      <c r="G213" s="61">
        <f t="shared" si="306"/>
        <v>1</v>
      </c>
      <c r="H213" s="61">
        <f t="shared" si="306"/>
        <v>1</v>
      </c>
      <c r="I213" s="61">
        <f t="shared" si="306"/>
        <v>2</v>
      </c>
      <c r="J213" s="61">
        <f t="shared" si="306"/>
        <v>2</v>
      </c>
      <c r="K213" s="61">
        <f t="shared" si="306"/>
        <v>3</v>
      </c>
      <c r="L213" s="61">
        <f t="shared" si="306"/>
        <v>2</v>
      </c>
      <c r="M213" s="119">
        <f t="shared" si="306"/>
        <v>1</v>
      </c>
      <c r="N213" s="136">
        <f t="shared" ref="N213" si="307">SUM(E213:M213)</f>
        <v>15</v>
      </c>
      <c r="O213" s="138">
        <f t="shared" ref="O213:W213" si="308" xml:space="preserve">       IF(    OR(O212="-", O212="",O212=0),0,       IF(O212-(O201+O211)&gt;=2,0,   IF(O212-(O201+O211)=1,1,   IF(O212-(O201+O211)=0,2,   IF(O212-(O201+O211)=-1,3,   IF(O212-(O201+O211)=-2,4,   IF(O212-(O201+O211)=-3,5,    IF(O212-(O201+O211)=-4,6,    ))))))))</f>
        <v>3</v>
      </c>
      <c r="P213" s="61">
        <f t="shared" si="308"/>
        <v>1</v>
      </c>
      <c r="Q213" s="61">
        <f t="shared" si="308"/>
        <v>1</v>
      </c>
      <c r="R213" s="61">
        <f t="shared" si="308"/>
        <v>2</v>
      </c>
      <c r="S213" s="61">
        <f t="shared" si="308"/>
        <v>0</v>
      </c>
      <c r="T213" s="61">
        <f t="shared" si="308"/>
        <v>3</v>
      </c>
      <c r="U213" s="61">
        <f t="shared" si="308"/>
        <v>2</v>
      </c>
      <c r="V213" s="61">
        <f t="shared" si="308"/>
        <v>4</v>
      </c>
      <c r="W213" s="119">
        <f t="shared" si="308"/>
        <v>0</v>
      </c>
      <c r="X213" s="122">
        <f t="shared" si="304"/>
        <v>16</v>
      </c>
      <c r="Y213" s="72">
        <f>N213+X213</f>
        <v>31</v>
      </c>
      <c r="Z213" s="105"/>
      <c r="AA213" s="105"/>
      <c r="AB213" s="106"/>
    </row>
    <row r="214" spans="1:31" ht="9.75" customHeight="1" thickBot="1" x14ac:dyDescent="0.25">
      <c r="A214" s="77"/>
      <c r="B214" s="77"/>
      <c r="C214" s="77"/>
      <c r="D214" s="77"/>
      <c r="E214" s="77"/>
      <c r="F214" s="77"/>
      <c r="G214" s="77"/>
      <c r="H214" s="77"/>
      <c r="I214" s="77"/>
      <c r="J214" s="77"/>
      <c r="K214" s="77"/>
      <c r="L214" s="77"/>
      <c r="M214" s="77"/>
      <c r="N214" s="77"/>
      <c r="O214" s="77"/>
      <c r="P214" s="77"/>
      <c r="Q214" s="77"/>
      <c r="R214" s="77"/>
      <c r="S214" s="77"/>
      <c r="T214" s="77"/>
      <c r="U214" s="77"/>
      <c r="V214" s="77"/>
      <c r="W214" s="77"/>
      <c r="X214" s="77"/>
      <c r="Y214" s="77"/>
      <c r="Z214" s="77"/>
      <c r="AA214" s="77"/>
      <c r="AB214" s="77"/>
    </row>
    <row r="215" spans="1:31" ht="15" customHeight="1" x14ac:dyDescent="0.25">
      <c r="A215" s="86"/>
      <c r="B215" s="173" t="s">
        <v>4</v>
      </c>
      <c r="C215" s="176" t="s">
        <v>19</v>
      </c>
      <c r="D215" s="64" t="s">
        <v>1</v>
      </c>
      <c r="E215" s="155">
        <v>507</v>
      </c>
      <c r="F215" s="155">
        <v>362</v>
      </c>
      <c r="G215" s="155">
        <v>205</v>
      </c>
      <c r="H215" s="155">
        <v>371</v>
      </c>
      <c r="I215" s="155">
        <v>455</v>
      </c>
      <c r="J215" s="155">
        <v>393</v>
      </c>
      <c r="K215" s="155">
        <v>130</v>
      </c>
      <c r="L215" s="155">
        <v>264</v>
      </c>
      <c r="M215" s="156">
        <v>339</v>
      </c>
      <c r="N215" s="179" t="s">
        <v>16</v>
      </c>
      <c r="O215" s="157">
        <v>449</v>
      </c>
      <c r="P215" s="155">
        <v>343</v>
      </c>
      <c r="Q215" s="155">
        <v>174</v>
      </c>
      <c r="R215" s="155">
        <v>338</v>
      </c>
      <c r="S215" s="155">
        <v>331</v>
      </c>
      <c r="T215" s="155">
        <v>384</v>
      </c>
      <c r="U215" s="155">
        <v>504</v>
      </c>
      <c r="V215" s="155">
        <v>177</v>
      </c>
      <c r="W215" s="156">
        <v>345</v>
      </c>
      <c r="X215" s="179" t="s">
        <v>17</v>
      </c>
      <c r="Y215" s="89">
        <v>72.400000000000006</v>
      </c>
      <c r="Z215" s="182" t="s">
        <v>28</v>
      </c>
      <c r="AA215" s="185" t="s">
        <v>6</v>
      </c>
      <c r="AB215" s="188" t="s">
        <v>20</v>
      </c>
    </row>
    <row r="216" spans="1:31" ht="15" x14ac:dyDescent="0.25">
      <c r="A216" s="86" t="s">
        <v>32</v>
      </c>
      <c r="B216" s="174"/>
      <c r="C216" s="177"/>
      <c r="D216" s="65" t="s">
        <v>2</v>
      </c>
      <c r="E216" s="63">
        <v>5</v>
      </c>
      <c r="F216" s="63">
        <v>4</v>
      </c>
      <c r="G216" s="63">
        <v>3</v>
      </c>
      <c r="H216" s="63">
        <v>4</v>
      </c>
      <c r="I216" s="63">
        <v>5</v>
      </c>
      <c r="J216" s="63">
        <v>4</v>
      </c>
      <c r="K216" s="63">
        <v>3</v>
      </c>
      <c r="L216" s="63">
        <v>4</v>
      </c>
      <c r="M216" s="158">
        <v>4</v>
      </c>
      <c r="N216" s="180"/>
      <c r="O216" s="159">
        <v>5</v>
      </c>
      <c r="P216" s="63">
        <v>4</v>
      </c>
      <c r="Q216" s="63">
        <v>3</v>
      </c>
      <c r="R216" s="63">
        <v>4</v>
      </c>
      <c r="S216" s="63">
        <v>4</v>
      </c>
      <c r="T216" s="63">
        <v>4</v>
      </c>
      <c r="U216" s="63">
        <v>5</v>
      </c>
      <c r="V216" s="63">
        <v>3</v>
      </c>
      <c r="W216" s="158">
        <v>4</v>
      </c>
      <c r="X216" s="180"/>
      <c r="Y216" s="63">
        <v>72</v>
      </c>
      <c r="Z216" s="183"/>
      <c r="AA216" s="186"/>
      <c r="AB216" s="189"/>
    </row>
    <row r="217" spans="1:31" ht="15.75" thickBot="1" x14ac:dyDescent="0.3">
      <c r="A217" s="140">
        <v>44922</v>
      </c>
      <c r="B217" s="175"/>
      <c r="C217" s="178"/>
      <c r="D217" s="66" t="s">
        <v>3</v>
      </c>
      <c r="E217" s="160">
        <v>2</v>
      </c>
      <c r="F217" s="160">
        <v>8</v>
      </c>
      <c r="G217" s="160">
        <v>4</v>
      </c>
      <c r="H217" s="160">
        <v>10</v>
      </c>
      <c r="I217" s="160">
        <v>18</v>
      </c>
      <c r="J217" s="160">
        <v>6</v>
      </c>
      <c r="K217" s="160">
        <v>16</v>
      </c>
      <c r="L217" s="160">
        <v>14</v>
      </c>
      <c r="M217" s="161">
        <v>12</v>
      </c>
      <c r="N217" s="181"/>
      <c r="O217" s="162">
        <v>9</v>
      </c>
      <c r="P217" s="160">
        <v>17</v>
      </c>
      <c r="Q217" s="160">
        <v>11</v>
      </c>
      <c r="R217" s="160">
        <v>13</v>
      </c>
      <c r="S217" s="160">
        <v>5</v>
      </c>
      <c r="T217" s="160">
        <v>1</v>
      </c>
      <c r="U217" s="160">
        <v>3</v>
      </c>
      <c r="V217" s="160">
        <v>7</v>
      </c>
      <c r="W217" s="161">
        <v>15</v>
      </c>
      <c r="X217" s="181"/>
      <c r="Y217" s="108">
        <v>140</v>
      </c>
      <c r="Z217" s="184"/>
      <c r="AA217" s="187"/>
      <c r="AB217" s="190"/>
    </row>
    <row r="218" spans="1:31" ht="12.75" customHeight="1" x14ac:dyDescent="0.25">
      <c r="A218" s="146"/>
      <c r="D218" s="48" t="s">
        <v>15</v>
      </c>
      <c r="E218" s="49">
        <f t="shared" ref="E218:M218" si="309">IF(($C219-E217)&gt;=36,3,     IF(($C219-E217)&gt;=18,2,       IF(($C219-E217)&gt;=0,1,0)   )    )</f>
        <v>2</v>
      </c>
      <c r="F218" s="49">
        <f t="shared" si="309"/>
        <v>2</v>
      </c>
      <c r="G218" s="49">
        <f t="shared" si="309"/>
        <v>2</v>
      </c>
      <c r="H218" s="49">
        <f t="shared" si="309"/>
        <v>2</v>
      </c>
      <c r="I218" s="49">
        <f t="shared" si="309"/>
        <v>1</v>
      </c>
      <c r="J218" s="49">
        <f t="shared" si="309"/>
        <v>2</v>
      </c>
      <c r="K218" s="49">
        <f t="shared" si="309"/>
        <v>1</v>
      </c>
      <c r="L218" s="49">
        <f t="shared" si="309"/>
        <v>1</v>
      </c>
      <c r="M218" s="50">
        <f t="shared" si="309"/>
        <v>1</v>
      </c>
      <c r="N218" s="123">
        <f t="shared" ref="N218:N220" si="310">SUM(E218:M218)</f>
        <v>14</v>
      </c>
      <c r="O218" s="126">
        <f t="shared" ref="O218:W218" si="311">IF(($C219-O217)&gt;=36,3,     IF(($C219-O217)&gt;=18,2,       IF(($C219-O217)&gt;=0,1,0)   )    )</f>
        <v>2</v>
      </c>
      <c r="P218" s="49">
        <f t="shared" si="311"/>
        <v>1</v>
      </c>
      <c r="Q218" s="49">
        <f t="shared" si="311"/>
        <v>1</v>
      </c>
      <c r="R218" s="49">
        <f t="shared" si="311"/>
        <v>1</v>
      </c>
      <c r="S218" s="49">
        <f t="shared" si="311"/>
        <v>2</v>
      </c>
      <c r="T218" s="49">
        <f t="shared" si="311"/>
        <v>2</v>
      </c>
      <c r="U218" s="49">
        <f t="shared" si="311"/>
        <v>2</v>
      </c>
      <c r="V218" s="49">
        <f t="shared" si="311"/>
        <v>2</v>
      </c>
      <c r="W218" s="50">
        <f t="shared" si="311"/>
        <v>1</v>
      </c>
      <c r="X218" s="113">
        <f t="shared" ref="X218:X220" si="312">SUM(O218:W218)</f>
        <v>14</v>
      </c>
      <c r="Y218" s="85">
        <f>N218+X218</f>
        <v>28</v>
      </c>
      <c r="AB218" s="87"/>
    </row>
    <row r="219" spans="1:31" ht="13.5" customHeight="1" x14ac:dyDescent="0.25">
      <c r="A219" s="146" t="s">
        <v>24</v>
      </c>
      <c r="B219" s="73">
        <f>AA234</f>
        <v>22.600000000000016</v>
      </c>
      <c r="C219" s="112">
        <f>ROUND((B219*Y217/113)+Y215-Y216,0)</f>
        <v>28</v>
      </c>
      <c r="D219" s="52" t="s">
        <v>14</v>
      </c>
      <c r="E219" s="84">
        <v>6</v>
      </c>
      <c r="F219" s="84">
        <v>4</v>
      </c>
      <c r="G219" s="84">
        <v>5</v>
      </c>
      <c r="H219" s="84">
        <v>6</v>
      </c>
      <c r="I219" s="84">
        <v>7</v>
      </c>
      <c r="J219" s="84">
        <v>7</v>
      </c>
      <c r="K219" s="84">
        <v>5</v>
      </c>
      <c r="L219" s="84">
        <v>5</v>
      </c>
      <c r="M219" s="114">
        <v>5</v>
      </c>
      <c r="N219" s="147">
        <f t="shared" si="310"/>
        <v>50</v>
      </c>
      <c r="O219" s="84">
        <v>9</v>
      </c>
      <c r="P219" s="84">
        <v>5</v>
      </c>
      <c r="Q219" s="84">
        <v>4</v>
      </c>
      <c r="R219" s="84">
        <v>5</v>
      </c>
      <c r="S219" s="84">
        <v>9</v>
      </c>
      <c r="T219" s="84">
        <v>8</v>
      </c>
      <c r="U219" s="84">
        <v>9</v>
      </c>
      <c r="V219" s="84">
        <v>6</v>
      </c>
      <c r="W219" s="114">
        <v>6</v>
      </c>
      <c r="X219" s="109">
        <f t="shared" si="312"/>
        <v>61</v>
      </c>
      <c r="Y219" s="67">
        <f>N219+X219</f>
        <v>111</v>
      </c>
      <c r="Z219" s="92">
        <f>IF(AND(B219&lt;=36,Y220&gt;0),   VLOOKUP(((IF(AND(B219&gt;=18.5,B219&lt;= 26.4),4,5))&amp;Y220),TablaBajas[],2,FALSE), 0)</f>
        <v>0.6</v>
      </c>
      <c r="AA219" s="142">
        <f>IF((B219+Z219)&gt;=26.4,26.4,(B219+Z219))</f>
        <v>23.200000000000017</v>
      </c>
      <c r="AB219" s="93">
        <f>IF(Y219&gt;0,AB234+1,AB234)</f>
        <v>112</v>
      </c>
    </row>
    <row r="220" spans="1:31" ht="13.5" customHeight="1" thickBot="1" x14ac:dyDescent="0.3">
      <c r="A220" s="94"/>
      <c r="D220" s="148" t="s">
        <v>18</v>
      </c>
      <c r="E220" s="51">
        <f t="shared" ref="E220:M220" si="313" xml:space="preserve">       IF(    OR(E219="-", E219="",E219=0),0,       IF(E219-(E216+E218)&gt;=2,0,   IF(E219-(E216+E218)=1,1,   IF(E219-(E216+E218)=0,2,   IF(E219-(E216+E218)=-1,3,   IF(E219-(E216+E218)=-2,4,   IF(E219-(E216+E218)=-3,5,    IF(E219-(E216+E218)=-4,6,    ))))))))</f>
        <v>3</v>
      </c>
      <c r="F220" s="51">
        <f t="shared" si="313"/>
        <v>4</v>
      </c>
      <c r="G220" s="51">
        <f t="shared" si="313"/>
        <v>2</v>
      </c>
      <c r="H220" s="51">
        <f t="shared" si="313"/>
        <v>2</v>
      </c>
      <c r="I220" s="51">
        <f t="shared" si="313"/>
        <v>1</v>
      </c>
      <c r="J220" s="51">
        <f t="shared" si="313"/>
        <v>1</v>
      </c>
      <c r="K220" s="51">
        <f t="shared" si="313"/>
        <v>1</v>
      </c>
      <c r="L220" s="51">
        <f t="shared" si="313"/>
        <v>2</v>
      </c>
      <c r="M220" s="115">
        <f t="shared" si="313"/>
        <v>2</v>
      </c>
      <c r="N220" s="125">
        <f t="shared" si="310"/>
        <v>18</v>
      </c>
      <c r="O220" s="128">
        <f t="shared" ref="O220:W220" si="314" xml:space="preserve">       IF(    OR(O219="-", O219="",O219=0),0,       IF(O219-(O216+O218)&gt;=2,0,   IF(O219-(O216+O218)=1,1,   IF(O219-(O216+O218)=0,2,   IF(O219-(O216+O218)=-1,3,   IF(O219-(O216+O218)=-2,4,   IF(O219-(O216+O218)=-3,5,    IF(O219-(O216+O218)=-4,6,    ))))))))</f>
        <v>0</v>
      </c>
      <c r="P220" s="51">
        <f t="shared" si="314"/>
        <v>2</v>
      </c>
      <c r="Q220" s="51">
        <f t="shared" si="314"/>
        <v>2</v>
      </c>
      <c r="R220" s="51">
        <f t="shared" si="314"/>
        <v>2</v>
      </c>
      <c r="S220" s="51">
        <f t="shared" si="314"/>
        <v>0</v>
      </c>
      <c r="T220" s="51">
        <f t="shared" si="314"/>
        <v>0</v>
      </c>
      <c r="U220" s="51">
        <f t="shared" si="314"/>
        <v>0</v>
      </c>
      <c r="V220" s="51">
        <f t="shared" si="314"/>
        <v>1</v>
      </c>
      <c r="W220" s="115">
        <f t="shared" si="314"/>
        <v>1</v>
      </c>
      <c r="X220" s="120">
        <f t="shared" si="312"/>
        <v>8</v>
      </c>
      <c r="Y220" s="68">
        <f>N220+X220</f>
        <v>26</v>
      </c>
      <c r="AB220" s="87"/>
    </row>
    <row r="221" spans="1:31" ht="13.5" thickBot="1" x14ac:dyDescent="0.25">
      <c r="A221" s="95"/>
      <c r="AB221" s="87"/>
      <c r="AD221" t="s">
        <v>31</v>
      </c>
      <c r="AE221" t="s">
        <v>31</v>
      </c>
    </row>
    <row r="222" spans="1:31" ht="12.75" customHeight="1" x14ac:dyDescent="0.25">
      <c r="A222" s="99"/>
      <c r="D222" s="53" t="s">
        <v>15</v>
      </c>
      <c r="E222" s="54">
        <f t="shared" ref="E222:M222" si="315">IF(($C223-E217)&gt;=36,3,     IF(($C223-E217)&gt;=18,2,       IF(($C223-E217)&gt;=0,1,0)   )    )</f>
        <v>2</v>
      </c>
      <c r="F222" s="54">
        <f t="shared" si="315"/>
        <v>2</v>
      </c>
      <c r="G222" s="54">
        <f t="shared" si="315"/>
        <v>2</v>
      </c>
      <c r="H222" s="54">
        <f t="shared" si="315"/>
        <v>2</v>
      </c>
      <c r="I222" s="54">
        <f t="shared" si="315"/>
        <v>1</v>
      </c>
      <c r="J222" s="54">
        <f t="shared" si="315"/>
        <v>2</v>
      </c>
      <c r="K222" s="54">
        <f t="shared" si="315"/>
        <v>1</v>
      </c>
      <c r="L222" s="54">
        <f t="shared" si="315"/>
        <v>1</v>
      </c>
      <c r="M222" s="55">
        <f t="shared" si="315"/>
        <v>2</v>
      </c>
      <c r="N222" s="129">
        <f t="shared" ref="N222" si="316">SUM(E222:M222)</f>
        <v>15</v>
      </c>
      <c r="O222" s="132">
        <f t="shared" ref="O222:W222" si="317">IF(($C223-O217)&gt;=36,3,     IF(($C223-O217)&gt;=18,2,       IF(($C223-O217)&gt;=0,1,0)   )    )</f>
        <v>2</v>
      </c>
      <c r="P222" s="54">
        <f t="shared" si="317"/>
        <v>1</v>
      </c>
      <c r="Q222" s="54">
        <f t="shared" si="317"/>
        <v>2</v>
      </c>
      <c r="R222" s="54">
        <f t="shared" si="317"/>
        <v>1</v>
      </c>
      <c r="S222" s="54">
        <f t="shared" si="317"/>
        <v>2</v>
      </c>
      <c r="T222" s="54">
        <f t="shared" si="317"/>
        <v>2</v>
      </c>
      <c r="U222" s="54">
        <f t="shared" si="317"/>
        <v>2</v>
      </c>
      <c r="V222" s="54">
        <f t="shared" si="317"/>
        <v>2</v>
      </c>
      <c r="W222" s="55">
        <f t="shared" si="317"/>
        <v>1</v>
      </c>
      <c r="X222" s="116">
        <f t="shared" ref="X222:X224" si="318">SUM(O222:W222)</f>
        <v>15</v>
      </c>
      <c r="Y222" s="55">
        <f>N222+X222</f>
        <v>30</v>
      </c>
      <c r="AB222" s="87"/>
    </row>
    <row r="223" spans="1:31" ht="13.5" customHeight="1" x14ac:dyDescent="0.25">
      <c r="A223" s="149" t="s">
        <v>22</v>
      </c>
      <c r="B223" s="78">
        <v>24</v>
      </c>
      <c r="C223" s="112">
        <f>ROUND((B223*Y217/113)+Y215-Y216,0)</f>
        <v>30</v>
      </c>
      <c r="D223" s="57">
        <v>9</v>
      </c>
      <c r="E223" s="84">
        <v>0</v>
      </c>
      <c r="F223" s="84">
        <v>0</v>
      </c>
      <c r="G223" s="84">
        <v>0</v>
      </c>
      <c r="H223" s="84">
        <v>0</v>
      </c>
      <c r="I223" s="84">
        <v>0</v>
      </c>
      <c r="J223" s="84">
        <v>0</v>
      </c>
      <c r="K223" s="84">
        <v>0</v>
      </c>
      <c r="L223" s="84">
        <v>0</v>
      </c>
      <c r="M223" s="114">
        <v>0</v>
      </c>
      <c r="N223" s="130">
        <f t="shared" ref="N223" si="319">SUM(E223:M223)</f>
        <v>0</v>
      </c>
      <c r="O223" s="84">
        <v>0</v>
      </c>
      <c r="P223" s="84">
        <v>0</v>
      </c>
      <c r="Q223" s="84">
        <v>0</v>
      </c>
      <c r="R223" s="84">
        <v>0</v>
      </c>
      <c r="S223" s="84">
        <v>0</v>
      </c>
      <c r="T223" s="84">
        <v>0</v>
      </c>
      <c r="U223" s="84">
        <v>0</v>
      </c>
      <c r="V223" s="84">
        <v>0</v>
      </c>
      <c r="W223" s="114">
        <v>0</v>
      </c>
      <c r="X223" s="110">
        <f t="shared" si="318"/>
        <v>0</v>
      </c>
      <c r="Y223" s="69">
        <f>N223+X223</f>
        <v>0</v>
      </c>
      <c r="Z223" s="97">
        <f>IF(AND(B223&lt;=36,Y224&gt;0),   VLOOKUP(((IF(AND(B223&gt;=18.5,B223&lt;= 26.4),4,5))&amp;Y224),TablaBajas[],2,FALSE), 0)</f>
        <v>0</v>
      </c>
      <c r="AA223" s="143">
        <f>IF((B223+Z223)&gt;=26.4,26.4,(B223+Z223))</f>
        <v>24</v>
      </c>
      <c r="AB223" s="98">
        <f>IF(Y223&gt;0,AB238+1,AB238)</f>
        <v>109</v>
      </c>
    </row>
    <row r="224" spans="1:31" ht="13.5" customHeight="1" thickBot="1" x14ac:dyDescent="0.3">
      <c r="A224" s="99"/>
      <c r="D224" s="150" t="s">
        <v>18</v>
      </c>
      <c r="E224" s="56">
        <f t="shared" ref="E224:M224" si="320" xml:space="preserve">       IF(    OR(E223="-", E223="",E223=0),0,       IF(E223-(E216+E222)&gt;=2,0,   IF(E223-(E216+E222)=1,1,   IF(E223-(E216+E222)=0,2,   IF(E223-(E216+E222)=-1,3,   IF(E223-(E216+E222)=-2,4,   IF(E223-(E216+E222)=-3,5,    IF(E223-(E216+E222)=-4,6,    ))))))))</f>
        <v>0</v>
      </c>
      <c r="F224" s="56">
        <f t="shared" si="320"/>
        <v>0</v>
      </c>
      <c r="G224" s="56">
        <f t="shared" si="320"/>
        <v>0</v>
      </c>
      <c r="H224" s="56">
        <f t="shared" si="320"/>
        <v>0</v>
      </c>
      <c r="I224" s="56">
        <f t="shared" si="320"/>
        <v>0</v>
      </c>
      <c r="J224" s="56">
        <f t="shared" si="320"/>
        <v>0</v>
      </c>
      <c r="K224" s="56">
        <f t="shared" si="320"/>
        <v>0</v>
      </c>
      <c r="L224" s="56">
        <f t="shared" si="320"/>
        <v>0</v>
      </c>
      <c r="M224" s="117">
        <f t="shared" si="320"/>
        <v>0</v>
      </c>
      <c r="N224" s="131">
        <f t="shared" ref="N224" si="321">SUM(E224:M224)</f>
        <v>0</v>
      </c>
      <c r="O224" s="133">
        <f t="shared" ref="O224:W224" si="322" xml:space="preserve">       IF(    OR(O223="-", O223="",O223=0),0,       IF(O223-(O216+O222)&gt;=2,0,   IF(O223-(O216+O222)=1,1,   IF(O223-(O216+O222)=0,2,   IF(O223-(O216+O222)=-1,3,   IF(O223-(O216+O222)=-2,4,   IF(O223-(O216+O222)=-3,5,    IF(O223-(O216+O222)=-4,6,    ))))))))</f>
        <v>0</v>
      </c>
      <c r="P224" s="56">
        <f t="shared" si="322"/>
        <v>0</v>
      </c>
      <c r="Q224" s="56">
        <f t="shared" si="322"/>
        <v>0</v>
      </c>
      <c r="R224" s="56">
        <f t="shared" si="322"/>
        <v>0</v>
      </c>
      <c r="S224" s="56">
        <f t="shared" si="322"/>
        <v>0</v>
      </c>
      <c r="T224" s="56">
        <f t="shared" si="322"/>
        <v>0</v>
      </c>
      <c r="U224" s="56">
        <f t="shared" si="322"/>
        <v>0</v>
      </c>
      <c r="V224" s="56">
        <f t="shared" si="322"/>
        <v>0</v>
      </c>
      <c r="W224" s="117">
        <f t="shared" si="322"/>
        <v>0</v>
      </c>
      <c r="X224" s="121">
        <f t="shared" si="318"/>
        <v>0</v>
      </c>
      <c r="Y224" s="70">
        <f>N224+X224</f>
        <v>0</v>
      </c>
      <c r="AB224" s="87"/>
    </row>
    <row r="225" spans="1:28" ht="13.5" thickBot="1" x14ac:dyDescent="0.25">
      <c r="A225" s="95"/>
      <c r="AB225" s="87"/>
    </row>
    <row r="226" spans="1:28" ht="12.75" customHeight="1" x14ac:dyDescent="0.25">
      <c r="A226" s="100"/>
      <c r="D226" s="58" t="s">
        <v>15</v>
      </c>
      <c r="E226" s="59">
        <f t="shared" ref="E226:M226" si="323">IF(($C227-E217)&gt;=36,3,     IF(($C227-E217)&gt;=18,2,       IF(($C227-E217)&gt;=0,1,0)   )    )</f>
        <v>2</v>
      </c>
      <c r="F226" s="59">
        <f t="shared" si="323"/>
        <v>2</v>
      </c>
      <c r="G226" s="59">
        <f t="shared" si="323"/>
        <v>2</v>
      </c>
      <c r="H226" s="59">
        <f t="shared" si="323"/>
        <v>2</v>
      </c>
      <c r="I226" s="59">
        <f t="shared" si="323"/>
        <v>1</v>
      </c>
      <c r="J226" s="59">
        <f t="shared" si="323"/>
        <v>2</v>
      </c>
      <c r="K226" s="59">
        <f t="shared" si="323"/>
        <v>1</v>
      </c>
      <c r="L226" s="59">
        <f t="shared" si="323"/>
        <v>1</v>
      </c>
      <c r="M226" s="60">
        <f t="shared" si="323"/>
        <v>2</v>
      </c>
      <c r="N226" s="134">
        <f t="shared" ref="N226" si="324">SUM(E226:M226)</f>
        <v>15</v>
      </c>
      <c r="O226" s="137">
        <f t="shared" ref="O226:W226" si="325">IF(($C227-O217)&gt;=36,3,     IF(($C227-O217)&gt;=18,2,       IF(($C227-O217)&gt;=0,1,0)   )    )</f>
        <v>2</v>
      </c>
      <c r="P226" s="59">
        <f t="shared" si="325"/>
        <v>1</v>
      </c>
      <c r="Q226" s="59">
        <f t="shared" si="325"/>
        <v>2</v>
      </c>
      <c r="R226" s="59">
        <f t="shared" si="325"/>
        <v>1</v>
      </c>
      <c r="S226" s="59">
        <f t="shared" si="325"/>
        <v>2</v>
      </c>
      <c r="T226" s="59">
        <f t="shared" si="325"/>
        <v>2</v>
      </c>
      <c r="U226" s="59">
        <f t="shared" si="325"/>
        <v>2</v>
      </c>
      <c r="V226" s="59">
        <f t="shared" si="325"/>
        <v>2</v>
      </c>
      <c r="W226" s="60">
        <f t="shared" si="325"/>
        <v>1</v>
      </c>
      <c r="X226" s="118">
        <f t="shared" ref="X226:X228" si="326">SUM(O226:W226)</f>
        <v>15</v>
      </c>
      <c r="Y226" s="60">
        <f>N226+X226</f>
        <v>30</v>
      </c>
      <c r="AB226" s="87"/>
    </row>
    <row r="227" spans="1:28" ht="13.5" customHeight="1" x14ac:dyDescent="0.25">
      <c r="A227" s="151" t="s">
        <v>23</v>
      </c>
      <c r="B227" s="79">
        <f>AA242</f>
        <v>24.100000000000012</v>
      </c>
      <c r="C227" s="112">
        <f>ROUND((B227*Y217/113)+Y215-Y216,0)</f>
        <v>30</v>
      </c>
      <c r="D227" s="62" t="s">
        <v>14</v>
      </c>
      <c r="E227" s="84">
        <v>9</v>
      </c>
      <c r="F227" s="84">
        <v>5</v>
      </c>
      <c r="G227" s="84">
        <v>5</v>
      </c>
      <c r="H227" s="84">
        <v>5</v>
      </c>
      <c r="I227" s="84">
        <v>8</v>
      </c>
      <c r="J227" s="84">
        <v>6</v>
      </c>
      <c r="K227" s="84">
        <v>5</v>
      </c>
      <c r="L227" s="84">
        <v>8</v>
      </c>
      <c r="M227" s="114">
        <v>6</v>
      </c>
      <c r="N227" s="135">
        <f t="shared" ref="N227" si="327">SUM(E227:M227)</f>
        <v>57</v>
      </c>
      <c r="O227" s="127">
        <v>8</v>
      </c>
      <c r="P227" s="84">
        <v>7</v>
      </c>
      <c r="Q227" s="84">
        <v>5</v>
      </c>
      <c r="R227" s="84">
        <v>6</v>
      </c>
      <c r="S227" s="84">
        <v>8</v>
      </c>
      <c r="T227" s="84">
        <v>5</v>
      </c>
      <c r="U227" s="84">
        <v>9</v>
      </c>
      <c r="V227" s="84">
        <v>7</v>
      </c>
      <c r="W227" s="114">
        <v>7</v>
      </c>
      <c r="X227" s="111">
        <f t="shared" si="326"/>
        <v>62</v>
      </c>
      <c r="Y227" s="71">
        <f>N227+X227</f>
        <v>119</v>
      </c>
      <c r="Z227" s="102">
        <f>IF(AND(B227&lt;=36,Y228&gt;0),   VLOOKUP(((IF(AND(B227&gt;=18.5,B227&lt;= 26.4),4,5))&amp;Y228),TablaBajas[],2,FALSE), 0)</f>
        <v>1.2</v>
      </c>
      <c r="AA227" s="141">
        <f>IF((B227+Z227)&gt;=26.4,26.4,(B227+Z227))</f>
        <v>25.300000000000011</v>
      </c>
      <c r="AB227" s="103">
        <f>IF(Y227&gt;0,AB242+1,AB242)</f>
        <v>125</v>
      </c>
    </row>
    <row r="228" spans="1:28" ht="13.5" customHeight="1" thickBot="1" x14ac:dyDescent="0.3">
      <c r="A228" s="104"/>
      <c r="B228" s="105"/>
      <c r="C228" s="105"/>
      <c r="D228" s="152" t="s">
        <v>18</v>
      </c>
      <c r="E228" s="61">
        <f t="shared" ref="E228:M228" si="328" xml:space="preserve">       IF(    OR(E227="-", E227="",E227=0),0,       IF(E227-(E216+E226)&gt;=2,0,   IF(E227-(E216+E226)=1,1,   IF(E227-(E216+E226)=0,2,   IF(E227-(E216+E226)=-1,3,   IF(E227-(E216+E226)=-2,4,   IF(E227-(E216+E226)=-3,5,    IF(E227-(E216+E226)=-4,6,    ))))))))</f>
        <v>0</v>
      </c>
      <c r="F228" s="61">
        <f t="shared" si="328"/>
        <v>3</v>
      </c>
      <c r="G228" s="61">
        <f t="shared" si="328"/>
        <v>2</v>
      </c>
      <c r="H228" s="61">
        <f t="shared" si="328"/>
        <v>3</v>
      </c>
      <c r="I228" s="61">
        <f t="shared" si="328"/>
        <v>0</v>
      </c>
      <c r="J228" s="61">
        <f t="shared" si="328"/>
        <v>2</v>
      </c>
      <c r="K228" s="61">
        <f t="shared" si="328"/>
        <v>1</v>
      </c>
      <c r="L228" s="61">
        <f t="shared" si="328"/>
        <v>0</v>
      </c>
      <c r="M228" s="119">
        <f t="shared" si="328"/>
        <v>2</v>
      </c>
      <c r="N228" s="136">
        <f t="shared" ref="N228" si="329">SUM(E228:M228)</f>
        <v>13</v>
      </c>
      <c r="O228" s="138">
        <f t="shared" ref="O228:W228" si="330" xml:space="preserve">       IF(    OR(O227="-", O227="",O227=0),0,       IF(O227-(O216+O226)&gt;=2,0,   IF(O227-(O216+O226)=1,1,   IF(O227-(O216+O226)=0,2,   IF(O227-(O216+O226)=-1,3,   IF(O227-(O216+O226)=-2,4,   IF(O227-(O216+O226)=-3,5,    IF(O227-(O216+O226)=-4,6,    ))))))))</f>
        <v>1</v>
      </c>
      <c r="P228" s="61">
        <f t="shared" si="330"/>
        <v>0</v>
      </c>
      <c r="Q228" s="61">
        <f t="shared" si="330"/>
        <v>2</v>
      </c>
      <c r="R228" s="61">
        <f t="shared" si="330"/>
        <v>1</v>
      </c>
      <c r="S228" s="61">
        <f t="shared" si="330"/>
        <v>0</v>
      </c>
      <c r="T228" s="61">
        <f t="shared" si="330"/>
        <v>3</v>
      </c>
      <c r="U228" s="61">
        <f t="shared" si="330"/>
        <v>0</v>
      </c>
      <c r="V228" s="61">
        <f t="shared" si="330"/>
        <v>0</v>
      </c>
      <c r="W228" s="119">
        <f t="shared" si="330"/>
        <v>0</v>
      </c>
      <c r="X228" s="122">
        <f t="shared" si="326"/>
        <v>7</v>
      </c>
      <c r="Y228" s="72">
        <f>N228+X228</f>
        <v>20</v>
      </c>
      <c r="Z228" s="105"/>
      <c r="AA228" s="105"/>
      <c r="AB228" s="106"/>
    </row>
    <row r="229" spans="1:28" ht="9.75" customHeight="1" thickBot="1" x14ac:dyDescent="0.25">
      <c r="A229" s="77"/>
      <c r="B229" s="77"/>
      <c r="C229" s="77"/>
      <c r="D229" s="77"/>
      <c r="E229" s="77"/>
      <c r="F229" s="77"/>
      <c r="G229" s="77"/>
      <c r="H229" s="77"/>
      <c r="I229" s="77"/>
      <c r="J229" s="77"/>
      <c r="K229" s="77"/>
      <c r="L229" s="77"/>
      <c r="M229" s="77"/>
      <c r="N229" s="77"/>
      <c r="O229" s="77"/>
      <c r="P229" s="77"/>
      <c r="Q229" s="77"/>
      <c r="R229" s="77"/>
      <c r="S229" s="77"/>
      <c r="T229" s="77"/>
      <c r="U229" s="77"/>
      <c r="V229" s="77"/>
      <c r="W229" s="77"/>
      <c r="X229" s="77"/>
      <c r="Y229" s="77"/>
      <c r="Z229" s="77"/>
      <c r="AA229" s="77"/>
      <c r="AB229" s="77"/>
    </row>
    <row r="230" spans="1:28" ht="15" customHeight="1" x14ac:dyDescent="0.25">
      <c r="A230" s="166"/>
      <c r="B230" s="173" t="s">
        <v>4</v>
      </c>
      <c r="C230" s="176" t="s">
        <v>19</v>
      </c>
      <c r="D230" s="64" t="s">
        <v>1</v>
      </c>
      <c r="E230" s="163">
        <v>379</v>
      </c>
      <c r="F230" s="163">
        <v>132</v>
      </c>
      <c r="G230" s="163">
        <v>482</v>
      </c>
      <c r="H230" s="163">
        <v>369</v>
      </c>
      <c r="I230" s="163">
        <v>276</v>
      </c>
      <c r="J230" s="163">
        <v>313</v>
      </c>
      <c r="K230" s="163">
        <v>505</v>
      </c>
      <c r="L230" s="163">
        <v>316</v>
      </c>
      <c r="M230" s="163">
        <v>200</v>
      </c>
      <c r="N230" s="179" t="s">
        <v>16</v>
      </c>
      <c r="O230" s="163">
        <v>486</v>
      </c>
      <c r="P230" s="163">
        <v>306</v>
      </c>
      <c r="Q230" s="163">
        <v>144</v>
      </c>
      <c r="R230" s="163">
        <v>466</v>
      </c>
      <c r="S230" s="163">
        <v>369</v>
      </c>
      <c r="T230" s="163">
        <v>361</v>
      </c>
      <c r="U230" s="163">
        <v>381</v>
      </c>
      <c r="V230" s="163">
        <v>145</v>
      </c>
      <c r="W230" s="163">
        <v>414</v>
      </c>
      <c r="X230" s="179" t="s">
        <v>17</v>
      </c>
      <c r="Y230" s="89">
        <v>71</v>
      </c>
      <c r="Z230" s="182" t="s">
        <v>28</v>
      </c>
      <c r="AA230" s="185" t="s">
        <v>6</v>
      </c>
      <c r="AB230" s="188" t="s">
        <v>20</v>
      </c>
    </row>
    <row r="231" spans="1:28" ht="15" x14ac:dyDescent="0.25">
      <c r="A231" s="166" t="s">
        <v>35</v>
      </c>
      <c r="B231" s="174"/>
      <c r="C231" s="177"/>
      <c r="D231" s="65" t="s">
        <v>2</v>
      </c>
      <c r="E231" s="43">
        <v>4</v>
      </c>
      <c r="F231" s="39">
        <v>3</v>
      </c>
      <c r="G231" s="39">
        <v>5</v>
      </c>
      <c r="H231" s="39">
        <v>4</v>
      </c>
      <c r="I231" s="39">
        <v>4</v>
      </c>
      <c r="J231" s="39">
        <v>4</v>
      </c>
      <c r="K231" s="39">
        <v>5</v>
      </c>
      <c r="L231" s="39">
        <v>4</v>
      </c>
      <c r="M231" s="44">
        <v>3</v>
      </c>
      <c r="N231" s="180"/>
      <c r="O231" s="43">
        <v>5</v>
      </c>
      <c r="P231" s="39">
        <v>4</v>
      </c>
      <c r="Q231" s="39">
        <v>3</v>
      </c>
      <c r="R231" s="39">
        <v>5</v>
      </c>
      <c r="S231" s="39">
        <v>4</v>
      </c>
      <c r="T231" s="39">
        <v>4</v>
      </c>
      <c r="U231" s="39">
        <v>4</v>
      </c>
      <c r="V231" s="39">
        <v>3</v>
      </c>
      <c r="W231" s="44">
        <v>4</v>
      </c>
      <c r="X231" s="180"/>
      <c r="Y231" s="63">
        <v>72</v>
      </c>
      <c r="Z231" s="183"/>
      <c r="AA231" s="186"/>
      <c r="AB231" s="189"/>
    </row>
    <row r="232" spans="1:28" ht="15.75" thickBot="1" x14ac:dyDescent="0.3">
      <c r="A232" s="167">
        <v>44895</v>
      </c>
      <c r="B232" s="175"/>
      <c r="C232" s="178"/>
      <c r="D232" s="66" t="s">
        <v>3</v>
      </c>
      <c r="E232" s="45">
        <v>1</v>
      </c>
      <c r="F232" s="46">
        <v>17</v>
      </c>
      <c r="G232" s="46">
        <v>6</v>
      </c>
      <c r="H232" s="46">
        <v>9</v>
      </c>
      <c r="I232" s="46">
        <v>18</v>
      </c>
      <c r="J232" s="46">
        <v>12</v>
      </c>
      <c r="K232" s="46">
        <v>13</v>
      </c>
      <c r="L232" s="46">
        <v>15</v>
      </c>
      <c r="M232" s="47">
        <v>8</v>
      </c>
      <c r="N232" s="181"/>
      <c r="O232" s="45">
        <v>10</v>
      </c>
      <c r="P232" s="46">
        <v>5</v>
      </c>
      <c r="Q232" s="46">
        <v>16</v>
      </c>
      <c r="R232" s="46">
        <v>7</v>
      </c>
      <c r="S232" s="46">
        <v>3</v>
      </c>
      <c r="T232" s="46">
        <v>11</v>
      </c>
      <c r="U232" s="46">
        <v>4</v>
      </c>
      <c r="V232" s="46">
        <v>14</v>
      </c>
      <c r="W232" s="47">
        <v>2</v>
      </c>
      <c r="X232" s="181"/>
      <c r="Y232" s="108">
        <v>126</v>
      </c>
      <c r="Z232" s="184"/>
      <c r="AA232" s="187"/>
      <c r="AB232" s="190"/>
    </row>
    <row r="233" spans="1:28" ht="12.75" customHeight="1" x14ac:dyDescent="0.25">
      <c r="A233" s="91"/>
      <c r="D233" s="48" t="s">
        <v>15</v>
      </c>
      <c r="E233" s="49">
        <f t="shared" ref="E233:M233" si="331">IF(($C234-E232)&gt;=36,3,     IF(($C234-E232)&gt;=18,2,       IF(($C234-E232)&gt;=0,1,0)   )    )</f>
        <v>2</v>
      </c>
      <c r="F233" s="49">
        <f t="shared" si="331"/>
        <v>1</v>
      </c>
      <c r="G233" s="49">
        <f t="shared" si="331"/>
        <v>2</v>
      </c>
      <c r="H233" s="49">
        <f t="shared" si="331"/>
        <v>1</v>
      </c>
      <c r="I233" s="49">
        <f t="shared" si="331"/>
        <v>1</v>
      </c>
      <c r="J233" s="49">
        <f t="shared" si="331"/>
        <v>1</v>
      </c>
      <c r="K233" s="49">
        <f t="shared" si="331"/>
        <v>1</v>
      </c>
      <c r="L233" s="49">
        <f t="shared" si="331"/>
        <v>1</v>
      </c>
      <c r="M233" s="50">
        <f t="shared" si="331"/>
        <v>1</v>
      </c>
      <c r="N233" s="123">
        <f t="shared" ref="N233:N235" si="332">SUM(E233:M233)</f>
        <v>11</v>
      </c>
      <c r="O233" s="126">
        <f t="shared" ref="O233:W233" si="333">IF(($C234-O232)&gt;=36,3,     IF(($C234-O232)&gt;=18,2,       IF(($C234-O232)&gt;=0,1,0)   )    )</f>
        <v>1</v>
      </c>
      <c r="P233" s="49">
        <f t="shared" si="333"/>
        <v>2</v>
      </c>
      <c r="Q233" s="49">
        <f t="shared" si="333"/>
        <v>1</v>
      </c>
      <c r="R233" s="49">
        <f t="shared" si="333"/>
        <v>1</v>
      </c>
      <c r="S233" s="49">
        <f t="shared" si="333"/>
        <v>2</v>
      </c>
      <c r="T233" s="49">
        <f t="shared" si="333"/>
        <v>1</v>
      </c>
      <c r="U233" s="49">
        <f t="shared" si="333"/>
        <v>2</v>
      </c>
      <c r="V233" s="49">
        <f t="shared" si="333"/>
        <v>1</v>
      </c>
      <c r="W233" s="50">
        <f t="shared" si="333"/>
        <v>2</v>
      </c>
      <c r="X233" s="113">
        <f t="shared" ref="X233:X235" si="334">SUM(O233:W233)</f>
        <v>13</v>
      </c>
      <c r="Y233" s="85">
        <f>N233+X233</f>
        <v>24</v>
      </c>
      <c r="AB233" s="87"/>
    </row>
    <row r="234" spans="1:28" ht="13.5" customHeight="1" x14ac:dyDescent="0.25">
      <c r="A234" s="91" t="s">
        <v>24</v>
      </c>
      <c r="B234" s="73">
        <f>AA249</f>
        <v>22.600000000000016</v>
      </c>
      <c r="C234" s="112">
        <f>ROUND((B234*Y232/113)+Y230-Y231,0)</f>
        <v>24</v>
      </c>
      <c r="D234" s="52" t="s">
        <v>14</v>
      </c>
      <c r="E234" s="84">
        <v>6</v>
      </c>
      <c r="F234" s="84">
        <v>3</v>
      </c>
      <c r="G234" s="84">
        <v>5</v>
      </c>
      <c r="H234" s="84">
        <v>5</v>
      </c>
      <c r="I234" s="84">
        <v>4</v>
      </c>
      <c r="J234" s="84">
        <v>5</v>
      </c>
      <c r="K234" s="84">
        <v>8</v>
      </c>
      <c r="L234" s="84">
        <v>5</v>
      </c>
      <c r="M234" s="114">
        <v>4</v>
      </c>
      <c r="N234" s="124">
        <f t="shared" si="332"/>
        <v>45</v>
      </c>
      <c r="O234" s="84">
        <v>8</v>
      </c>
      <c r="P234" s="84">
        <v>5</v>
      </c>
      <c r="Q234" s="84">
        <v>2</v>
      </c>
      <c r="R234" s="84">
        <v>8</v>
      </c>
      <c r="S234" s="84">
        <v>6</v>
      </c>
      <c r="T234" s="84">
        <v>5</v>
      </c>
      <c r="U234" s="84">
        <v>7</v>
      </c>
      <c r="V234" s="84">
        <v>3</v>
      </c>
      <c r="W234" s="114">
        <v>8</v>
      </c>
      <c r="X234" s="109">
        <f t="shared" si="334"/>
        <v>52</v>
      </c>
      <c r="Y234" s="67">
        <f>N234+X234</f>
        <v>97</v>
      </c>
      <c r="Z234" s="92">
        <f>IF(AND(B234&lt;=36,Y235&gt;0),   VLOOKUP(((IF(AND(B234&gt;=18.5,B234&lt;= 26.4),4,5))&amp;Y235),TablaBajas[],2,FALSE), 0)</f>
        <v>0</v>
      </c>
      <c r="AA234" s="142">
        <f>IF((B234+Z234)&gt;=26.4,26.4,(B234+Z234))</f>
        <v>22.600000000000016</v>
      </c>
      <c r="AB234" s="93">
        <f>IF(Y234&gt;0,AB249+1,AB249)</f>
        <v>111</v>
      </c>
    </row>
    <row r="235" spans="1:28" ht="13.5" customHeight="1" thickBot="1" x14ac:dyDescent="0.3">
      <c r="A235" s="94"/>
      <c r="D235" s="74" t="s">
        <v>18</v>
      </c>
      <c r="E235" s="51">
        <f t="shared" ref="E235:M235" si="335" xml:space="preserve">       IF(    OR(E234="-", E234="",E234=0),0,       IF(E234-(E231+E233)&gt;=2,0,   IF(E234-(E231+E233)=1,1,   IF(E234-(E231+E233)=0,2,   IF(E234-(E231+E233)=-1,3,   IF(E234-(E231+E233)=-2,4,   IF(E234-(E231+E233)=-3,5,    IF(E234-(E231+E233)=-4,6,    ))))))))</f>
        <v>2</v>
      </c>
      <c r="F235" s="51">
        <f t="shared" si="335"/>
        <v>3</v>
      </c>
      <c r="G235" s="51">
        <f t="shared" si="335"/>
        <v>4</v>
      </c>
      <c r="H235" s="51">
        <f t="shared" si="335"/>
        <v>2</v>
      </c>
      <c r="I235" s="51">
        <f t="shared" si="335"/>
        <v>3</v>
      </c>
      <c r="J235" s="51">
        <f t="shared" si="335"/>
        <v>2</v>
      </c>
      <c r="K235" s="51">
        <f t="shared" si="335"/>
        <v>0</v>
      </c>
      <c r="L235" s="51">
        <f t="shared" si="335"/>
        <v>2</v>
      </c>
      <c r="M235" s="115">
        <f t="shared" si="335"/>
        <v>2</v>
      </c>
      <c r="N235" s="125">
        <f t="shared" si="332"/>
        <v>20</v>
      </c>
      <c r="O235" s="128">
        <f t="shared" ref="O235:W235" si="336" xml:space="preserve">       IF(    OR(O234="-", O234="",O234=0),0,       IF(O234-(O231+O233)&gt;=2,0,   IF(O234-(O231+O233)=1,1,   IF(O234-(O231+O233)=0,2,   IF(O234-(O231+O233)=-1,3,   IF(O234-(O231+O233)=-2,4,   IF(O234-(O231+O233)=-3,5,    IF(O234-(O231+O233)=-4,6,    ))))))))</f>
        <v>0</v>
      </c>
      <c r="P235" s="51">
        <f t="shared" si="336"/>
        <v>3</v>
      </c>
      <c r="Q235" s="51">
        <f t="shared" si="336"/>
        <v>4</v>
      </c>
      <c r="R235" s="51">
        <f t="shared" si="336"/>
        <v>0</v>
      </c>
      <c r="S235" s="51">
        <f t="shared" si="336"/>
        <v>2</v>
      </c>
      <c r="T235" s="51">
        <f t="shared" si="336"/>
        <v>2</v>
      </c>
      <c r="U235" s="51">
        <f t="shared" si="336"/>
        <v>1</v>
      </c>
      <c r="V235" s="51">
        <f t="shared" si="336"/>
        <v>3</v>
      </c>
      <c r="W235" s="115">
        <f t="shared" si="336"/>
        <v>0</v>
      </c>
      <c r="X235" s="120">
        <f t="shared" si="334"/>
        <v>15</v>
      </c>
      <c r="Y235" s="68">
        <f>N235+X235</f>
        <v>35</v>
      </c>
      <c r="AB235" s="87"/>
    </row>
    <row r="236" spans="1:28" ht="13.5" thickBot="1" x14ac:dyDescent="0.25">
      <c r="A236" s="95"/>
      <c r="AB236" s="87"/>
    </row>
    <row r="237" spans="1:28" ht="12.75" customHeight="1" x14ac:dyDescent="0.25">
      <c r="A237" s="99"/>
      <c r="D237" s="53" t="s">
        <v>15</v>
      </c>
      <c r="E237" s="54">
        <f t="shared" ref="E237:M237" si="337">IF(($C238-E232)&gt;=36,3,     IF(($C238-E232)&gt;=18,2,       IF(($C238-E232)&gt;=0,1,0)   )    )</f>
        <v>2</v>
      </c>
      <c r="F237" s="54">
        <f t="shared" si="337"/>
        <v>1</v>
      </c>
      <c r="G237" s="54">
        <f t="shared" si="337"/>
        <v>2</v>
      </c>
      <c r="H237" s="54">
        <f t="shared" si="337"/>
        <v>2</v>
      </c>
      <c r="I237" s="54">
        <f t="shared" si="337"/>
        <v>1</v>
      </c>
      <c r="J237" s="54">
        <f t="shared" si="337"/>
        <v>1</v>
      </c>
      <c r="K237" s="54">
        <f t="shared" si="337"/>
        <v>1</v>
      </c>
      <c r="L237" s="54">
        <f t="shared" si="337"/>
        <v>1</v>
      </c>
      <c r="M237" s="55">
        <f t="shared" si="337"/>
        <v>2</v>
      </c>
      <c r="N237" s="129">
        <f t="shared" ref="N237" si="338">SUM(E237:M237)</f>
        <v>13</v>
      </c>
      <c r="O237" s="132">
        <f t="shared" ref="O237:W237" si="339">IF(($C238-O232)&gt;=36,3,     IF(($C238-O232)&gt;=18,2,       IF(($C238-O232)&gt;=0,1,0)   )    )</f>
        <v>1</v>
      </c>
      <c r="P237" s="54">
        <f t="shared" si="339"/>
        <v>2</v>
      </c>
      <c r="Q237" s="54">
        <f t="shared" si="339"/>
        <v>1</v>
      </c>
      <c r="R237" s="54">
        <f t="shared" si="339"/>
        <v>2</v>
      </c>
      <c r="S237" s="54">
        <f t="shared" si="339"/>
        <v>2</v>
      </c>
      <c r="T237" s="54">
        <f t="shared" si="339"/>
        <v>1</v>
      </c>
      <c r="U237" s="54">
        <f t="shared" si="339"/>
        <v>2</v>
      </c>
      <c r="V237" s="54">
        <f t="shared" si="339"/>
        <v>1</v>
      </c>
      <c r="W237" s="55">
        <f t="shared" si="339"/>
        <v>2</v>
      </c>
      <c r="X237" s="116">
        <f t="shared" ref="X237:X239" si="340">SUM(O237:W237)</f>
        <v>14</v>
      </c>
      <c r="Y237" s="55">
        <f>N237+X237</f>
        <v>27</v>
      </c>
      <c r="AB237" s="87"/>
    </row>
    <row r="238" spans="1:28" ht="13.5" customHeight="1" x14ac:dyDescent="0.25">
      <c r="A238" s="96" t="s">
        <v>22</v>
      </c>
      <c r="B238" s="78">
        <f>AA253</f>
        <v>24.7</v>
      </c>
      <c r="C238" s="112">
        <f>ROUND((B238*Y232/113)+Y230-Y231,0)</f>
        <v>27</v>
      </c>
      <c r="D238" s="57" t="s">
        <v>14</v>
      </c>
      <c r="E238" s="84">
        <v>6</v>
      </c>
      <c r="F238" s="84">
        <v>6</v>
      </c>
      <c r="G238" s="84">
        <v>7</v>
      </c>
      <c r="H238" s="84">
        <v>6</v>
      </c>
      <c r="I238" s="84">
        <v>7</v>
      </c>
      <c r="J238" s="84">
        <v>5</v>
      </c>
      <c r="K238" s="84">
        <v>7</v>
      </c>
      <c r="L238" s="84">
        <v>7</v>
      </c>
      <c r="M238" s="114">
        <v>4</v>
      </c>
      <c r="N238" s="130">
        <f t="shared" ref="N238" si="341">SUM(E238:M238)</f>
        <v>55</v>
      </c>
      <c r="O238" s="84">
        <v>8</v>
      </c>
      <c r="P238" s="84">
        <v>8</v>
      </c>
      <c r="Q238" s="84">
        <v>6</v>
      </c>
      <c r="R238" s="84">
        <v>8</v>
      </c>
      <c r="S238" s="84">
        <v>5</v>
      </c>
      <c r="T238" s="84">
        <v>5</v>
      </c>
      <c r="U238" s="84">
        <v>6</v>
      </c>
      <c r="V238" s="84">
        <v>4</v>
      </c>
      <c r="W238" s="114">
        <v>5</v>
      </c>
      <c r="X238" s="110">
        <f t="shared" si="340"/>
        <v>55</v>
      </c>
      <c r="Y238" s="69">
        <f>N238+X238</f>
        <v>110</v>
      </c>
      <c r="Z238" s="97">
        <f>IF(AND(B238&lt;=36,Y239&gt;0),   VLOOKUP(((IF(AND(B238&gt;=18.5,B238&lt;= 26.4),4,5))&amp;Y239),TablaBajas[],2,FALSE), 0)</f>
        <v>0.7</v>
      </c>
      <c r="AA238" s="143">
        <f>IF((B238+Z238)&gt;=26.4,26.4,(B238+Z238))</f>
        <v>25.4</v>
      </c>
      <c r="AB238" s="98">
        <f>IF(Y238&gt;0,AB253+1,AB253)</f>
        <v>109</v>
      </c>
    </row>
    <row r="239" spans="1:28" ht="13.5" customHeight="1" thickBot="1" x14ac:dyDescent="0.3">
      <c r="A239" s="99"/>
      <c r="D239" s="75" t="s">
        <v>18</v>
      </c>
      <c r="E239" s="56">
        <f t="shared" ref="E239:M239" si="342" xml:space="preserve">       IF(    OR(E238="-", E238="",E238=0),0,       IF(E238-(E231+E237)&gt;=2,0,   IF(E238-(E231+E237)=1,1,   IF(E238-(E231+E237)=0,2,   IF(E238-(E231+E237)=-1,3,   IF(E238-(E231+E237)=-2,4,   IF(E238-(E231+E237)=-3,5,    IF(E238-(E231+E237)=-4,6,    ))))))))</f>
        <v>2</v>
      </c>
      <c r="F239" s="56">
        <f t="shared" si="342"/>
        <v>0</v>
      </c>
      <c r="G239" s="56">
        <f t="shared" si="342"/>
        <v>2</v>
      </c>
      <c r="H239" s="56">
        <f t="shared" si="342"/>
        <v>2</v>
      </c>
      <c r="I239" s="56">
        <f t="shared" si="342"/>
        <v>0</v>
      </c>
      <c r="J239" s="56">
        <f t="shared" si="342"/>
        <v>2</v>
      </c>
      <c r="K239" s="56">
        <f t="shared" si="342"/>
        <v>1</v>
      </c>
      <c r="L239" s="56">
        <f t="shared" si="342"/>
        <v>0</v>
      </c>
      <c r="M239" s="117">
        <f t="shared" si="342"/>
        <v>3</v>
      </c>
      <c r="N239" s="131">
        <f t="shared" ref="N239" si="343">SUM(E239:M239)</f>
        <v>12</v>
      </c>
      <c r="O239" s="133">
        <f t="shared" ref="O239:W239" si="344" xml:space="preserve">       IF(    OR(O238="-", O238="",O238=0),0,       IF(O238-(O231+O237)&gt;=2,0,   IF(O238-(O231+O237)=1,1,   IF(O238-(O231+O237)=0,2,   IF(O238-(O231+O237)=-1,3,   IF(O238-(O231+O237)=-2,4,   IF(O238-(O231+O237)=-3,5,    IF(O238-(O231+O237)=-4,6,    ))))))))</f>
        <v>0</v>
      </c>
      <c r="P239" s="56">
        <f t="shared" si="344"/>
        <v>0</v>
      </c>
      <c r="Q239" s="56">
        <f t="shared" si="344"/>
        <v>0</v>
      </c>
      <c r="R239" s="56">
        <f t="shared" si="344"/>
        <v>1</v>
      </c>
      <c r="S239" s="56">
        <f t="shared" si="344"/>
        <v>3</v>
      </c>
      <c r="T239" s="56">
        <f t="shared" si="344"/>
        <v>2</v>
      </c>
      <c r="U239" s="56">
        <f t="shared" si="344"/>
        <v>2</v>
      </c>
      <c r="V239" s="56">
        <f t="shared" si="344"/>
        <v>2</v>
      </c>
      <c r="W239" s="117">
        <f t="shared" si="344"/>
        <v>3</v>
      </c>
      <c r="X239" s="121">
        <f t="shared" si="340"/>
        <v>13</v>
      </c>
      <c r="Y239" s="70">
        <f>N239+X239</f>
        <v>25</v>
      </c>
      <c r="AB239" s="87"/>
    </row>
    <row r="240" spans="1:28" ht="13.5" thickBot="1" x14ac:dyDescent="0.25">
      <c r="A240" s="95"/>
      <c r="AB240" s="87"/>
    </row>
    <row r="241" spans="1:31" ht="12.75" customHeight="1" x14ac:dyDescent="0.25">
      <c r="A241" s="100"/>
      <c r="D241" s="58" t="s">
        <v>15</v>
      </c>
      <c r="E241" s="59">
        <f t="shared" ref="E241:M241" si="345">IF(($C242-E232)&gt;=36,3,     IF(($C242-E232)&gt;=18,2,       IF(($C242-E232)&gt;=0,1,0)   )    )</f>
        <v>2</v>
      </c>
      <c r="F241" s="59">
        <f t="shared" si="345"/>
        <v>1</v>
      </c>
      <c r="G241" s="59">
        <f t="shared" si="345"/>
        <v>2</v>
      </c>
      <c r="H241" s="59">
        <f t="shared" si="345"/>
        <v>1</v>
      </c>
      <c r="I241" s="59">
        <f t="shared" si="345"/>
        <v>1</v>
      </c>
      <c r="J241" s="59">
        <f t="shared" si="345"/>
        <v>1</v>
      </c>
      <c r="K241" s="59">
        <f t="shared" si="345"/>
        <v>1</v>
      </c>
      <c r="L241" s="59">
        <f t="shared" si="345"/>
        <v>1</v>
      </c>
      <c r="M241" s="60">
        <f t="shared" si="345"/>
        <v>2</v>
      </c>
      <c r="N241" s="134">
        <f t="shared" ref="N241" si="346">SUM(E241:M241)</f>
        <v>12</v>
      </c>
      <c r="O241" s="137">
        <f t="shared" ref="O241:W241" si="347">IF(($C242-O232)&gt;=36,3,     IF(($C242-O232)&gt;=18,2,       IF(($C242-O232)&gt;=0,1,0)   )    )</f>
        <v>1</v>
      </c>
      <c r="P241" s="59">
        <f t="shared" si="347"/>
        <v>2</v>
      </c>
      <c r="Q241" s="59">
        <f t="shared" si="347"/>
        <v>1</v>
      </c>
      <c r="R241" s="59">
        <f t="shared" si="347"/>
        <v>2</v>
      </c>
      <c r="S241" s="59">
        <f t="shared" si="347"/>
        <v>2</v>
      </c>
      <c r="T241" s="59">
        <f t="shared" si="347"/>
        <v>1</v>
      </c>
      <c r="U241" s="59">
        <f t="shared" si="347"/>
        <v>2</v>
      </c>
      <c r="V241" s="59">
        <f t="shared" si="347"/>
        <v>1</v>
      </c>
      <c r="W241" s="60">
        <f t="shared" si="347"/>
        <v>2</v>
      </c>
      <c r="X241" s="118">
        <f t="shared" ref="X241:X243" si="348">SUM(O241:W241)</f>
        <v>14</v>
      </c>
      <c r="Y241" s="60">
        <f>N241+X241</f>
        <v>26</v>
      </c>
      <c r="AB241" s="87"/>
    </row>
    <row r="242" spans="1:31" ht="13.5" customHeight="1" x14ac:dyDescent="0.25">
      <c r="A242" s="101" t="s">
        <v>23</v>
      </c>
      <c r="B242" s="79">
        <f>AA257</f>
        <v>24.100000000000012</v>
      </c>
      <c r="C242" s="112">
        <f>ROUND((B242*Y232/113)+Y230-Y231,0)</f>
        <v>26</v>
      </c>
      <c r="D242" s="62" t="s">
        <v>14</v>
      </c>
      <c r="E242" s="84">
        <v>5</v>
      </c>
      <c r="F242" s="84">
        <v>4</v>
      </c>
      <c r="G242" s="84">
        <v>7</v>
      </c>
      <c r="H242" s="84">
        <v>7</v>
      </c>
      <c r="I242" s="84">
        <v>4</v>
      </c>
      <c r="J242" s="84">
        <v>5</v>
      </c>
      <c r="K242" s="84">
        <v>5</v>
      </c>
      <c r="L242" s="84">
        <v>6</v>
      </c>
      <c r="M242" s="114">
        <v>5</v>
      </c>
      <c r="N242" s="135">
        <f t="shared" ref="N242" si="349">SUM(E242:M242)</f>
        <v>48</v>
      </c>
      <c r="O242" s="84">
        <v>8</v>
      </c>
      <c r="P242" s="84">
        <v>5</v>
      </c>
      <c r="Q242" s="84">
        <v>3</v>
      </c>
      <c r="R242" s="84">
        <v>6</v>
      </c>
      <c r="S242" s="84">
        <v>5</v>
      </c>
      <c r="T242" s="84">
        <v>7</v>
      </c>
      <c r="U242" s="84">
        <v>7</v>
      </c>
      <c r="V242" s="84">
        <v>4</v>
      </c>
      <c r="W242" s="114">
        <v>8</v>
      </c>
      <c r="X242" s="111">
        <f t="shared" si="348"/>
        <v>53</v>
      </c>
      <c r="Y242" s="71">
        <f>N242+X242</f>
        <v>101</v>
      </c>
      <c r="Z242" s="102">
        <f>IF(AND(B242&lt;=36,Y243&gt;0),   VLOOKUP(((IF(AND(B242&gt;=18.5,B242&lt;= 26.4),4,5))&amp;Y243),TablaBajas[],2,FALSE), 0)</f>
        <v>0</v>
      </c>
      <c r="AA242" s="141">
        <f>IF((B242+Z242)&gt;=26.4,26.4,(B242+Z242))</f>
        <v>24.100000000000012</v>
      </c>
      <c r="AB242" s="103">
        <f>IF(Y242&gt;0,AB257+1,AB257)</f>
        <v>124</v>
      </c>
    </row>
    <row r="243" spans="1:31" ht="13.5" customHeight="1" thickBot="1" x14ac:dyDescent="0.3">
      <c r="A243" s="104"/>
      <c r="B243" s="105"/>
      <c r="C243" s="105"/>
      <c r="D243" s="76" t="s">
        <v>18</v>
      </c>
      <c r="E243" s="61">
        <f t="shared" ref="E243:M243" si="350" xml:space="preserve">       IF(    OR(E242="-", E242="",E242=0),0,       IF(E242-(E231+E241)&gt;=2,0,   IF(E242-(E231+E241)=1,1,   IF(E242-(E231+E241)=0,2,   IF(E242-(E231+E241)=-1,3,   IF(E242-(E231+E241)=-2,4,   IF(E242-(E231+E241)=-3,5,    IF(E242-(E231+E241)=-4,6,    ))))))))</f>
        <v>3</v>
      </c>
      <c r="F243" s="61">
        <f t="shared" si="350"/>
        <v>2</v>
      </c>
      <c r="G243" s="61">
        <f t="shared" si="350"/>
        <v>2</v>
      </c>
      <c r="H243" s="61">
        <f t="shared" si="350"/>
        <v>0</v>
      </c>
      <c r="I243" s="61">
        <f t="shared" si="350"/>
        <v>3</v>
      </c>
      <c r="J243" s="61">
        <f t="shared" si="350"/>
        <v>2</v>
      </c>
      <c r="K243" s="61">
        <f t="shared" si="350"/>
        <v>3</v>
      </c>
      <c r="L243" s="61">
        <f t="shared" si="350"/>
        <v>1</v>
      </c>
      <c r="M243" s="119">
        <f t="shared" si="350"/>
        <v>2</v>
      </c>
      <c r="N243" s="136">
        <f t="shared" ref="N243" si="351">SUM(E243:M243)</f>
        <v>18</v>
      </c>
      <c r="O243" s="138">
        <f t="shared" ref="O243:W243" si="352" xml:space="preserve">       IF(    OR(O242="-", O242="",O242=0),0,       IF(O242-(O231+O241)&gt;=2,0,   IF(O242-(O231+O241)=1,1,   IF(O242-(O231+O241)=0,2,   IF(O242-(O231+O241)=-1,3,   IF(O242-(O231+O241)=-2,4,   IF(O242-(O231+O241)=-3,5,    IF(O242-(O231+O241)=-4,6,    ))))))))</f>
        <v>0</v>
      </c>
      <c r="P243" s="61">
        <f t="shared" si="352"/>
        <v>3</v>
      </c>
      <c r="Q243" s="61">
        <f t="shared" si="352"/>
        <v>3</v>
      </c>
      <c r="R243" s="61">
        <f t="shared" si="352"/>
        <v>3</v>
      </c>
      <c r="S243" s="61">
        <f t="shared" si="352"/>
        <v>3</v>
      </c>
      <c r="T243" s="61">
        <f t="shared" si="352"/>
        <v>0</v>
      </c>
      <c r="U243" s="61">
        <f t="shared" si="352"/>
        <v>1</v>
      </c>
      <c r="V243" s="61">
        <f t="shared" si="352"/>
        <v>2</v>
      </c>
      <c r="W243" s="119">
        <f t="shared" si="352"/>
        <v>0</v>
      </c>
      <c r="X243" s="122">
        <f t="shared" si="348"/>
        <v>15</v>
      </c>
      <c r="Y243" s="72">
        <f>N243+X243</f>
        <v>33</v>
      </c>
      <c r="Z243" s="105"/>
      <c r="AA243" s="105"/>
      <c r="AB243" s="106"/>
    </row>
    <row r="244" spans="1:31" ht="9.75" customHeight="1" thickBot="1" x14ac:dyDescent="0.25">
      <c r="A244" s="77"/>
      <c r="B244" s="77"/>
      <c r="C244" s="77"/>
      <c r="D244" s="77"/>
      <c r="E244" s="77"/>
      <c r="F244" s="77"/>
      <c r="G244" s="77"/>
      <c r="H244" s="77"/>
      <c r="I244" s="77"/>
      <c r="J244" s="77"/>
      <c r="K244" s="77"/>
      <c r="L244" s="77"/>
      <c r="M244" s="77"/>
      <c r="N244" s="77"/>
      <c r="O244" s="77"/>
      <c r="P244" s="77"/>
      <c r="Q244" s="77"/>
      <c r="R244" s="77"/>
      <c r="S244" s="77"/>
      <c r="T244" s="77"/>
      <c r="U244" s="77"/>
      <c r="V244" s="77"/>
      <c r="W244" s="77"/>
      <c r="X244" s="77"/>
      <c r="Y244" s="77"/>
      <c r="Z244" s="77"/>
      <c r="AA244" s="77"/>
      <c r="AB244" s="77"/>
    </row>
    <row r="245" spans="1:31" ht="15" customHeight="1" x14ac:dyDescent="0.25">
      <c r="A245" s="86"/>
      <c r="B245" s="173" t="s">
        <v>4</v>
      </c>
      <c r="C245" s="176" t="s">
        <v>19</v>
      </c>
      <c r="D245" s="64" t="s">
        <v>1</v>
      </c>
      <c r="E245" s="155">
        <v>507</v>
      </c>
      <c r="F245" s="155">
        <v>362</v>
      </c>
      <c r="G245" s="155">
        <v>205</v>
      </c>
      <c r="H245" s="155">
        <v>371</v>
      </c>
      <c r="I245" s="155">
        <v>455</v>
      </c>
      <c r="J245" s="155">
        <v>393</v>
      </c>
      <c r="K245" s="155">
        <v>130</v>
      </c>
      <c r="L245" s="155">
        <v>264</v>
      </c>
      <c r="M245" s="156">
        <v>339</v>
      </c>
      <c r="N245" s="179" t="s">
        <v>16</v>
      </c>
      <c r="O245" s="157">
        <v>449</v>
      </c>
      <c r="P245" s="155">
        <v>343</v>
      </c>
      <c r="Q245" s="155">
        <v>174</v>
      </c>
      <c r="R245" s="155">
        <v>338</v>
      </c>
      <c r="S245" s="155">
        <v>331</v>
      </c>
      <c r="T245" s="155">
        <v>384</v>
      </c>
      <c r="U245" s="155">
        <v>504</v>
      </c>
      <c r="V245" s="155">
        <v>177</v>
      </c>
      <c r="W245" s="156">
        <v>345</v>
      </c>
      <c r="X245" s="179" t="s">
        <v>17</v>
      </c>
      <c r="Y245" s="89">
        <v>72.400000000000006</v>
      </c>
      <c r="Z245" s="182" t="s">
        <v>28</v>
      </c>
      <c r="AA245" s="185" t="s">
        <v>6</v>
      </c>
      <c r="AB245" s="188" t="s">
        <v>20</v>
      </c>
    </row>
    <row r="246" spans="1:31" ht="15" x14ac:dyDescent="0.25">
      <c r="A246" s="86" t="s">
        <v>32</v>
      </c>
      <c r="B246" s="174"/>
      <c r="C246" s="177"/>
      <c r="D246" s="65" t="s">
        <v>2</v>
      </c>
      <c r="E246" s="63">
        <v>5</v>
      </c>
      <c r="F246" s="63">
        <v>4</v>
      </c>
      <c r="G246" s="63">
        <v>3</v>
      </c>
      <c r="H246" s="63">
        <v>4</v>
      </c>
      <c r="I246" s="63">
        <v>5</v>
      </c>
      <c r="J246" s="63">
        <v>4</v>
      </c>
      <c r="K246" s="63">
        <v>3</v>
      </c>
      <c r="L246" s="63">
        <v>4</v>
      </c>
      <c r="M246" s="158">
        <v>4</v>
      </c>
      <c r="N246" s="180"/>
      <c r="O246" s="159">
        <v>5</v>
      </c>
      <c r="P246" s="63">
        <v>4</v>
      </c>
      <c r="Q246" s="63">
        <v>3</v>
      </c>
      <c r="R246" s="63">
        <v>4</v>
      </c>
      <c r="S246" s="63">
        <v>4</v>
      </c>
      <c r="T246" s="63">
        <v>4</v>
      </c>
      <c r="U246" s="63">
        <v>5</v>
      </c>
      <c r="V246" s="63">
        <v>3</v>
      </c>
      <c r="W246" s="158">
        <v>4</v>
      </c>
      <c r="X246" s="180"/>
      <c r="Y246" s="63">
        <v>72</v>
      </c>
      <c r="Z246" s="183"/>
      <c r="AA246" s="186"/>
      <c r="AB246" s="189"/>
    </row>
    <row r="247" spans="1:31" ht="15.75" thickBot="1" x14ac:dyDescent="0.3">
      <c r="A247" s="140">
        <v>44859</v>
      </c>
      <c r="B247" s="175"/>
      <c r="C247" s="178"/>
      <c r="D247" s="66" t="s">
        <v>3</v>
      </c>
      <c r="E247" s="160">
        <v>2</v>
      </c>
      <c r="F247" s="160">
        <v>8</v>
      </c>
      <c r="G247" s="160">
        <v>4</v>
      </c>
      <c r="H247" s="160">
        <v>10</v>
      </c>
      <c r="I247" s="160">
        <v>18</v>
      </c>
      <c r="J247" s="160">
        <v>6</v>
      </c>
      <c r="K247" s="160">
        <v>16</v>
      </c>
      <c r="L247" s="160">
        <v>14</v>
      </c>
      <c r="M247" s="161">
        <v>12</v>
      </c>
      <c r="N247" s="181"/>
      <c r="O247" s="162">
        <v>9</v>
      </c>
      <c r="P247" s="160">
        <v>17</v>
      </c>
      <c r="Q247" s="160">
        <v>11</v>
      </c>
      <c r="R247" s="160">
        <v>13</v>
      </c>
      <c r="S247" s="160">
        <v>5</v>
      </c>
      <c r="T247" s="160">
        <v>1</v>
      </c>
      <c r="U247" s="160">
        <v>3</v>
      </c>
      <c r="V247" s="160">
        <v>7</v>
      </c>
      <c r="W247" s="161">
        <v>15</v>
      </c>
      <c r="X247" s="181"/>
      <c r="Y247" s="108">
        <v>140</v>
      </c>
      <c r="Z247" s="184"/>
      <c r="AA247" s="187"/>
      <c r="AB247" s="190"/>
    </row>
    <row r="248" spans="1:31" ht="12.75" customHeight="1" x14ac:dyDescent="0.25">
      <c r="A248" s="146"/>
      <c r="D248" s="48" t="s">
        <v>15</v>
      </c>
      <c r="E248" s="49">
        <f t="shared" ref="E248:M248" si="353">IF(($C249-E247)&gt;=36,3,     IF(($C249-E247)&gt;=18,2,       IF(($C249-E247)&gt;=0,1,0)   )    )</f>
        <v>2</v>
      </c>
      <c r="F248" s="49">
        <f t="shared" si="353"/>
        <v>2</v>
      </c>
      <c r="G248" s="49">
        <f t="shared" si="353"/>
        <v>2</v>
      </c>
      <c r="H248" s="49">
        <f t="shared" si="353"/>
        <v>2</v>
      </c>
      <c r="I248" s="49">
        <f t="shared" si="353"/>
        <v>1</v>
      </c>
      <c r="J248" s="49">
        <f t="shared" si="353"/>
        <v>2</v>
      </c>
      <c r="K248" s="49">
        <f t="shared" si="353"/>
        <v>1</v>
      </c>
      <c r="L248" s="49">
        <f t="shared" si="353"/>
        <v>1</v>
      </c>
      <c r="M248" s="50">
        <f t="shared" si="353"/>
        <v>1</v>
      </c>
      <c r="N248" s="123">
        <f t="shared" ref="N248:N250" si="354">SUM(E248:M248)</f>
        <v>14</v>
      </c>
      <c r="O248" s="126">
        <f t="shared" ref="O248:W248" si="355">IF(($C249-O247)&gt;=36,3,     IF(($C249-O247)&gt;=18,2,       IF(($C249-O247)&gt;=0,1,0)   )    )</f>
        <v>2</v>
      </c>
      <c r="P248" s="49">
        <f t="shared" si="355"/>
        <v>1</v>
      </c>
      <c r="Q248" s="49">
        <f t="shared" si="355"/>
        <v>1</v>
      </c>
      <c r="R248" s="49">
        <f t="shared" si="355"/>
        <v>1</v>
      </c>
      <c r="S248" s="49">
        <f t="shared" si="355"/>
        <v>2</v>
      </c>
      <c r="T248" s="49">
        <f t="shared" si="355"/>
        <v>2</v>
      </c>
      <c r="U248" s="49">
        <f t="shared" si="355"/>
        <v>2</v>
      </c>
      <c r="V248" s="49">
        <f t="shared" si="355"/>
        <v>2</v>
      </c>
      <c r="W248" s="50">
        <f t="shared" si="355"/>
        <v>1</v>
      </c>
      <c r="X248" s="113">
        <f t="shared" ref="X248:X250" si="356">SUM(O248:W248)</f>
        <v>14</v>
      </c>
      <c r="Y248" s="85">
        <f>N248+X248</f>
        <v>28</v>
      </c>
      <c r="AB248" s="87"/>
    </row>
    <row r="249" spans="1:31" ht="13.5" customHeight="1" x14ac:dyDescent="0.25">
      <c r="A249" s="146" t="s">
        <v>24</v>
      </c>
      <c r="B249" s="73">
        <f>AA264</f>
        <v>22.100000000000016</v>
      </c>
      <c r="C249" s="112">
        <f>ROUND((B249*Y247/113)+Y245-Y246,0)</f>
        <v>28</v>
      </c>
      <c r="D249" s="52" t="s">
        <v>14</v>
      </c>
      <c r="E249" s="84">
        <v>8</v>
      </c>
      <c r="F249" s="84">
        <v>5</v>
      </c>
      <c r="G249" s="84">
        <v>4</v>
      </c>
      <c r="H249" s="84">
        <v>6</v>
      </c>
      <c r="I249" s="84">
        <v>8</v>
      </c>
      <c r="J249" s="84">
        <v>8</v>
      </c>
      <c r="K249" s="84">
        <v>3</v>
      </c>
      <c r="L249" s="84">
        <v>6</v>
      </c>
      <c r="M249" s="114">
        <v>5</v>
      </c>
      <c r="N249" s="147">
        <f t="shared" si="354"/>
        <v>53</v>
      </c>
      <c r="O249" s="84">
        <v>6</v>
      </c>
      <c r="P249" s="84">
        <v>5</v>
      </c>
      <c r="Q249" s="84">
        <v>5</v>
      </c>
      <c r="R249" s="84">
        <v>5</v>
      </c>
      <c r="S249" s="84">
        <v>8</v>
      </c>
      <c r="T249" s="84">
        <v>8</v>
      </c>
      <c r="U249" s="84">
        <v>9</v>
      </c>
      <c r="V249" s="84">
        <v>4</v>
      </c>
      <c r="W249" s="114">
        <v>6</v>
      </c>
      <c r="X249" s="109">
        <f t="shared" si="356"/>
        <v>56</v>
      </c>
      <c r="Y249" s="67">
        <f>N249+X249</f>
        <v>109</v>
      </c>
      <c r="Z249" s="92">
        <f>IF(AND(B249&lt;=36,Y250&gt;0),   VLOOKUP(((IF(AND(B249&gt;=18.5,B249&lt;= 26.4),4,5))&amp;Y250),TablaBajas[],2,FALSE), 0)</f>
        <v>0.5</v>
      </c>
      <c r="AA249" s="142">
        <f>IF((B249+Z249)&gt;=26.4,26.4,(B249+Z249))</f>
        <v>22.600000000000016</v>
      </c>
      <c r="AB249" s="93">
        <f>IF(Y249&gt;0,AB264+1,AB264)</f>
        <v>110</v>
      </c>
    </row>
    <row r="250" spans="1:31" ht="13.5" customHeight="1" thickBot="1" x14ac:dyDescent="0.3">
      <c r="A250" s="94"/>
      <c r="D250" s="148" t="s">
        <v>18</v>
      </c>
      <c r="E250" s="51">
        <f t="shared" ref="E250:M250" si="357" xml:space="preserve">       IF(    OR(E249="-", E249="",E249=0),0,       IF(E249-(E246+E248)&gt;=2,0,   IF(E249-(E246+E248)=1,1,   IF(E249-(E246+E248)=0,2,   IF(E249-(E246+E248)=-1,3,   IF(E249-(E246+E248)=-2,4,   IF(E249-(E246+E248)=-3,5,    IF(E249-(E246+E248)=-4,6,    ))))))))</f>
        <v>1</v>
      </c>
      <c r="F250" s="51">
        <f t="shared" si="357"/>
        <v>3</v>
      </c>
      <c r="G250" s="51">
        <f t="shared" si="357"/>
        <v>3</v>
      </c>
      <c r="H250" s="51">
        <f t="shared" si="357"/>
        <v>2</v>
      </c>
      <c r="I250" s="51">
        <f t="shared" si="357"/>
        <v>0</v>
      </c>
      <c r="J250" s="51">
        <f t="shared" si="357"/>
        <v>0</v>
      </c>
      <c r="K250" s="51">
        <f t="shared" si="357"/>
        <v>3</v>
      </c>
      <c r="L250" s="51">
        <f t="shared" si="357"/>
        <v>1</v>
      </c>
      <c r="M250" s="115">
        <f t="shared" si="357"/>
        <v>2</v>
      </c>
      <c r="N250" s="125">
        <f t="shared" si="354"/>
        <v>15</v>
      </c>
      <c r="O250" s="128">
        <f t="shared" ref="O250:W250" si="358" xml:space="preserve">       IF(    OR(O249="-", O249="",O249=0),0,       IF(O249-(O246+O248)&gt;=2,0,   IF(O249-(O246+O248)=1,1,   IF(O249-(O246+O248)=0,2,   IF(O249-(O246+O248)=-1,3,   IF(O249-(O246+O248)=-2,4,   IF(O249-(O246+O248)=-3,5,    IF(O249-(O246+O248)=-4,6,    ))))))))</f>
        <v>3</v>
      </c>
      <c r="P250" s="51">
        <f t="shared" si="358"/>
        <v>2</v>
      </c>
      <c r="Q250" s="51">
        <f t="shared" si="358"/>
        <v>1</v>
      </c>
      <c r="R250" s="51">
        <f t="shared" si="358"/>
        <v>2</v>
      </c>
      <c r="S250" s="51">
        <f t="shared" si="358"/>
        <v>0</v>
      </c>
      <c r="T250" s="51">
        <f t="shared" si="358"/>
        <v>0</v>
      </c>
      <c r="U250" s="51">
        <f t="shared" si="358"/>
        <v>0</v>
      </c>
      <c r="V250" s="51">
        <f t="shared" si="358"/>
        <v>3</v>
      </c>
      <c r="W250" s="115">
        <f t="shared" si="358"/>
        <v>1</v>
      </c>
      <c r="X250" s="120">
        <f t="shared" si="356"/>
        <v>12</v>
      </c>
      <c r="Y250" s="68">
        <f>N250+X250</f>
        <v>27</v>
      </c>
      <c r="AB250" s="87"/>
    </row>
    <row r="251" spans="1:31" ht="13.5" thickBot="1" x14ac:dyDescent="0.25">
      <c r="A251" s="95"/>
      <c r="AB251" s="87"/>
      <c r="AD251" t="s">
        <v>31</v>
      </c>
      <c r="AE251" t="s">
        <v>31</v>
      </c>
    </row>
    <row r="252" spans="1:31" ht="12.75" customHeight="1" x14ac:dyDescent="0.25">
      <c r="A252" s="99"/>
      <c r="D252" s="53" t="s">
        <v>15</v>
      </c>
      <c r="E252" s="54">
        <f t="shared" ref="E252:M252" si="359">IF(($C253-E247)&gt;=36,3,     IF(($C253-E247)&gt;=18,2,       IF(($C253-E247)&gt;=0,1,0)   )    )</f>
        <v>2</v>
      </c>
      <c r="F252" s="54">
        <f t="shared" si="359"/>
        <v>2</v>
      </c>
      <c r="G252" s="54">
        <f t="shared" si="359"/>
        <v>2</v>
      </c>
      <c r="H252" s="54">
        <f t="shared" si="359"/>
        <v>2</v>
      </c>
      <c r="I252" s="54">
        <f t="shared" si="359"/>
        <v>1</v>
      </c>
      <c r="J252" s="54">
        <f t="shared" si="359"/>
        <v>2</v>
      </c>
      <c r="K252" s="54">
        <f t="shared" si="359"/>
        <v>1</v>
      </c>
      <c r="L252" s="54">
        <f t="shared" si="359"/>
        <v>1</v>
      </c>
      <c r="M252" s="55">
        <f t="shared" si="359"/>
        <v>2</v>
      </c>
      <c r="N252" s="129">
        <f t="shared" ref="N252" si="360">SUM(E252:M252)</f>
        <v>15</v>
      </c>
      <c r="O252" s="132">
        <f t="shared" ref="O252:W252" si="361">IF(($C253-O247)&gt;=36,3,     IF(($C253-O247)&gt;=18,2,       IF(($C253-O247)&gt;=0,1,0)   )    )</f>
        <v>2</v>
      </c>
      <c r="P252" s="54">
        <f t="shared" si="361"/>
        <v>1</v>
      </c>
      <c r="Q252" s="54">
        <f t="shared" si="361"/>
        <v>2</v>
      </c>
      <c r="R252" s="54">
        <f t="shared" si="361"/>
        <v>1</v>
      </c>
      <c r="S252" s="54">
        <f t="shared" si="361"/>
        <v>2</v>
      </c>
      <c r="T252" s="54">
        <f t="shared" si="361"/>
        <v>2</v>
      </c>
      <c r="U252" s="54">
        <f t="shared" si="361"/>
        <v>2</v>
      </c>
      <c r="V252" s="54">
        <f t="shared" si="361"/>
        <v>2</v>
      </c>
      <c r="W252" s="55">
        <f t="shared" si="361"/>
        <v>1</v>
      </c>
      <c r="X252" s="116">
        <f t="shared" ref="X252:X254" si="362">SUM(O252:W252)</f>
        <v>15</v>
      </c>
      <c r="Y252" s="55">
        <f>N252+X252</f>
        <v>30</v>
      </c>
      <c r="AB252" s="87"/>
    </row>
    <row r="253" spans="1:31" ht="13.5" customHeight="1" x14ac:dyDescent="0.25">
      <c r="A253" s="149" t="s">
        <v>22</v>
      </c>
      <c r="B253" s="78">
        <v>24</v>
      </c>
      <c r="C253" s="112">
        <f>ROUND((B253*Y247/113)+Y245-Y246,0)</f>
        <v>30</v>
      </c>
      <c r="D253" s="57">
        <v>9</v>
      </c>
      <c r="E253" s="84">
        <v>9</v>
      </c>
      <c r="F253" s="84">
        <v>5</v>
      </c>
      <c r="G253" s="84">
        <v>4</v>
      </c>
      <c r="H253" s="84">
        <v>6</v>
      </c>
      <c r="I253" s="84">
        <v>7</v>
      </c>
      <c r="J253" s="84">
        <v>8</v>
      </c>
      <c r="K253" s="84">
        <v>6</v>
      </c>
      <c r="L253" s="84">
        <v>5</v>
      </c>
      <c r="M253" s="114">
        <v>6</v>
      </c>
      <c r="N253" s="130">
        <f t="shared" ref="N253" si="363">SUM(E253:M253)</f>
        <v>56</v>
      </c>
      <c r="O253" s="84">
        <v>6</v>
      </c>
      <c r="P253" s="84">
        <v>6</v>
      </c>
      <c r="Q253" s="84">
        <v>5</v>
      </c>
      <c r="R253" s="84">
        <v>6</v>
      </c>
      <c r="S253" s="84">
        <v>5</v>
      </c>
      <c r="T253" s="84">
        <v>7</v>
      </c>
      <c r="U253" s="84">
        <v>9</v>
      </c>
      <c r="V253" s="84">
        <v>7</v>
      </c>
      <c r="W253" s="114">
        <v>6</v>
      </c>
      <c r="X253" s="110">
        <f t="shared" si="362"/>
        <v>57</v>
      </c>
      <c r="Y253" s="69">
        <f>N253+X253</f>
        <v>113</v>
      </c>
      <c r="Z253" s="97">
        <f>IF(AND(B253&lt;=36,Y254&gt;0),   VLOOKUP(((IF(AND(B253&gt;=18.5,B253&lt;= 26.4),4,5))&amp;Y254),TablaBajas[],2,FALSE), 0)</f>
        <v>0.7</v>
      </c>
      <c r="AA253" s="143">
        <f>IF((B253+Z253)&gt;=26.4,26.4,(B253+Z253))</f>
        <v>24.7</v>
      </c>
      <c r="AB253" s="98">
        <f>IF(Y253&gt;0,AB268+1,AB268)</f>
        <v>108</v>
      </c>
    </row>
    <row r="254" spans="1:31" ht="13.5" customHeight="1" thickBot="1" x14ac:dyDescent="0.3">
      <c r="A254" s="99"/>
      <c r="D254" s="150" t="s">
        <v>18</v>
      </c>
      <c r="E254" s="56">
        <f t="shared" ref="E254:M254" si="364" xml:space="preserve">       IF(    OR(E253="-", E253="",E253=0),0,       IF(E253-(E246+E252)&gt;=2,0,   IF(E253-(E246+E252)=1,1,   IF(E253-(E246+E252)=0,2,   IF(E253-(E246+E252)=-1,3,   IF(E253-(E246+E252)=-2,4,   IF(E253-(E246+E252)=-3,5,    IF(E253-(E246+E252)=-4,6,    ))))))))</f>
        <v>0</v>
      </c>
      <c r="F254" s="56">
        <f t="shared" si="364"/>
        <v>3</v>
      </c>
      <c r="G254" s="56">
        <f t="shared" si="364"/>
        <v>3</v>
      </c>
      <c r="H254" s="56">
        <f t="shared" si="364"/>
        <v>2</v>
      </c>
      <c r="I254" s="56">
        <f t="shared" si="364"/>
        <v>1</v>
      </c>
      <c r="J254" s="56">
        <f t="shared" si="364"/>
        <v>0</v>
      </c>
      <c r="K254" s="56">
        <f t="shared" si="364"/>
        <v>0</v>
      </c>
      <c r="L254" s="56">
        <f t="shared" si="364"/>
        <v>2</v>
      </c>
      <c r="M254" s="117">
        <f t="shared" si="364"/>
        <v>2</v>
      </c>
      <c r="N254" s="131">
        <f t="shared" ref="N254" si="365">SUM(E254:M254)</f>
        <v>13</v>
      </c>
      <c r="O254" s="133">
        <f t="shared" ref="O254:W254" si="366" xml:space="preserve">       IF(    OR(O253="-", O253="",O253=0),0,       IF(O253-(O246+O252)&gt;=2,0,   IF(O253-(O246+O252)=1,1,   IF(O253-(O246+O252)=0,2,   IF(O253-(O246+O252)=-1,3,   IF(O253-(O246+O252)=-2,4,   IF(O253-(O246+O252)=-3,5,    IF(O253-(O246+O252)=-4,6,    ))))))))</f>
        <v>3</v>
      </c>
      <c r="P254" s="56">
        <f t="shared" si="366"/>
        <v>1</v>
      </c>
      <c r="Q254" s="56">
        <f t="shared" si="366"/>
        <v>2</v>
      </c>
      <c r="R254" s="56">
        <f t="shared" si="366"/>
        <v>1</v>
      </c>
      <c r="S254" s="56">
        <f t="shared" si="366"/>
        <v>3</v>
      </c>
      <c r="T254" s="56">
        <f t="shared" si="366"/>
        <v>1</v>
      </c>
      <c r="U254" s="56">
        <f t="shared" si="366"/>
        <v>0</v>
      </c>
      <c r="V254" s="56">
        <f t="shared" si="366"/>
        <v>0</v>
      </c>
      <c r="W254" s="117">
        <f t="shared" si="366"/>
        <v>1</v>
      </c>
      <c r="X254" s="121">
        <f t="shared" si="362"/>
        <v>12</v>
      </c>
      <c r="Y254" s="70">
        <f>N254+X254</f>
        <v>25</v>
      </c>
      <c r="AB254" s="87"/>
    </row>
    <row r="255" spans="1:31" ht="13.5" thickBot="1" x14ac:dyDescent="0.25">
      <c r="A255" s="95"/>
      <c r="AB255" s="87"/>
    </row>
    <row r="256" spans="1:31" ht="12.75" customHeight="1" x14ac:dyDescent="0.25">
      <c r="A256" s="100"/>
      <c r="D256" s="58" t="s">
        <v>15</v>
      </c>
      <c r="E256" s="59">
        <f t="shared" ref="E256:M256" si="367">IF(($C257-E247)&gt;=36,3,     IF(($C257-E247)&gt;=18,2,       IF(($C257-E247)&gt;=0,1,0)   )    )</f>
        <v>2</v>
      </c>
      <c r="F256" s="59">
        <f t="shared" si="367"/>
        <v>2</v>
      </c>
      <c r="G256" s="59">
        <f t="shared" si="367"/>
        <v>2</v>
      </c>
      <c r="H256" s="59">
        <f t="shared" si="367"/>
        <v>2</v>
      </c>
      <c r="I256" s="59">
        <f t="shared" si="367"/>
        <v>1</v>
      </c>
      <c r="J256" s="59">
        <f t="shared" si="367"/>
        <v>2</v>
      </c>
      <c r="K256" s="59">
        <f t="shared" si="367"/>
        <v>1</v>
      </c>
      <c r="L256" s="59">
        <f t="shared" si="367"/>
        <v>1</v>
      </c>
      <c r="M256" s="60">
        <f t="shared" si="367"/>
        <v>2</v>
      </c>
      <c r="N256" s="134">
        <f t="shared" ref="N256" si="368">SUM(E256:M256)</f>
        <v>15</v>
      </c>
      <c r="O256" s="137">
        <f t="shared" ref="O256:W256" si="369">IF(($C257-O247)&gt;=36,3,     IF(($C257-O247)&gt;=18,2,       IF(($C257-O247)&gt;=0,1,0)   )    )</f>
        <v>2</v>
      </c>
      <c r="P256" s="59">
        <f t="shared" si="369"/>
        <v>1</v>
      </c>
      <c r="Q256" s="59">
        <f t="shared" si="369"/>
        <v>2</v>
      </c>
      <c r="R256" s="59">
        <f t="shared" si="369"/>
        <v>1</v>
      </c>
      <c r="S256" s="59">
        <f t="shared" si="369"/>
        <v>2</v>
      </c>
      <c r="T256" s="59">
        <f t="shared" si="369"/>
        <v>2</v>
      </c>
      <c r="U256" s="59">
        <f t="shared" si="369"/>
        <v>2</v>
      </c>
      <c r="V256" s="59">
        <f t="shared" si="369"/>
        <v>2</v>
      </c>
      <c r="W256" s="60">
        <f t="shared" si="369"/>
        <v>1</v>
      </c>
      <c r="X256" s="118">
        <f t="shared" ref="X256:X258" si="370">SUM(O256:W256)</f>
        <v>15</v>
      </c>
      <c r="Y256" s="60">
        <f>N256+X256</f>
        <v>30</v>
      </c>
      <c r="AB256" s="87"/>
    </row>
    <row r="257" spans="1:28" ht="13.5" customHeight="1" x14ac:dyDescent="0.25">
      <c r="A257" s="151" t="s">
        <v>23</v>
      </c>
      <c r="B257" s="79">
        <f>AA272</f>
        <v>23.900000000000013</v>
      </c>
      <c r="C257" s="112">
        <f>ROUND((B257*Y247/113)+Y245-Y246,0)</f>
        <v>30</v>
      </c>
      <c r="D257" s="62" t="s">
        <v>14</v>
      </c>
      <c r="E257" s="84">
        <v>7</v>
      </c>
      <c r="F257" s="84">
        <v>5</v>
      </c>
      <c r="G257" s="84">
        <v>5</v>
      </c>
      <c r="H257" s="84">
        <v>6</v>
      </c>
      <c r="I257" s="84">
        <v>8</v>
      </c>
      <c r="J257" s="84">
        <v>5</v>
      </c>
      <c r="K257" s="84">
        <v>6</v>
      </c>
      <c r="L257" s="84">
        <v>7</v>
      </c>
      <c r="M257" s="114">
        <v>4</v>
      </c>
      <c r="N257" s="135">
        <f t="shared" ref="N257" si="371">SUM(E257:M257)</f>
        <v>53</v>
      </c>
      <c r="O257" s="127">
        <v>6</v>
      </c>
      <c r="P257" s="84">
        <v>5</v>
      </c>
      <c r="Q257" s="84">
        <v>4</v>
      </c>
      <c r="R257" s="84">
        <v>5</v>
      </c>
      <c r="S257" s="84">
        <v>6</v>
      </c>
      <c r="T257" s="84">
        <v>8</v>
      </c>
      <c r="U257" s="84">
        <v>9</v>
      </c>
      <c r="V257" s="84">
        <v>6</v>
      </c>
      <c r="W257" s="114">
        <v>6</v>
      </c>
      <c r="X257" s="111">
        <f t="shared" si="370"/>
        <v>55</v>
      </c>
      <c r="Y257" s="71">
        <f>N257+X257</f>
        <v>108</v>
      </c>
      <c r="Z257" s="102">
        <f>IF(AND(B257&lt;=36,Y258&gt;0),   VLOOKUP(((IF(AND(B257&gt;=18.5,B257&lt;= 26.4),4,5))&amp;Y258),TablaBajas[],2,FALSE), 0)</f>
        <v>0.2</v>
      </c>
      <c r="AA257" s="141">
        <f>IF((B257+Z257)&gt;=26.4,26.4,(B257+Z257))</f>
        <v>24.100000000000012</v>
      </c>
      <c r="AB257" s="103">
        <f>IF(Y257&gt;0,AB272+1,AB272)</f>
        <v>123</v>
      </c>
    </row>
    <row r="258" spans="1:28" ht="13.5" customHeight="1" thickBot="1" x14ac:dyDescent="0.3">
      <c r="A258" s="104"/>
      <c r="B258" s="105"/>
      <c r="C258" s="105"/>
      <c r="D258" s="152" t="s">
        <v>18</v>
      </c>
      <c r="E258" s="61">
        <f t="shared" ref="E258:M258" si="372" xml:space="preserve">       IF(    OR(E257="-", E257="",E257=0),0,       IF(E257-(E246+E256)&gt;=2,0,   IF(E257-(E246+E256)=1,1,   IF(E257-(E246+E256)=0,2,   IF(E257-(E246+E256)=-1,3,   IF(E257-(E246+E256)=-2,4,   IF(E257-(E246+E256)=-3,5,    IF(E257-(E246+E256)=-4,6,    ))))))))</f>
        <v>2</v>
      </c>
      <c r="F258" s="61">
        <f t="shared" si="372"/>
        <v>3</v>
      </c>
      <c r="G258" s="61">
        <f t="shared" si="372"/>
        <v>2</v>
      </c>
      <c r="H258" s="61">
        <f t="shared" si="372"/>
        <v>2</v>
      </c>
      <c r="I258" s="61">
        <f t="shared" si="372"/>
        <v>0</v>
      </c>
      <c r="J258" s="61">
        <f t="shared" si="372"/>
        <v>3</v>
      </c>
      <c r="K258" s="61">
        <f t="shared" si="372"/>
        <v>0</v>
      </c>
      <c r="L258" s="61">
        <f t="shared" si="372"/>
        <v>0</v>
      </c>
      <c r="M258" s="119">
        <f t="shared" si="372"/>
        <v>4</v>
      </c>
      <c r="N258" s="136">
        <f t="shared" ref="N258" si="373">SUM(E258:M258)</f>
        <v>16</v>
      </c>
      <c r="O258" s="138">
        <f t="shared" ref="O258:W258" si="374" xml:space="preserve">       IF(    OR(O257="-", O257="",O257=0),0,       IF(O257-(O246+O256)&gt;=2,0,   IF(O257-(O246+O256)=1,1,   IF(O257-(O246+O256)=0,2,   IF(O257-(O246+O256)=-1,3,   IF(O257-(O246+O256)=-2,4,   IF(O257-(O246+O256)=-3,5,    IF(O257-(O246+O256)=-4,6,    ))))))))</f>
        <v>3</v>
      </c>
      <c r="P258" s="61">
        <f t="shared" si="374"/>
        <v>2</v>
      </c>
      <c r="Q258" s="61">
        <f t="shared" si="374"/>
        <v>3</v>
      </c>
      <c r="R258" s="61">
        <f t="shared" si="374"/>
        <v>2</v>
      </c>
      <c r="S258" s="61">
        <f t="shared" si="374"/>
        <v>2</v>
      </c>
      <c r="T258" s="61">
        <f t="shared" si="374"/>
        <v>0</v>
      </c>
      <c r="U258" s="61">
        <f t="shared" si="374"/>
        <v>0</v>
      </c>
      <c r="V258" s="61">
        <f t="shared" si="374"/>
        <v>1</v>
      </c>
      <c r="W258" s="119">
        <f t="shared" si="374"/>
        <v>1</v>
      </c>
      <c r="X258" s="122">
        <f t="shared" si="370"/>
        <v>14</v>
      </c>
      <c r="Y258" s="72">
        <f>N258+X258</f>
        <v>30</v>
      </c>
      <c r="Z258" s="105"/>
      <c r="AA258" s="105"/>
      <c r="AB258" s="106"/>
    </row>
    <row r="259" spans="1:28" ht="9.75" customHeight="1" thickBot="1" x14ac:dyDescent="0.25">
      <c r="A259" s="77"/>
      <c r="B259" s="77"/>
      <c r="C259" s="77"/>
      <c r="D259" s="77"/>
      <c r="E259" s="77"/>
      <c r="F259" s="77"/>
      <c r="G259" s="77"/>
      <c r="H259" s="77"/>
      <c r="I259" s="77"/>
      <c r="J259" s="77"/>
      <c r="K259" s="77"/>
      <c r="L259" s="77"/>
      <c r="M259" s="77"/>
      <c r="N259" s="77"/>
      <c r="O259" s="77"/>
      <c r="P259" s="77"/>
      <c r="Q259" s="77"/>
      <c r="R259" s="77"/>
      <c r="S259" s="77"/>
      <c r="T259" s="77"/>
      <c r="U259" s="77"/>
      <c r="V259" s="77"/>
      <c r="W259" s="77"/>
      <c r="X259" s="77"/>
      <c r="Y259" s="77"/>
      <c r="Z259" s="77"/>
      <c r="AA259" s="77"/>
      <c r="AB259" s="77"/>
    </row>
    <row r="260" spans="1:28" ht="15" customHeight="1" x14ac:dyDescent="0.25">
      <c r="A260" s="170"/>
      <c r="B260" s="173" t="s">
        <v>4</v>
      </c>
      <c r="C260" s="176" t="s">
        <v>19</v>
      </c>
      <c r="D260" s="64" t="s">
        <v>1</v>
      </c>
      <c r="E260" s="40">
        <v>354</v>
      </c>
      <c r="F260" s="41">
        <v>141</v>
      </c>
      <c r="G260" s="41">
        <v>238</v>
      </c>
      <c r="H260" s="41">
        <v>101</v>
      </c>
      <c r="I260" s="41">
        <v>270</v>
      </c>
      <c r="J260" s="41">
        <v>279</v>
      </c>
      <c r="K260" s="41">
        <v>176</v>
      </c>
      <c r="L260" s="41">
        <v>268</v>
      </c>
      <c r="M260" s="42">
        <v>239</v>
      </c>
      <c r="N260" s="179" t="s">
        <v>16</v>
      </c>
      <c r="O260" s="40">
        <v>320</v>
      </c>
      <c r="P260" s="41">
        <v>159</v>
      </c>
      <c r="Q260" s="41">
        <v>278</v>
      </c>
      <c r="R260" s="41">
        <v>113</v>
      </c>
      <c r="S260" s="41">
        <v>414</v>
      </c>
      <c r="T260" s="41">
        <v>471</v>
      </c>
      <c r="U260" s="41">
        <v>174</v>
      </c>
      <c r="V260" s="41">
        <v>294</v>
      </c>
      <c r="W260" s="42">
        <v>294</v>
      </c>
      <c r="X260" s="179" t="s">
        <v>17</v>
      </c>
      <c r="Y260" s="89">
        <v>65.2</v>
      </c>
      <c r="Z260" s="182" t="s">
        <v>28</v>
      </c>
      <c r="AA260" s="185" t="s">
        <v>6</v>
      </c>
      <c r="AB260" s="188" t="s">
        <v>20</v>
      </c>
    </row>
    <row r="261" spans="1:28" ht="15" x14ac:dyDescent="0.25">
      <c r="A261" s="170" t="s">
        <v>36</v>
      </c>
      <c r="B261" s="174"/>
      <c r="C261" s="177"/>
      <c r="D261" s="65" t="s">
        <v>2</v>
      </c>
      <c r="E261" s="43">
        <v>4</v>
      </c>
      <c r="F261" s="39">
        <v>3</v>
      </c>
      <c r="G261" s="39">
        <v>4</v>
      </c>
      <c r="H261" s="39">
        <v>3</v>
      </c>
      <c r="I261" s="39">
        <v>4</v>
      </c>
      <c r="J261" s="39">
        <v>4</v>
      </c>
      <c r="K261" s="39">
        <v>3</v>
      </c>
      <c r="L261" s="39">
        <v>4</v>
      </c>
      <c r="M261" s="44">
        <v>4</v>
      </c>
      <c r="N261" s="180"/>
      <c r="O261" s="43">
        <v>4</v>
      </c>
      <c r="P261" s="39">
        <v>3</v>
      </c>
      <c r="Q261" s="39">
        <v>4</v>
      </c>
      <c r="R261" s="39">
        <v>3</v>
      </c>
      <c r="S261" s="39">
        <v>5</v>
      </c>
      <c r="T261" s="39">
        <v>5</v>
      </c>
      <c r="U261" s="39">
        <v>3</v>
      </c>
      <c r="V261" s="39">
        <v>4</v>
      </c>
      <c r="W261" s="44">
        <v>4</v>
      </c>
      <c r="X261" s="180"/>
      <c r="Y261" s="63">
        <v>68</v>
      </c>
      <c r="Z261" s="183"/>
      <c r="AA261" s="186"/>
      <c r="AB261" s="189"/>
    </row>
    <row r="262" spans="1:28" ht="15.75" thickBot="1" x14ac:dyDescent="0.3">
      <c r="A262" s="171">
        <v>44820</v>
      </c>
      <c r="B262" s="175"/>
      <c r="C262" s="178"/>
      <c r="D262" s="66" t="s">
        <v>3</v>
      </c>
      <c r="E262" s="45">
        <v>3</v>
      </c>
      <c r="F262" s="46">
        <v>16</v>
      </c>
      <c r="G262" s="46">
        <v>15</v>
      </c>
      <c r="H262" s="46">
        <v>18</v>
      </c>
      <c r="I262" s="46">
        <v>7</v>
      </c>
      <c r="J262" s="46">
        <v>10</v>
      </c>
      <c r="K262" s="46">
        <v>11</v>
      </c>
      <c r="L262" s="46">
        <v>8</v>
      </c>
      <c r="M262" s="47">
        <v>4</v>
      </c>
      <c r="N262" s="181"/>
      <c r="O262" s="45">
        <v>5</v>
      </c>
      <c r="P262" s="46">
        <v>12</v>
      </c>
      <c r="Q262" s="46">
        <v>14</v>
      </c>
      <c r="R262" s="46">
        <v>17</v>
      </c>
      <c r="S262" s="46">
        <v>2</v>
      </c>
      <c r="T262" s="46">
        <v>9</v>
      </c>
      <c r="U262" s="46">
        <v>13</v>
      </c>
      <c r="V262" s="46">
        <v>6</v>
      </c>
      <c r="W262" s="47">
        <v>1</v>
      </c>
      <c r="X262" s="181"/>
      <c r="Y262" s="108">
        <v>112</v>
      </c>
      <c r="Z262" s="184"/>
      <c r="AA262" s="187"/>
      <c r="AB262" s="190"/>
    </row>
    <row r="263" spans="1:28" ht="12.75" customHeight="1" x14ac:dyDescent="0.25">
      <c r="A263" s="146"/>
      <c r="D263" s="48" t="s">
        <v>15</v>
      </c>
      <c r="E263" s="49">
        <f t="shared" ref="E263:M263" si="375">IF(($C264-E262)&gt;=36,3,     IF(($C264-E262)&gt;=18,2,       IF(($C264-E262)&gt;=0,1,0)   )    )</f>
        <v>1</v>
      </c>
      <c r="F263" s="49">
        <f t="shared" si="375"/>
        <v>1</v>
      </c>
      <c r="G263" s="49">
        <f t="shared" si="375"/>
        <v>1</v>
      </c>
      <c r="H263" s="49">
        <f t="shared" si="375"/>
        <v>1</v>
      </c>
      <c r="I263" s="49">
        <f t="shared" si="375"/>
        <v>1</v>
      </c>
      <c r="J263" s="49">
        <f t="shared" si="375"/>
        <v>1</v>
      </c>
      <c r="K263" s="49">
        <f t="shared" si="375"/>
        <v>1</v>
      </c>
      <c r="L263" s="49">
        <f t="shared" si="375"/>
        <v>1</v>
      </c>
      <c r="M263" s="50">
        <f t="shared" si="375"/>
        <v>1</v>
      </c>
      <c r="N263" s="123">
        <f t="shared" ref="N263:N265" si="376">SUM(E263:M263)</f>
        <v>9</v>
      </c>
      <c r="O263" s="126">
        <f t="shared" ref="O263:W263" si="377">IF(($C264-O262)&gt;=36,3,     IF(($C264-O262)&gt;=18,2,       IF(($C264-O262)&gt;=0,1,0)   )    )</f>
        <v>1</v>
      </c>
      <c r="P263" s="49">
        <f t="shared" si="377"/>
        <v>1</v>
      </c>
      <c r="Q263" s="49">
        <f t="shared" si="377"/>
        <v>1</v>
      </c>
      <c r="R263" s="49">
        <f t="shared" si="377"/>
        <v>1</v>
      </c>
      <c r="S263" s="49">
        <f t="shared" si="377"/>
        <v>2</v>
      </c>
      <c r="T263" s="49">
        <f t="shared" si="377"/>
        <v>1</v>
      </c>
      <c r="U263" s="49">
        <f t="shared" si="377"/>
        <v>1</v>
      </c>
      <c r="V263" s="49">
        <f t="shared" si="377"/>
        <v>1</v>
      </c>
      <c r="W263" s="50">
        <f t="shared" si="377"/>
        <v>2</v>
      </c>
      <c r="X263" s="113">
        <f t="shared" ref="X263:X265" si="378">SUM(O263:W263)</f>
        <v>11</v>
      </c>
      <c r="Y263" s="85">
        <f>N263+X263</f>
        <v>20</v>
      </c>
      <c r="AB263" s="87"/>
    </row>
    <row r="264" spans="1:28" ht="13.5" customHeight="1" x14ac:dyDescent="0.25">
      <c r="A264" s="146" t="s">
        <v>24</v>
      </c>
      <c r="B264" s="73">
        <f>AA279</f>
        <v>22.500000000000014</v>
      </c>
      <c r="C264" s="112">
        <f>ROUND((B264*Y262/113)+Y260-Y261,0)</f>
        <v>20</v>
      </c>
      <c r="D264" s="52" t="s">
        <v>14</v>
      </c>
      <c r="E264" s="84">
        <v>7</v>
      </c>
      <c r="F264" s="84">
        <v>3</v>
      </c>
      <c r="G264" s="84">
        <v>5</v>
      </c>
      <c r="H264" s="84">
        <v>3</v>
      </c>
      <c r="I264" s="84">
        <v>5</v>
      </c>
      <c r="J264" s="84">
        <v>6</v>
      </c>
      <c r="K264" s="84">
        <v>4</v>
      </c>
      <c r="L264" s="84">
        <v>3</v>
      </c>
      <c r="M264" s="114">
        <v>6</v>
      </c>
      <c r="N264" s="147">
        <f t="shared" si="376"/>
        <v>42</v>
      </c>
      <c r="O264" s="84">
        <v>5</v>
      </c>
      <c r="P264" s="84">
        <v>3</v>
      </c>
      <c r="Q264" s="84">
        <v>5</v>
      </c>
      <c r="R264" s="84">
        <v>4</v>
      </c>
      <c r="S264" s="84">
        <v>8</v>
      </c>
      <c r="T264" s="84">
        <v>6</v>
      </c>
      <c r="U264" s="84">
        <v>5</v>
      </c>
      <c r="V264" s="84">
        <v>5</v>
      </c>
      <c r="W264" s="114">
        <v>4</v>
      </c>
      <c r="X264" s="109">
        <f t="shared" si="378"/>
        <v>45</v>
      </c>
      <c r="Y264" s="67">
        <f>N264+X264</f>
        <v>87</v>
      </c>
      <c r="Z264" s="92">
        <f>IF(AND(B264&lt;=36,Y265&gt;0),   VLOOKUP(((IF(AND(B264&gt;=18.5,B264&lt;= 26.4),4,5))&amp;Y265),TablaBajas[],2,FALSE), 0)</f>
        <v>-0.4</v>
      </c>
      <c r="AA264" s="142">
        <f>IF((B264+Z264)&gt;=26.4,26.4,(B264+Z264))</f>
        <v>22.100000000000016</v>
      </c>
      <c r="AB264" s="93">
        <f>IF(Y264&gt;0,AB279+1,AB279)</f>
        <v>109</v>
      </c>
    </row>
    <row r="265" spans="1:28" ht="13.5" customHeight="1" thickBot="1" x14ac:dyDescent="0.3">
      <c r="A265" s="94"/>
      <c r="D265" s="148" t="s">
        <v>18</v>
      </c>
      <c r="E265" s="51">
        <f t="shared" ref="E265:M265" si="379" xml:space="preserve">       IF(    OR(E264="-", E264="",E264=0),0,       IF(E264-(E261+E263)&gt;=2,0,   IF(E264-(E261+E263)=1,1,   IF(E264-(E261+E263)=0,2,   IF(E264-(E261+E263)=-1,3,   IF(E264-(E261+E263)=-2,4,   IF(E264-(E261+E263)=-3,5,    IF(E264-(E261+E263)=-4,6,    ))))))))</f>
        <v>0</v>
      </c>
      <c r="F265" s="51">
        <f t="shared" si="379"/>
        <v>3</v>
      </c>
      <c r="G265" s="51">
        <f t="shared" si="379"/>
        <v>2</v>
      </c>
      <c r="H265" s="51">
        <f t="shared" si="379"/>
        <v>3</v>
      </c>
      <c r="I265" s="51">
        <f t="shared" si="379"/>
        <v>2</v>
      </c>
      <c r="J265" s="51">
        <f t="shared" si="379"/>
        <v>1</v>
      </c>
      <c r="K265" s="51">
        <f t="shared" si="379"/>
        <v>2</v>
      </c>
      <c r="L265" s="51">
        <f t="shared" si="379"/>
        <v>4</v>
      </c>
      <c r="M265" s="115">
        <f t="shared" si="379"/>
        <v>1</v>
      </c>
      <c r="N265" s="125">
        <f t="shared" si="376"/>
        <v>18</v>
      </c>
      <c r="O265" s="128">
        <f t="shared" ref="O265:W265" si="380" xml:space="preserve">       IF(    OR(O264="-", O264="",O264=0),0,       IF(O264-(O261+O263)&gt;=2,0,   IF(O264-(O261+O263)=1,1,   IF(O264-(O261+O263)=0,2,   IF(O264-(O261+O263)=-1,3,   IF(O264-(O261+O263)=-2,4,   IF(O264-(O261+O263)=-3,5,    IF(O264-(O261+O263)=-4,6,    ))))))))</f>
        <v>2</v>
      </c>
      <c r="P265" s="51">
        <f t="shared" si="380"/>
        <v>3</v>
      </c>
      <c r="Q265" s="51">
        <f t="shared" si="380"/>
        <v>2</v>
      </c>
      <c r="R265" s="51">
        <f t="shared" si="380"/>
        <v>2</v>
      </c>
      <c r="S265" s="51">
        <f t="shared" si="380"/>
        <v>1</v>
      </c>
      <c r="T265" s="51">
        <f t="shared" si="380"/>
        <v>2</v>
      </c>
      <c r="U265" s="51">
        <f t="shared" si="380"/>
        <v>1</v>
      </c>
      <c r="V265" s="51">
        <f t="shared" si="380"/>
        <v>2</v>
      </c>
      <c r="W265" s="115">
        <f t="shared" si="380"/>
        <v>4</v>
      </c>
      <c r="X265" s="120">
        <f t="shared" si="378"/>
        <v>19</v>
      </c>
      <c r="Y265" s="68">
        <f>N265+X265</f>
        <v>37</v>
      </c>
      <c r="AB265" s="87"/>
    </row>
    <row r="266" spans="1:28" ht="13.5" thickBot="1" x14ac:dyDescent="0.25">
      <c r="A266" s="95"/>
      <c r="AB266" s="87"/>
    </row>
    <row r="267" spans="1:28" ht="12.75" customHeight="1" x14ac:dyDescent="0.25">
      <c r="A267" s="99"/>
      <c r="D267" s="53" t="s">
        <v>15</v>
      </c>
      <c r="E267" s="54">
        <f t="shared" ref="E267:M267" si="381">IF(($C268-E262)&gt;=36,3,     IF(($C268-E262)&gt;=18,2,       IF(($C268-E262)&gt;=0,1,0)   )    )</f>
        <v>2</v>
      </c>
      <c r="F267" s="54">
        <f t="shared" si="381"/>
        <v>1</v>
      </c>
      <c r="G267" s="54">
        <f t="shared" si="381"/>
        <v>1</v>
      </c>
      <c r="H267" s="54">
        <f t="shared" si="381"/>
        <v>1</v>
      </c>
      <c r="I267" s="54">
        <f t="shared" si="381"/>
        <v>1</v>
      </c>
      <c r="J267" s="54">
        <f t="shared" si="381"/>
        <v>1</v>
      </c>
      <c r="K267" s="54">
        <f t="shared" si="381"/>
        <v>1</v>
      </c>
      <c r="L267" s="54">
        <f t="shared" si="381"/>
        <v>1</v>
      </c>
      <c r="M267" s="55">
        <f t="shared" si="381"/>
        <v>2</v>
      </c>
      <c r="N267" s="129">
        <f t="shared" ref="N267" si="382">SUM(E267:M267)</f>
        <v>11</v>
      </c>
      <c r="O267" s="132">
        <f t="shared" ref="O267:W267" si="383">IF(($C268-O262)&gt;=36,3,     IF(($C268-O262)&gt;=18,2,       IF(($C268-O262)&gt;=0,1,0)   )    )</f>
        <v>2</v>
      </c>
      <c r="P267" s="54">
        <f t="shared" si="383"/>
        <v>1</v>
      </c>
      <c r="Q267" s="54">
        <f t="shared" si="383"/>
        <v>1</v>
      </c>
      <c r="R267" s="54">
        <f t="shared" si="383"/>
        <v>1</v>
      </c>
      <c r="S267" s="54">
        <f t="shared" si="383"/>
        <v>2</v>
      </c>
      <c r="T267" s="54">
        <f t="shared" si="383"/>
        <v>1</v>
      </c>
      <c r="U267" s="54">
        <f t="shared" si="383"/>
        <v>1</v>
      </c>
      <c r="V267" s="54">
        <f t="shared" si="383"/>
        <v>1</v>
      </c>
      <c r="W267" s="55">
        <f t="shared" si="383"/>
        <v>2</v>
      </c>
      <c r="X267" s="116">
        <f t="shared" ref="X267:X269" si="384">SUM(O267:W267)</f>
        <v>12</v>
      </c>
      <c r="Y267" s="55">
        <f>N267+X267</f>
        <v>23</v>
      </c>
      <c r="AB267" s="87"/>
    </row>
    <row r="268" spans="1:28" ht="13.5" customHeight="1" x14ac:dyDescent="0.25">
      <c r="A268" s="149" t="s">
        <v>22</v>
      </c>
      <c r="B268" s="78">
        <v>26.4</v>
      </c>
      <c r="C268" s="112">
        <f>ROUND((B268*Y262/113)+Y260-Y261,0)</f>
        <v>23</v>
      </c>
      <c r="D268" s="57" t="s">
        <v>14</v>
      </c>
      <c r="E268" s="84">
        <v>0</v>
      </c>
      <c r="F268" s="84">
        <v>0</v>
      </c>
      <c r="G268" s="84">
        <v>0</v>
      </c>
      <c r="H268" s="84">
        <v>0</v>
      </c>
      <c r="I268" s="84">
        <v>0</v>
      </c>
      <c r="J268" s="84">
        <v>0</v>
      </c>
      <c r="K268" s="84">
        <v>0</v>
      </c>
      <c r="L268" s="84">
        <v>0</v>
      </c>
      <c r="M268" s="114">
        <v>0</v>
      </c>
      <c r="N268" s="130">
        <f t="shared" ref="N268" si="385">SUM(E268:M268)</f>
        <v>0</v>
      </c>
      <c r="O268" s="84">
        <v>0</v>
      </c>
      <c r="P268" s="84">
        <v>0</v>
      </c>
      <c r="Q268" s="84">
        <v>0</v>
      </c>
      <c r="R268" s="84">
        <v>0</v>
      </c>
      <c r="S268" s="84">
        <v>0</v>
      </c>
      <c r="T268" s="84">
        <v>0</v>
      </c>
      <c r="U268" s="84">
        <v>0</v>
      </c>
      <c r="V268" s="84">
        <v>0</v>
      </c>
      <c r="W268" s="114">
        <v>0</v>
      </c>
      <c r="X268" s="110">
        <f t="shared" si="384"/>
        <v>0</v>
      </c>
      <c r="Y268" s="69">
        <f>N268+X268</f>
        <v>0</v>
      </c>
      <c r="Z268" s="97">
        <f>IF(AND(B268&lt;=36,Y269&gt;0),   VLOOKUP(((IF(AND(B268&gt;=18.5,B268&lt;= 26.4),4,5))&amp;Y269),TablaBajas[],2,FALSE), 0)</f>
        <v>0</v>
      </c>
      <c r="AA268" s="143">
        <f>IF((B268+Z268)&gt;=26.4,26.4,(B268+Z268))</f>
        <v>26.4</v>
      </c>
      <c r="AB268" s="98">
        <f>IF(Y268&gt;0,AB283+1,AB283)</f>
        <v>107</v>
      </c>
    </row>
    <row r="269" spans="1:28" ht="13.5" customHeight="1" thickBot="1" x14ac:dyDescent="0.3">
      <c r="A269" s="99"/>
      <c r="D269" s="150" t="s">
        <v>18</v>
      </c>
      <c r="E269" s="56">
        <f t="shared" ref="E269:M269" si="386" xml:space="preserve">       IF(    OR(E268="-", E268="",E268=0),0,       IF(E268-(E261+E267)&gt;=2,0,   IF(E268-(E261+E267)=1,1,   IF(E268-(E261+E267)=0,2,   IF(E268-(E261+E267)=-1,3,   IF(E268-(E261+E267)=-2,4,   IF(E268-(E261+E267)=-3,5,    IF(E268-(E261+E267)=-4,6,    ))))))))</f>
        <v>0</v>
      </c>
      <c r="F269" s="56">
        <f t="shared" si="386"/>
        <v>0</v>
      </c>
      <c r="G269" s="56">
        <f t="shared" si="386"/>
        <v>0</v>
      </c>
      <c r="H269" s="56">
        <f t="shared" si="386"/>
        <v>0</v>
      </c>
      <c r="I269" s="56">
        <f t="shared" si="386"/>
        <v>0</v>
      </c>
      <c r="J269" s="56">
        <f t="shared" si="386"/>
        <v>0</v>
      </c>
      <c r="K269" s="56">
        <f t="shared" si="386"/>
        <v>0</v>
      </c>
      <c r="L269" s="56">
        <f t="shared" si="386"/>
        <v>0</v>
      </c>
      <c r="M269" s="117">
        <f t="shared" si="386"/>
        <v>0</v>
      </c>
      <c r="N269" s="131">
        <f t="shared" ref="N269" si="387">SUM(E269:M269)</f>
        <v>0</v>
      </c>
      <c r="O269" s="133">
        <f t="shared" ref="O269:W269" si="388" xml:space="preserve">       IF(    OR(O268="-", O268="",O268=0),0,       IF(O268-(O261+O267)&gt;=2,0,   IF(O268-(O261+O267)=1,1,   IF(O268-(O261+O267)=0,2,   IF(O268-(O261+O267)=-1,3,   IF(O268-(O261+O267)=-2,4,   IF(O268-(O261+O267)=-3,5,    IF(O268-(O261+O267)=-4,6,    ))))))))</f>
        <v>0</v>
      </c>
      <c r="P269" s="56">
        <f t="shared" si="388"/>
        <v>0</v>
      </c>
      <c r="Q269" s="56">
        <f t="shared" si="388"/>
        <v>0</v>
      </c>
      <c r="R269" s="56">
        <f t="shared" si="388"/>
        <v>0</v>
      </c>
      <c r="S269" s="56">
        <f t="shared" si="388"/>
        <v>0</v>
      </c>
      <c r="T269" s="56">
        <f t="shared" si="388"/>
        <v>0</v>
      </c>
      <c r="U269" s="56">
        <f t="shared" si="388"/>
        <v>0</v>
      </c>
      <c r="V269" s="56">
        <f t="shared" si="388"/>
        <v>0</v>
      </c>
      <c r="W269" s="117">
        <f t="shared" si="388"/>
        <v>0</v>
      </c>
      <c r="X269" s="121">
        <f t="shared" si="384"/>
        <v>0</v>
      </c>
      <c r="Y269" s="70">
        <f>N269+X269</f>
        <v>0</v>
      </c>
      <c r="AB269" s="87"/>
    </row>
    <row r="270" spans="1:28" ht="13.5" thickBot="1" x14ac:dyDescent="0.25">
      <c r="A270" s="95"/>
      <c r="AB270" s="87"/>
    </row>
    <row r="271" spans="1:28" ht="12.75" customHeight="1" x14ac:dyDescent="0.25">
      <c r="A271" s="100"/>
      <c r="D271" s="58" t="s">
        <v>15</v>
      </c>
      <c r="E271" s="59">
        <f t="shared" ref="E271:M271" si="389">IF(($C272-E262)&gt;=36,3,     IF(($C272-E262)&gt;=18,2,       IF(($C272-E262)&gt;=0,1,0)   )    )</f>
        <v>2</v>
      </c>
      <c r="F271" s="59">
        <f t="shared" si="389"/>
        <v>1</v>
      </c>
      <c r="G271" s="59">
        <f t="shared" si="389"/>
        <v>1</v>
      </c>
      <c r="H271" s="59">
        <f t="shared" si="389"/>
        <v>1</v>
      </c>
      <c r="I271" s="59">
        <f t="shared" si="389"/>
        <v>1</v>
      </c>
      <c r="J271" s="59">
        <f t="shared" si="389"/>
        <v>1</v>
      </c>
      <c r="K271" s="59">
        <f t="shared" si="389"/>
        <v>1</v>
      </c>
      <c r="L271" s="59">
        <f t="shared" si="389"/>
        <v>1</v>
      </c>
      <c r="M271" s="60">
        <f t="shared" si="389"/>
        <v>1</v>
      </c>
      <c r="N271" s="134">
        <f t="shared" ref="N271" si="390">SUM(E271:M271)</f>
        <v>10</v>
      </c>
      <c r="O271" s="137">
        <f t="shared" ref="O271:W271" si="391">IF(($C272-O262)&gt;=36,3,     IF(($C272-O262)&gt;=18,2,       IF(($C272-O262)&gt;=0,1,0)   )    )</f>
        <v>1</v>
      </c>
      <c r="P271" s="59">
        <f t="shared" si="391"/>
        <v>1</v>
      </c>
      <c r="Q271" s="59">
        <f t="shared" si="391"/>
        <v>1</v>
      </c>
      <c r="R271" s="59">
        <f t="shared" si="391"/>
        <v>1</v>
      </c>
      <c r="S271" s="59">
        <f t="shared" si="391"/>
        <v>2</v>
      </c>
      <c r="T271" s="59">
        <f t="shared" si="391"/>
        <v>1</v>
      </c>
      <c r="U271" s="59">
        <f t="shared" si="391"/>
        <v>1</v>
      </c>
      <c r="V271" s="59">
        <f t="shared" si="391"/>
        <v>1</v>
      </c>
      <c r="W271" s="60">
        <f t="shared" si="391"/>
        <v>2</v>
      </c>
      <c r="X271" s="118">
        <f t="shared" ref="X271:X273" si="392">SUM(O271:W271)</f>
        <v>11</v>
      </c>
      <c r="Y271" s="60">
        <f>N271+X271</f>
        <v>21</v>
      </c>
      <c r="AB271" s="87"/>
    </row>
    <row r="272" spans="1:28" ht="13.5" customHeight="1" x14ac:dyDescent="0.25">
      <c r="A272" s="151" t="s">
        <v>23</v>
      </c>
      <c r="B272" s="79">
        <f>AA287</f>
        <v>24.300000000000011</v>
      </c>
      <c r="C272" s="112">
        <f>ROUND((B272*Y262/113)+Y260-Y261,0)</f>
        <v>21</v>
      </c>
      <c r="D272" s="62" t="s">
        <v>14</v>
      </c>
      <c r="E272" s="84">
        <v>5</v>
      </c>
      <c r="F272" s="84">
        <v>5</v>
      </c>
      <c r="G272" s="84">
        <v>4</v>
      </c>
      <c r="H272" s="84">
        <v>3</v>
      </c>
      <c r="I272" s="84">
        <v>4</v>
      </c>
      <c r="J272" s="84">
        <v>4</v>
      </c>
      <c r="K272" s="84">
        <v>6</v>
      </c>
      <c r="L272" s="84">
        <v>7</v>
      </c>
      <c r="M272" s="114">
        <v>6</v>
      </c>
      <c r="N272" s="135">
        <f t="shared" ref="N272" si="393">SUM(E272:M272)</f>
        <v>44</v>
      </c>
      <c r="O272" s="127">
        <v>4</v>
      </c>
      <c r="P272" s="84">
        <v>5</v>
      </c>
      <c r="Q272" s="84">
        <v>5</v>
      </c>
      <c r="R272" s="84">
        <v>4</v>
      </c>
      <c r="S272" s="84">
        <v>5</v>
      </c>
      <c r="T272" s="84">
        <v>6</v>
      </c>
      <c r="U272" s="84">
        <v>4</v>
      </c>
      <c r="V272" s="84">
        <v>6</v>
      </c>
      <c r="W272" s="114">
        <v>5</v>
      </c>
      <c r="X272" s="111">
        <f t="shared" si="392"/>
        <v>44</v>
      </c>
      <c r="Y272" s="71">
        <f>N272+X272</f>
        <v>88</v>
      </c>
      <c r="Z272" s="102">
        <f>IF(AND(B272&lt;=36,Y273&gt;0),   VLOOKUP(((IF(AND(B272&gt;=18.5,B272&lt;= 26.4),4,5))&amp;Y273),TablaBajas[],2,FALSE), 0)</f>
        <v>-0.4</v>
      </c>
      <c r="AA272" s="141">
        <f>IF((B272+Z272)&gt;=26.4,26.4,(B272+Z272))</f>
        <v>23.900000000000013</v>
      </c>
      <c r="AB272" s="103">
        <f>IF(Y272&gt;0,AB287+1,AB287)</f>
        <v>122</v>
      </c>
    </row>
    <row r="273" spans="1:28" ht="13.5" customHeight="1" thickBot="1" x14ac:dyDescent="0.3">
      <c r="A273" s="104"/>
      <c r="B273" s="105"/>
      <c r="C273" s="105"/>
      <c r="D273" s="152" t="s">
        <v>18</v>
      </c>
      <c r="E273" s="61">
        <f t="shared" ref="E273:M273" si="394" xml:space="preserve">       IF(    OR(E272="-", E272="",E272=0),0,       IF(E272-(E261+E271)&gt;=2,0,   IF(E272-(E261+E271)=1,1,   IF(E272-(E261+E271)=0,2,   IF(E272-(E261+E271)=-1,3,   IF(E272-(E261+E271)=-2,4,   IF(E272-(E261+E271)=-3,5,    IF(E272-(E261+E271)=-4,6,    ))))))))</f>
        <v>3</v>
      </c>
      <c r="F273" s="61">
        <f t="shared" si="394"/>
        <v>1</v>
      </c>
      <c r="G273" s="61">
        <f t="shared" si="394"/>
        <v>3</v>
      </c>
      <c r="H273" s="61">
        <f t="shared" si="394"/>
        <v>3</v>
      </c>
      <c r="I273" s="61">
        <f t="shared" si="394"/>
        <v>3</v>
      </c>
      <c r="J273" s="61">
        <f t="shared" si="394"/>
        <v>3</v>
      </c>
      <c r="K273" s="61">
        <f t="shared" si="394"/>
        <v>0</v>
      </c>
      <c r="L273" s="61">
        <f t="shared" si="394"/>
        <v>0</v>
      </c>
      <c r="M273" s="119">
        <f t="shared" si="394"/>
        <v>1</v>
      </c>
      <c r="N273" s="136">
        <f t="shared" ref="N273" si="395">SUM(E273:M273)</f>
        <v>17</v>
      </c>
      <c r="O273" s="138">
        <f t="shared" ref="O273:W273" si="396" xml:space="preserve">       IF(    OR(O272="-", O272="",O272=0),0,       IF(O272-(O261+O271)&gt;=2,0,   IF(O272-(O261+O271)=1,1,   IF(O272-(O261+O271)=0,2,   IF(O272-(O261+O271)=-1,3,   IF(O272-(O261+O271)=-2,4,   IF(O272-(O261+O271)=-3,5,    IF(O272-(O261+O271)=-4,6,    ))))))))</f>
        <v>3</v>
      </c>
      <c r="P273" s="61">
        <f t="shared" si="396"/>
        <v>1</v>
      </c>
      <c r="Q273" s="61">
        <f t="shared" si="396"/>
        <v>2</v>
      </c>
      <c r="R273" s="61">
        <f t="shared" si="396"/>
        <v>2</v>
      </c>
      <c r="S273" s="61">
        <f t="shared" si="396"/>
        <v>4</v>
      </c>
      <c r="T273" s="61">
        <f t="shared" si="396"/>
        <v>2</v>
      </c>
      <c r="U273" s="61">
        <f t="shared" si="396"/>
        <v>2</v>
      </c>
      <c r="V273" s="61">
        <f t="shared" si="396"/>
        <v>1</v>
      </c>
      <c r="W273" s="119">
        <f t="shared" si="396"/>
        <v>3</v>
      </c>
      <c r="X273" s="122">
        <f t="shared" si="392"/>
        <v>20</v>
      </c>
      <c r="Y273" s="72">
        <f>N273+X273</f>
        <v>37</v>
      </c>
      <c r="Z273" s="105"/>
      <c r="AA273" s="105"/>
      <c r="AB273" s="106"/>
    </row>
    <row r="274" spans="1:28" ht="9.75" customHeight="1" thickBot="1" x14ac:dyDescent="0.25">
      <c r="A274" s="77"/>
      <c r="B274" s="77"/>
      <c r="C274" s="77"/>
      <c r="D274" s="77"/>
      <c r="E274" s="77"/>
      <c r="F274" s="77"/>
      <c r="G274" s="77"/>
      <c r="H274" s="77"/>
      <c r="I274" s="77"/>
      <c r="J274" s="77"/>
      <c r="K274" s="77"/>
      <c r="L274" s="77"/>
      <c r="M274" s="77"/>
      <c r="N274" s="77"/>
      <c r="O274" s="77"/>
      <c r="P274" s="77"/>
      <c r="Q274" s="77"/>
      <c r="R274" s="77"/>
      <c r="S274" s="77"/>
      <c r="T274" s="77"/>
      <c r="U274" s="77"/>
      <c r="V274" s="77"/>
      <c r="W274" s="77"/>
      <c r="X274" s="77"/>
      <c r="Y274" s="77"/>
      <c r="Z274" s="77"/>
      <c r="AA274" s="77"/>
      <c r="AB274" s="77"/>
    </row>
    <row r="275" spans="1:28" ht="15" customHeight="1" x14ac:dyDescent="0.25">
      <c r="A275" s="83"/>
      <c r="B275" s="173" t="s">
        <v>4</v>
      </c>
      <c r="C275" s="176" t="s">
        <v>19</v>
      </c>
      <c r="D275" s="64" t="s">
        <v>1</v>
      </c>
      <c r="E275" s="40">
        <v>476</v>
      </c>
      <c r="F275" s="41">
        <v>340</v>
      </c>
      <c r="G275" s="41">
        <v>145</v>
      </c>
      <c r="H275" s="41">
        <v>336</v>
      </c>
      <c r="I275" s="41">
        <v>432</v>
      </c>
      <c r="J275" s="41">
        <v>306</v>
      </c>
      <c r="K275" s="41">
        <v>310</v>
      </c>
      <c r="L275" s="41">
        <v>340</v>
      </c>
      <c r="M275" s="42">
        <v>136</v>
      </c>
      <c r="N275" s="179" t="s">
        <v>16</v>
      </c>
      <c r="O275" s="40">
        <v>405</v>
      </c>
      <c r="P275" s="41">
        <v>352</v>
      </c>
      <c r="Q275" s="41">
        <v>328</v>
      </c>
      <c r="R275" s="41">
        <v>296</v>
      </c>
      <c r="S275" s="41">
        <v>166</v>
      </c>
      <c r="T275" s="41">
        <v>348</v>
      </c>
      <c r="U275" s="41">
        <v>430</v>
      </c>
      <c r="V275" s="41">
        <v>150</v>
      </c>
      <c r="W275" s="42">
        <v>336</v>
      </c>
      <c r="X275" s="179" t="s">
        <v>17</v>
      </c>
      <c r="Y275" s="89">
        <v>68.599999999999994</v>
      </c>
      <c r="Z275" s="182" t="s">
        <v>28</v>
      </c>
      <c r="AA275" s="185" t="s">
        <v>6</v>
      </c>
      <c r="AB275" s="188" t="s">
        <v>20</v>
      </c>
    </row>
    <row r="276" spans="1:28" ht="15" x14ac:dyDescent="0.25">
      <c r="A276" s="83" t="s">
        <v>26</v>
      </c>
      <c r="B276" s="174"/>
      <c r="C276" s="177"/>
      <c r="D276" s="65" t="s">
        <v>2</v>
      </c>
      <c r="E276" s="43">
        <v>5</v>
      </c>
      <c r="F276" s="39">
        <v>4</v>
      </c>
      <c r="G276" s="39">
        <v>3</v>
      </c>
      <c r="H276" s="39">
        <v>4</v>
      </c>
      <c r="I276" s="39">
        <v>5</v>
      </c>
      <c r="J276" s="39">
        <v>4</v>
      </c>
      <c r="K276" s="39">
        <v>4</v>
      </c>
      <c r="L276" s="39">
        <v>4</v>
      </c>
      <c r="M276" s="44">
        <v>3</v>
      </c>
      <c r="N276" s="180"/>
      <c r="O276" s="43">
        <v>5</v>
      </c>
      <c r="P276" s="39">
        <v>4</v>
      </c>
      <c r="Q276" s="39">
        <v>4</v>
      </c>
      <c r="R276" s="39">
        <v>4</v>
      </c>
      <c r="S276" s="39">
        <v>3</v>
      </c>
      <c r="T276" s="39">
        <v>4</v>
      </c>
      <c r="U276" s="39">
        <v>5</v>
      </c>
      <c r="V276" s="39">
        <v>3</v>
      </c>
      <c r="W276" s="44">
        <v>4</v>
      </c>
      <c r="X276" s="180"/>
      <c r="Y276" s="63">
        <v>72</v>
      </c>
      <c r="Z276" s="183"/>
      <c r="AA276" s="186"/>
      <c r="AB276" s="189"/>
    </row>
    <row r="277" spans="1:28" ht="15.75" thickBot="1" x14ac:dyDescent="0.3">
      <c r="A277" s="139">
        <v>44812</v>
      </c>
      <c r="B277" s="175"/>
      <c r="C277" s="178"/>
      <c r="D277" s="66" t="s">
        <v>3</v>
      </c>
      <c r="E277" s="45">
        <v>4</v>
      </c>
      <c r="F277" s="46">
        <v>10</v>
      </c>
      <c r="G277" s="46">
        <v>18</v>
      </c>
      <c r="H277" s="46">
        <v>6</v>
      </c>
      <c r="I277" s="46">
        <v>2</v>
      </c>
      <c r="J277" s="46">
        <v>12</v>
      </c>
      <c r="K277" s="46">
        <v>14</v>
      </c>
      <c r="L277" s="46">
        <v>8</v>
      </c>
      <c r="M277" s="47">
        <v>16</v>
      </c>
      <c r="N277" s="181"/>
      <c r="O277" s="45">
        <v>3</v>
      </c>
      <c r="P277" s="46">
        <v>9</v>
      </c>
      <c r="Q277" s="46">
        <v>5</v>
      </c>
      <c r="R277" s="46">
        <v>13</v>
      </c>
      <c r="S277" s="46">
        <v>17</v>
      </c>
      <c r="T277" s="46">
        <v>11</v>
      </c>
      <c r="U277" s="46">
        <v>1</v>
      </c>
      <c r="V277" s="46">
        <v>15</v>
      </c>
      <c r="W277" s="47">
        <v>7</v>
      </c>
      <c r="X277" s="181"/>
      <c r="Y277" s="108">
        <v>122</v>
      </c>
      <c r="Z277" s="184"/>
      <c r="AA277" s="187"/>
      <c r="AB277" s="190"/>
    </row>
    <row r="278" spans="1:28" ht="12.75" customHeight="1" x14ac:dyDescent="0.25">
      <c r="A278" s="146"/>
      <c r="D278" s="48" t="s">
        <v>15</v>
      </c>
      <c r="E278" s="49">
        <f t="shared" ref="E278:M278" si="397">IF(($C279-E277)&gt;=36,3,     IF(($C279-E277)&gt;=18,2,       IF(($C279-E277)&gt;=0,1,0)   )    )</f>
        <v>1</v>
      </c>
      <c r="F278" s="49">
        <f t="shared" si="397"/>
        <v>1</v>
      </c>
      <c r="G278" s="49">
        <f t="shared" si="397"/>
        <v>1</v>
      </c>
      <c r="H278" s="49">
        <f t="shared" si="397"/>
        <v>1</v>
      </c>
      <c r="I278" s="49">
        <f t="shared" si="397"/>
        <v>2</v>
      </c>
      <c r="J278" s="49">
        <f t="shared" si="397"/>
        <v>1</v>
      </c>
      <c r="K278" s="49">
        <f t="shared" si="397"/>
        <v>1</v>
      </c>
      <c r="L278" s="49">
        <f t="shared" si="397"/>
        <v>1</v>
      </c>
      <c r="M278" s="50">
        <f t="shared" si="397"/>
        <v>1</v>
      </c>
      <c r="N278" s="123">
        <f t="shared" ref="N278:N280" si="398">SUM(E278:M278)</f>
        <v>10</v>
      </c>
      <c r="O278" s="126">
        <f t="shared" ref="O278:W278" si="399">IF(($C279-O277)&gt;=36,3,     IF(($C279-O277)&gt;=18,2,       IF(($C279-O277)&gt;=0,1,0)   )    )</f>
        <v>2</v>
      </c>
      <c r="P278" s="49">
        <f t="shared" si="399"/>
        <v>1</v>
      </c>
      <c r="Q278" s="49">
        <f t="shared" si="399"/>
        <v>1</v>
      </c>
      <c r="R278" s="49">
        <f t="shared" si="399"/>
        <v>1</v>
      </c>
      <c r="S278" s="49">
        <f t="shared" si="399"/>
        <v>1</v>
      </c>
      <c r="T278" s="49">
        <f t="shared" si="399"/>
        <v>1</v>
      </c>
      <c r="U278" s="49">
        <f t="shared" si="399"/>
        <v>2</v>
      </c>
      <c r="V278" s="49">
        <f t="shared" si="399"/>
        <v>1</v>
      </c>
      <c r="W278" s="50">
        <f t="shared" si="399"/>
        <v>1</v>
      </c>
      <c r="X278" s="113">
        <f t="shared" ref="X278:X280" si="400">SUM(O278:W278)</f>
        <v>11</v>
      </c>
      <c r="Y278" s="85">
        <f>N278+X278</f>
        <v>21</v>
      </c>
      <c r="AB278" s="87"/>
    </row>
    <row r="279" spans="1:28" ht="13.5" customHeight="1" x14ac:dyDescent="0.25">
      <c r="A279" s="146" t="s">
        <v>24</v>
      </c>
      <c r="B279" s="73">
        <f>AA294</f>
        <v>22.200000000000014</v>
      </c>
      <c r="C279" s="112">
        <f>ROUND((B279*Y277/113)+Y275-Y276,0)</f>
        <v>21</v>
      </c>
      <c r="D279" s="52" t="s">
        <v>14</v>
      </c>
      <c r="E279" s="84">
        <v>7</v>
      </c>
      <c r="F279" s="84">
        <v>5</v>
      </c>
      <c r="G279" s="84">
        <v>3</v>
      </c>
      <c r="H279" s="84">
        <v>7</v>
      </c>
      <c r="I279" s="84">
        <v>6</v>
      </c>
      <c r="J279" s="84">
        <v>5</v>
      </c>
      <c r="K279" s="84">
        <v>5</v>
      </c>
      <c r="L279" s="84">
        <v>8</v>
      </c>
      <c r="M279" s="114">
        <v>6</v>
      </c>
      <c r="N279" s="147">
        <f t="shared" si="398"/>
        <v>52</v>
      </c>
      <c r="O279" s="84">
        <v>6</v>
      </c>
      <c r="P279" s="84">
        <v>5</v>
      </c>
      <c r="Q279" s="84">
        <v>5</v>
      </c>
      <c r="R279" s="84">
        <v>6</v>
      </c>
      <c r="S279" s="84">
        <v>6</v>
      </c>
      <c r="T279" s="84">
        <v>4</v>
      </c>
      <c r="U279" s="84">
        <v>9</v>
      </c>
      <c r="V279" s="84">
        <v>4</v>
      </c>
      <c r="W279" s="114">
        <v>4</v>
      </c>
      <c r="X279" s="109">
        <f t="shared" si="400"/>
        <v>49</v>
      </c>
      <c r="Y279" s="67">
        <f>N279+X279</f>
        <v>101</v>
      </c>
      <c r="Z279" s="92">
        <f>IF(AND(B279&lt;=36,Y280&gt;0),   VLOOKUP(((IF(AND(B279&gt;=18.5,B279&lt;= 26.4),4,5))&amp;Y280),TablaBajas[],2,FALSE), 0)</f>
        <v>0.30000000000000004</v>
      </c>
      <c r="AA279" s="142">
        <f>IF((B279+Z279)&gt;=26.4,26.4,(B279+Z279))</f>
        <v>22.500000000000014</v>
      </c>
      <c r="AB279" s="93">
        <f>IF(Y279&gt;0,AB294+1,AB294)</f>
        <v>108</v>
      </c>
    </row>
    <row r="280" spans="1:28" ht="13.5" customHeight="1" thickBot="1" x14ac:dyDescent="0.3">
      <c r="A280" s="94"/>
      <c r="D280" s="148" t="s">
        <v>18</v>
      </c>
      <c r="E280" s="51">
        <f t="shared" ref="E280:M280" si="401" xml:space="preserve">       IF(    OR(E279="-", E279="",E279=0),0,       IF(E279-(E276+E278)&gt;=2,0,   IF(E279-(E276+E278)=1,1,   IF(E279-(E276+E278)=0,2,   IF(E279-(E276+E278)=-1,3,   IF(E279-(E276+E278)=-2,4,   IF(E279-(E276+E278)=-3,5,    IF(E279-(E276+E278)=-4,6,    ))))))))</f>
        <v>1</v>
      </c>
      <c r="F280" s="51">
        <f t="shared" si="401"/>
        <v>2</v>
      </c>
      <c r="G280" s="51">
        <f t="shared" si="401"/>
        <v>3</v>
      </c>
      <c r="H280" s="51">
        <f t="shared" si="401"/>
        <v>0</v>
      </c>
      <c r="I280" s="51">
        <f t="shared" si="401"/>
        <v>3</v>
      </c>
      <c r="J280" s="51">
        <f t="shared" si="401"/>
        <v>2</v>
      </c>
      <c r="K280" s="51">
        <f t="shared" si="401"/>
        <v>2</v>
      </c>
      <c r="L280" s="51">
        <f t="shared" si="401"/>
        <v>0</v>
      </c>
      <c r="M280" s="115">
        <f t="shared" si="401"/>
        <v>0</v>
      </c>
      <c r="N280" s="125">
        <f t="shared" si="398"/>
        <v>13</v>
      </c>
      <c r="O280" s="128">
        <f t="shared" ref="O280:W280" si="402" xml:space="preserve">       IF(    OR(O279="-", O279="",O279=0),0,       IF(O279-(O276+O278)&gt;=2,0,   IF(O279-(O276+O278)=1,1,   IF(O279-(O276+O278)=0,2,   IF(O279-(O276+O278)=-1,3,   IF(O279-(O276+O278)=-2,4,   IF(O279-(O276+O278)=-3,5,    IF(O279-(O276+O278)=-4,6,    ))))))))</f>
        <v>3</v>
      </c>
      <c r="P280" s="51">
        <f t="shared" si="402"/>
        <v>2</v>
      </c>
      <c r="Q280" s="51">
        <f t="shared" si="402"/>
        <v>2</v>
      </c>
      <c r="R280" s="51">
        <f t="shared" si="402"/>
        <v>1</v>
      </c>
      <c r="S280" s="51">
        <f t="shared" si="402"/>
        <v>0</v>
      </c>
      <c r="T280" s="51">
        <f t="shared" si="402"/>
        <v>3</v>
      </c>
      <c r="U280" s="51">
        <f t="shared" si="402"/>
        <v>0</v>
      </c>
      <c r="V280" s="51">
        <f t="shared" si="402"/>
        <v>2</v>
      </c>
      <c r="W280" s="115">
        <f t="shared" si="402"/>
        <v>3</v>
      </c>
      <c r="X280" s="120">
        <f t="shared" si="400"/>
        <v>16</v>
      </c>
      <c r="Y280" s="68">
        <f>N280+X280</f>
        <v>29</v>
      </c>
      <c r="AB280" s="87"/>
    </row>
    <row r="281" spans="1:28" ht="13.5" thickBot="1" x14ac:dyDescent="0.25">
      <c r="A281" s="95"/>
      <c r="AB281" s="87"/>
    </row>
    <row r="282" spans="1:28" ht="12.75" customHeight="1" x14ac:dyDescent="0.25">
      <c r="A282" s="99"/>
      <c r="D282" s="53" t="s">
        <v>15</v>
      </c>
      <c r="E282" s="54">
        <f t="shared" ref="E282:M282" si="403">IF(($C283-E277)&gt;=36,3,     IF(($C283-E277)&gt;=18,2,       IF(($C283-E277)&gt;=0,1,0)   )    )</f>
        <v>2</v>
      </c>
      <c r="F282" s="54">
        <f t="shared" si="403"/>
        <v>1</v>
      </c>
      <c r="G282" s="54">
        <f t="shared" si="403"/>
        <v>1</v>
      </c>
      <c r="H282" s="54">
        <f t="shared" si="403"/>
        <v>2</v>
      </c>
      <c r="I282" s="54">
        <f t="shared" si="403"/>
        <v>2</v>
      </c>
      <c r="J282" s="54">
        <f t="shared" si="403"/>
        <v>1</v>
      </c>
      <c r="K282" s="54">
        <f t="shared" si="403"/>
        <v>1</v>
      </c>
      <c r="L282" s="54">
        <f t="shared" si="403"/>
        <v>1</v>
      </c>
      <c r="M282" s="55">
        <f t="shared" si="403"/>
        <v>1</v>
      </c>
      <c r="N282" s="129">
        <f t="shared" ref="N282" si="404">SUM(E282:M282)</f>
        <v>12</v>
      </c>
      <c r="O282" s="132">
        <f t="shared" ref="O282:W282" si="405">IF(($C283-O277)&gt;=36,3,     IF(($C283-O277)&gt;=18,2,       IF(($C283-O277)&gt;=0,1,0)   )    )</f>
        <v>2</v>
      </c>
      <c r="P282" s="54">
        <f t="shared" si="405"/>
        <v>1</v>
      </c>
      <c r="Q282" s="54">
        <f t="shared" si="405"/>
        <v>2</v>
      </c>
      <c r="R282" s="54">
        <f t="shared" si="405"/>
        <v>1</v>
      </c>
      <c r="S282" s="54">
        <f t="shared" si="405"/>
        <v>1</v>
      </c>
      <c r="T282" s="54">
        <f t="shared" si="405"/>
        <v>1</v>
      </c>
      <c r="U282" s="54">
        <f t="shared" si="405"/>
        <v>2</v>
      </c>
      <c r="V282" s="54">
        <f t="shared" si="405"/>
        <v>1</v>
      </c>
      <c r="W282" s="55">
        <f t="shared" si="405"/>
        <v>2</v>
      </c>
      <c r="X282" s="116">
        <f t="shared" ref="X282:X284" si="406">SUM(O282:W282)</f>
        <v>13</v>
      </c>
      <c r="Y282" s="55">
        <f>N282+X282</f>
        <v>25</v>
      </c>
      <c r="AB282" s="87"/>
    </row>
    <row r="283" spans="1:28" ht="13.5" customHeight="1" x14ac:dyDescent="0.25">
      <c r="A283" s="149" t="s">
        <v>22</v>
      </c>
      <c r="B283" s="78">
        <v>26.4</v>
      </c>
      <c r="C283" s="112">
        <f>ROUND((B283*Y277/113)+Y275-Y276,0)</f>
        <v>25</v>
      </c>
      <c r="D283" s="57" t="s">
        <v>14</v>
      </c>
      <c r="E283" s="84">
        <v>0</v>
      </c>
      <c r="F283" s="84">
        <v>0</v>
      </c>
      <c r="G283" s="84">
        <v>0</v>
      </c>
      <c r="H283" s="84">
        <v>0</v>
      </c>
      <c r="I283" s="84">
        <v>0</v>
      </c>
      <c r="J283" s="84">
        <v>0</v>
      </c>
      <c r="K283" s="84">
        <v>0</v>
      </c>
      <c r="L283" s="84">
        <v>0</v>
      </c>
      <c r="M283" s="114">
        <v>0</v>
      </c>
      <c r="N283" s="130">
        <f t="shared" ref="N283" si="407">SUM(E283:M283)</f>
        <v>0</v>
      </c>
      <c r="O283" s="84">
        <v>0</v>
      </c>
      <c r="P283" s="84">
        <v>0</v>
      </c>
      <c r="Q283" s="84">
        <v>0</v>
      </c>
      <c r="R283" s="84">
        <v>0</v>
      </c>
      <c r="S283" s="84">
        <v>0</v>
      </c>
      <c r="T283" s="84">
        <v>0</v>
      </c>
      <c r="U283" s="84">
        <v>0</v>
      </c>
      <c r="V283" s="84">
        <v>0</v>
      </c>
      <c r="W283" s="114">
        <v>0</v>
      </c>
      <c r="X283" s="110">
        <f t="shared" si="406"/>
        <v>0</v>
      </c>
      <c r="Y283" s="69">
        <f>N283+X283</f>
        <v>0</v>
      </c>
      <c r="Z283" s="97">
        <f>IF(AND(B283&lt;=36,Y284&gt;0),   VLOOKUP(((IF(AND(B283&gt;=18.5,B283&lt;= 26.4),4,5))&amp;Y284),TablaBajas[],2,FALSE), 0)</f>
        <v>0</v>
      </c>
      <c r="AA283" s="143">
        <f>IF((B283+Z283)&gt;=26.4,26.4,(B283+Z283))</f>
        <v>26.4</v>
      </c>
      <c r="AB283" s="98">
        <f>IF(Y283&gt;0,AB298+1,AB298)</f>
        <v>107</v>
      </c>
    </row>
    <row r="284" spans="1:28" ht="13.5" customHeight="1" thickBot="1" x14ac:dyDescent="0.3">
      <c r="A284" s="99"/>
      <c r="D284" s="150" t="s">
        <v>18</v>
      </c>
      <c r="E284" s="56">
        <f t="shared" ref="E284:M284" si="408" xml:space="preserve">       IF(    OR(E283="-", E283="",E283=0),0,       IF(E283-(E276+E282)&gt;=2,0,   IF(E283-(E276+E282)=1,1,   IF(E283-(E276+E282)=0,2,   IF(E283-(E276+E282)=-1,3,   IF(E283-(E276+E282)=-2,4,   IF(E283-(E276+E282)=-3,5,    IF(E283-(E276+E282)=-4,6,    ))))))))</f>
        <v>0</v>
      </c>
      <c r="F284" s="56">
        <f t="shared" si="408"/>
        <v>0</v>
      </c>
      <c r="G284" s="56">
        <f t="shared" si="408"/>
        <v>0</v>
      </c>
      <c r="H284" s="56">
        <f t="shared" si="408"/>
        <v>0</v>
      </c>
      <c r="I284" s="56">
        <f t="shared" si="408"/>
        <v>0</v>
      </c>
      <c r="J284" s="56">
        <f t="shared" si="408"/>
        <v>0</v>
      </c>
      <c r="K284" s="56">
        <f t="shared" si="408"/>
        <v>0</v>
      </c>
      <c r="L284" s="56">
        <f t="shared" si="408"/>
        <v>0</v>
      </c>
      <c r="M284" s="117">
        <f t="shared" si="408"/>
        <v>0</v>
      </c>
      <c r="N284" s="131">
        <f t="shared" ref="N284" si="409">SUM(E284:M284)</f>
        <v>0</v>
      </c>
      <c r="O284" s="133">
        <f t="shared" ref="O284:W284" si="410" xml:space="preserve">       IF(    OR(O283="-", O283="",O283=0),0,       IF(O283-(O276+O282)&gt;=2,0,   IF(O283-(O276+O282)=1,1,   IF(O283-(O276+O282)=0,2,   IF(O283-(O276+O282)=-1,3,   IF(O283-(O276+O282)=-2,4,   IF(O283-(O276+O282)=-3,5,    IF(O283-(O276+O282)=-4,6,    ))))))))</f>
        <v>0</v>
      </c>
      <c r="P284" s="56">
        <f t="shared" si="410"/>
        <v>0</v>
      </c>
      <c r="Q284" s="56">
        <f t="shared" si="410"/>
        <v>0</v>
      </c>
      <c r="R284" s="56">
        <f t="shared" si="410"/>
        <v>0</v>
      </c>
      <c r="S284" s="56">
        <f t="shared" si="410"/>
        <v>0</v>
      </c>
      <c r="T284" s="56">
        <f t="shared" si="410"/>
        <v>0</v>
      </c>
      <c r="U284" s="56">
        <f t="shared" si="410"/>
        <v>0</v>
      </c>
      <c r="V284" s="56">
        <f t="shared" si="410"/>
        <v>0</v>
      </c>
      <c r="W284" s="117">
        <f t="shared" si="410"/>
        <v>0</v>
      </c>
      <c r="X284" s="121">
        <f t="shared" si="406"/>
        <v>0</v>
      </c>
      <c r="Y284" s="70">
        <f>N284+X284</f>
        <v>0</v>
      </c>
      <c r="AB284" s="87"/>
    </row>
    <row r="285" spans="1:28" ht="13.5" thickBot="1" x14ac:dyDescent="0.25">
      <c r="A285" s="95"/>
      <c r="AB285" s="87"/>
    </row>
    <row r="286" spans="1:28" ht="12.75" customHeight="1" x14ac:dyDescent="0.25">
      <c r="A286" s="100"/>
      <c r="D286" s="58" t="s">
        <v>15</v>
      </c>
      <c r="E286" s="59">
        <f t="shared" ref="E286:M286" si="411">IF(($C287-E277)&gt;=36,3,     IF(($C287-E277)&gt;=18,2,       IF(($C287-E277)&gt;=0,1,0)   )    )</f>
        <v>2</v>
      </c>
      <c r="F286" s="59">
        <f t="shared" si="411"/>
        <v>1</v>
      </c>
      <c r="G286" s="59">
        <f t="shared" si="411"/>
        <v>1</v>
      </c>
      <c r="H286" s="59">
        <f t="shared" si="411"/>
        <v>1</v>
      </c>
      <c r="I286" s="59">
        <f t="shared" si="411"/>
        <v>2</v>
      </c>
      <c r="J286" s="59">
        <f t="shared" si="411"/>
        <v>1</v>
      </c>
      <c r="K286" s="59">
        <f t="shared" si="411"/>
        <v>1</v>
      </c>
      <c r="L286" s="59">
        <f t="shared" si="411"/>
        <v>1</v>
      </c>
      <c r="M286" s="60">
        <f t="shared" si="411"/>
        <v>1</v>
      </c>
      <c r="N286" s="134">
        <f t="shared" ref="N286" si="412">SUM(E286:M286)</f>
        <v>11</v>
      </c>
      <c r="O286" s="137">
        <f t="shared" ref="O286:W286" si="413">IF(($C287-O277)&gt;=36,3,     IF(($C287-O277)&gt;=18,2,       IF(($C287-O277)&gt;=0,1,0)   )    )</f>
        <v>2</v>
      </c>
      <c r="P286" s="59">
        <f t="shared" si="413"/>
        <v>1</v>
      </c>
      <c r="Q286" s="59">
        <f t="shared" si="413"/>
        <v>1</v>
      </c>
      <c r="R286" s="59">
        <f t="shared" si="413"/>
        <v>1</v>
      </c>
      <c r="S286" s="59">
        <f t="shared" si="413"/>
        <v>1</v>
      </c>
      <c r="T286" s="59">
        <f t="shared" si="413"/>
        <v>1</v>
      </c>
      <c r="U286" s="59">
        <f t="shared" si="413"/>
        <v>2</v>
      </c>
      <c r="V286" s="59">
        <f t="shared" si="413"/>
        <v>1</v>
      </c>
      <c r="W286" s="60">
        <f t="shared" si="413"/>
        <v>1</v>
      </c>
      <c r="X286" s="118">
        <f t="shared" ref="X286:X288" si="414">SUM(O286:W286)</f>
        <v>11</v>
      </c>
      <c r="Y286" s="60">
        <f>N286+X286</f>
        <v>22</v>
      </c>
      <c r="AB286" s="87"/>
    </row>
    <row r="287" spans="1:28" ht="13.5" customHeight="1" x14ac:dyDescent="0.25">
      <c r="A287" s="151" t="s">
        <v>23</v>
      </c>
      <c r="B287" s="79">
        <f>AA302</f>
        <v>23.800000000000011</v>
      </c>
      <c r="C287" s="112">
        <f>ROUND((B287*Y277/113)+Y275-Y276,0)</f>
        <v>22</v>
      </c>
      <c r="D287" s="62" t="s">
        <v>14</v>
      </c>
      <c r="E287" s="84">
        <v>6</v>
      </c>
      <c r="F287" s="84">
        <v>6</v>
      </c>
      <c r="G287" s="84">
        <v>3</v>
      </c>
      <c r="H287" s="84">
        <v>6</v>
      </c>
      <c r="I287" s="84">
        <v>8</v>
      </c>
      <c r="J287" s="84">
        <v>6</v>
      </c>
      <c r="K287" s="84">
        <v>5</v>
      </c>
      <c r="L287" s="84">
        <v>6</v>
      </c>
      <c r="M287" s="114">
        <v>6</v>
      </c>
      <c r="N287" s="135">
        <f t="shared" ref="N287" si="415">SUM(E287:M287)</f>
        <v>52</v>
      </c>
      <c r="O287" s="127">
        <v>6</v>
      </c>
      <c r="P287" s="84">
        <v>6</v>
      </c>
      <c r="Q287" s="84">
        <v>5</v>
      </c>
      <c r="R287" s="84">
        <v>7</v>
      </c>
      <c r="S287" s="84">
        <v>5</v>
      </c>
      <c r="T287" s="84">
        <v>5</v>
      </c>
      <c r="U287" s="84">
        <v>8</v>
      </c>
      <c r="V287" s="84">
        <v>5</v>
      </c>
      <c r="W287" s="114">
        <v>4</v>
      </c>
      <c r="X287" s="111">
        <f t="shared" si="414"/>
        <v>51</v>
      </c>
      <c r="Y287" s="71">
        <f>N287+X287</f>
        <v>103</v>
      </c>
      <c r="Z287" s="102">
        <f>IF(AND(B287&lt;=36,Y288&gt;0),   VLOOKUP(((IF(AND(B287&gt;=18.5,B287&lt;= 26.4),4,5))&amp;Y288),TablaBajas[],2,FALSE), 0)</f>
        <v>0.5</v>
      </c>
      <c r="AA287" s="141">
        <f>IF((B287+Z287)&gt;=26.4,26.4,(B287+Z287))</f>
        <v>24.300000000000011</v>
      </c>
      <c r="AB287" s="103">
        <f>IF(Y287&gt;0,AB302+1,AB302)</f>
        <v>121</v>
      </c>
    </row>
    <row r="288" spans="1:28" ht="13.5" customHeight="1" thickBot="1" x14ac:dyDescent="0.3">
      <c r="A288" s="104"/>
      <c r="B288" s="105"/>
      <c r="C288" s="105"/>
      <c r="D288" s="152" t="s">
        <v>18</v>
      </c>
      <c r="E288" s="61">
        <f t="shared" ref="E288:M288" si="416" xml:space="preserve">       IF(    OR(E287="-", E287="",E287=0),0,       IF(E287-(E276+E286)&gt;=2,0,   IF(E287-(E276+E286)=1,1,   IF(E287-(E276+E286)=0,2,   IF(E287-(E276+E286)=-1,3,   IF(E287-(E276+E286)=-2,4,   IF(E287-(E276+E286)=-3,5,    IF(E287-(E276+E286)=-4,6,    ))))))))</f>
        <v>3</v>
      </c>
      <c r="F288" s="61">
        <f t="shared" si="416"/>
        <v>1</v>
      </c>
      <c r="G288" s="61">
        <f t="shared" si="416"/>
        <v>3</v>
      </c>
      <c r="H288" s="61">
        <f t="shared" si="416"/>
        <v>1</v>
      </c>
      <c r="I288" s="61">
        <f t="shared" si="416"/>
        <v>1</v>
      </c>
      <c r="J288" s="61">
        <f t="shared" si="416"/>
        <v>1</v>
      </c>
      <c r="K288" s="61">
        <f t="shared" si="416"/>
        <v>2</v>
      </c>
      <c r="L288" s="61">
        <f t="shared" si="416"/>
        <v>1</v>
      </c>
      <c r="M288" s="119">
        <f t="shared" si="416"/>
        <v>0</v>
      </c>
      <c r="N288" s="136">
        <f t="shared" ref="N288" si="417">SUM(E288:M288)</f>
        <v>13</v>
      </c>
      <c r="O288" s="138">
        <f t="shared" ref="O288:W288" si="418" xml:space="preserve">       IF(    OR(O287="-", O287="",O287=0),0,       IF(O287-(O276+O286)&gt;=2,0,   IF(O287-(O276+O286)=1,1,   IF(O287-(O276+O286)=0,2,   IF(O287-(O276+O286)=-1,3,   IF(O287-(O276+O286)=-2,4,   IF(O287-(O276+O286)=-3,5,    IF(O287-(O276+O286)=-4,6,    ))))))))</f>
        <v>3</v>
      </c>
      <c r="P288" s="61">
        <f t="shared" si="418"/>
        <v>1</v>
      </c>
      <c r="Q288" s="61">
        <f t="shared" si="418"/>
        <v>2</v>
      </c>
      <c r="R288" s="61">
        <f t="shared" si="418"/>
        <v>0</v>
      </c>
      <c r="S288" s="61">
        <f t="shared" si="418"/>
        <v>1</v>
      </c>
      <c r="T288" s="61">
        <f t="shared" si="418"/>
        <v>2</v>
      </c>
      <c r="U288" s="61">
        <f t="shared" si="418"/>
        <v>1</v>
      </c>
      <c r="V288" s="61">
        <f t="shared" si="418"/>
        <v>1</v>
      </c>
      <c r="W288" s="119">
        <f t="shared" si="418"/>
        <v>3</v>
      </c>
      <c r="X288" s="122">
        <f t="shared" si="414"/>
        <v>14</v>
      </c>
      <c r="Y288" s="72">
        <f>N288+X288</f>
        <v>27</v>
      </c>
      <c r="Z288" s="105"/>
      <c r="AA288" s="105"/>
      <c r="AB288" s="106"/>
    </row>
    <row r="289" spans="1:31" ht="9.75" customHeight="1" thickBot="1" x14ac:dyDescent="0.25">
      <c r="A289" s="77"/>
      <c r="B289" s="77"/>
      <c r="C289" s="77"/>
      <c r="D289" s="77"/>
      <c r="E289" s="77"/>
      <c r="F289" s="77"/>
      <c r="G289" s="77"/>
      <c r="H289" s="77"/>
      <c r="I289" s="77"/>
      <c r="J289" s="77"/>
      <c r="K289" s="77"/>
      <c r="L289" s="77"/>
      <c r="M289" s="77"/>
      <c r="N289" s="77"/>
      <c r="O289" s="77"/>
      <c r="P289" s="77"/>
      <c r="Q289" s="77"/>
      <c r="R289" s="77"/>
      <c r="S289" s="77"/>
      <c r="T289" s="77"/>
      <c r="U289" s="77"/>
      <c r="V289" s="77"/>
      <c r="W289" s="77"/>
      <c r="X289" s="77"/>
      <c r="Y289" s="77"/>
      <c r="Z289" s="77"/>
      <c r="AA289" s="77"/>
      <c r="AB289" s="77"/>
    </row>
    <row r="290" spans="1:31" ht="15" customHeight="1" x14ac:dyDescent="0.25">
      <c r="A290" s="86"/>
      <c r="B290" s="173" t="s">
        <v>4</v>
      </c>
      <c r="C290" s="176" t="s">
        <v>19</v>
      </c>
      <c r="D290" s="64" t="s">
        <v>1</v>
      </c>
      <c r="E290" s="155">
        <v>507</v>
      </c>
      <c r="F290" s="155">
        <v>362</v>
      </c>
      <c r="G290" s="155">
        <v>205</v>
      </c>
      <c r="H290" s="155">
        <v>371</v>
      </c>
      <c r="I290" s="155">
        <v>455</v>
      </c>
      <c r="J290" s="155">
        <v>393</v>
      </c>
      <c r="K290" s="155">
        <v>130</v>
      </c>
      <c r="L290" s="155">
        <v>264</v>
      </c>
      <c r="M290" s="156">
        <v>339</v>
      </c>
      <c r="N290" s="179" t="s">
        <v>16</v>
      </c>
      <c r="O290" s="157">
        <v>449</v>
      </c>
      <c r="P290" s="155">
        <v>343</v>
      </c>
      <c r="Q290" s="155">
        <v>174</v>
      </c>
      <c r="R290" s="155">
        <v>338</v>
      </c>
      <c r="S290" s="155">
        <v>331</v>
      </c>
      <c r="T290" s="155">
        <v>384</v>
      </c>
      <c r="U290" s="155">
        <v>504</v>
      </c>
      <c r="V290" s="155">
        <v>177</v>
      </c>
      <c r="W290" s="156">
        <v>345</v>
      </c>
      <c r="X290" s="179" t="s">
        <v>17</v>
      </c>
      <c r="Y290" s="89">
        <v>72.400000000000006</v>
      </c>
      <c r="Z290" s="182" t="s">
        <v>28</v>
      </c>
      <c r="AA290" s="185" t="s">
        <v>6</v>
      </c>
      <c r="AB290" s="188" t="s">
        <v>20</v>
      </c>
    </row>
    <row r="291" spans="1:31" ht="15" x14ac:dyDescent="0.25">
      <c r="A291" s="86" t="s">
        <v>32</v>
      </c>
      <c r="B291" s="174"/>
      <c r="C291" s="177"/>
      <c r="D291" s="65" t="s">
        <v>2</v>
      </c>
      <c r="E291" s="63">
        <v>5</v>
      </c>
      <c r="F291" s="63">
        <v>4</v>
      </c>
      <c r="G291" s="63">
        <v>3</v>
      </c>
      <c r="H291" s="63">
        <v>4</v>
      </c>
      <c r="I291" s="63">
        <v>5</v>
      </c>
      <c r="J291" s="63">
        <v>4</v>
      </c>
      <c r="K291" s="63">
        <v>3</v>
      </c>
      <c r="L291" s="63">
        <v>4</v>
      </c>
      <c r="M291" s="158">
        <v>4</v>
      </c>
      <c r="N291" s="180"/>
      <c r="O291" s="159">
        <v>5</v>
      </c>
      <c r="P291" s="63">
        <v>4</v>
      </c>
      <c r="Q291" s="63">
        <v>3</v>
      </c>
      <c r="R291" s="63">
        <v>4</v>
      </c>
      <c r="S291" s="63">
        <v>4</v>
      </c>
      <c r="T291" s="63">
        <v>4</v>
      </c>
      <c r="U291" s="63">
        <v>5</v>
      </c>
      <c r="V291" s="63">
        <v>3</v>
      </c>
      <c r="W291" s="158">
        <v>4</v>
      </c>
      <c r="X291" s="180"/>
      <c r="Y291" s="63">
        <v>72</v>
      </c>
      <c r="Z291" s="183"/>
      <c r="AA291" s="186"/>
      <c r="AB291" s="189"/>
    </row>
    <row r="292" spans="1:31" ht="15.75" thickBot="1" x14ac:dyDescent="0.3">
      <c r="A292" s="140">
        <v>44805</v>
      </c>
      <c r="B292" s="175"/>
      <c r="C292" s="178"/>
      <c r="D292" s="66" t="s">
        <v>3</v>
      </c>
      <c r="E292" s="160">
        <v>2</v>
      </c>
      <c r="F292" s="160">
        <v>8</v>
      </c>
      <c r="G292" s="160">
        <v>4</v>
      </c>
      <c r="H292" s="160">
        <v>10</v>
      </c>
      <c r="I292" s="160">
        <v>18</v>
      </c>
      <c r="J292" s="160">
        <v>6</v>
      </c>
      <c r="K292" s="160">
        <v>16</v>
      </c>
      <c r="L292" s="160">
        <v>14</v>
      </c>
      <c r="M292" s="161">
        <v>12</v>
      </c>
      <c r="N292" s="181"/>
      <c r="O292" s="162">
        <v>9</v>
      </c>
      <c r="P292" s="160">
        <v>17</v>
      </c>
      <c r="Q292" s="160">
        <v>11</v>
      </c>
      <c r="R292" s="160">
        <v>13</v>
      </c>
      <c r="S292" s="160">
        <v>5</v>
      </c>
      <c r="T292" s="160">
        <v>1</v>
      </c>
      <c r="U292" s="160">
        <v>3</v>
      </c>
      <c r="V292" s="160">
        <v>7</v>
      </c>
      <c r="W292" s="161">
        <v>15</v>
      </c>
      <c r="X292" s="181"/>
      <c r="Y292" s="108">
        <v>140</v>
      </c>
      <c r="Z292" s="184"/>
      <c r="AA292" s="187"/>
      <c r="AB292" s="190"/>
    </row>
    <row r="293" spans="1:31" ht="12.75" customHeight="1" x14ac:dyDescent="0.25">
      <c r="A293" s="146"/>
      <c r="D293" s="48" t="s">
        <v>15</v>
      </c>
      <c r="E293" s="49">
        <f t="shared" ref="E293:M293" si="419">IF(($C294-E292)&gt;=36,3,     IF(($C294-E292)&gt;=18,2,       IF(($C294-E292)&gt;=0,1,0)   )    )</f>
        <v>2</v>
      </c>
      <c r="F293" s="49">
        <f t="shared" si="419"/>
        <v>2</v>
      </c>
      <c r="G293" s="49">
        <f t="shared" si="419"/>
        <v>2</v>
      </c>
      <c r="H293" s="49">
        <f t="shared" si="419"/>
        <v>2</v>
      </c>
      <c r="I293" s="49">
        <f t="shared" si="419"/>
        <v>1</v>
      </c>
      <c r="J293" s="49">
        <f t="shared" si="419"/>
        <v>2</v>
      </c>
      <c r="K293" s="49">
        <f t="shared" si="419"/>
        <v>1</v>
      </c>
      <c r="L293" s="49">
        <f t="shared" si="419"/>
        <v>1</v>
      </c>
      <c r="M293" s="50">
        <f t="shared" si="419"/>
        <v>1</v>
      </c>
      <c r="N293" s="123">
        <f t="shared" ref="N293:N295" si="420">SUM(E293:M293)</f>
        <v>14</v>
      </c>
      <c r="O293" s="126">
        <f t="shared" ref="O293:W293" si="421">IF(($C294-O292)&gt;=36,3,     IF(($C294-O292)&gt;=18,2,       IF(($C294-O292)&gt;=0,1,0)   )    )</f>
        <v>2</v>
      </c>
      <c r="P293" s="49">
        <f t="shared" si="421"/>
        <v>1</v>
      </c>
      <c r="Q293" s="49">
        <f t="shared" si="421"/>
        <v>1</v>
      </c>
      <c r="R293" s="49">
        <f t="shared" si="421"/>
        <v>1</v>
      </c>
      <c r="S293" s="49">
        <f t="shared" si="421"/>
        <v>2</v>
      </c>
      <c r="T293" s="49">
        <f t="shared" si="421"/>
        <v>2</v>
      </c>
      <c r="U293" s="49">
        <f t="shared" si="421"/>
        <v>2</v>
      </c>
      <c r="V293" s="49">
        <f t="shared" si="421"/>
        <v>2</v>
      </c>
      <c r="W293" s="50">
        <f t="shared" si="421"/>
        <v>1</v>
      </c>
      <c r="X293" s="113">
        <f t="shared" ref="X293:X295" si="422">SUM(O293:W293)</f>
        <v>14</v>
      </c>
      <c r="Y293" s="85">
        <f>N293+X293</f>
        <v>28</v>
      </c>
      <c r="AB293" s="87"/>
    </row>
    <row r="294" spans="1:31" ht="13.5" customHeight="1" x14ac:dyDescent="0.25">
      <c r="A294" s="146" t="s">
        <v>24</v>
      </c>
      <c r="B294" s="73">
        <f>AA309</f>
        <v>22.200000000000014</v>
      </c>
      <c r="C294" s="112">
        <f>ROUND((B294*Y292/113)+Y290-Y291,0)</f>
        <v>28</v>
      </c>
      <c r="D294" s="52" t="s">
        <v>14</v>
      </c>
      <c r="E294" s="84">
        <v>9</v>
      </c>
      <c r="F294" s="84">
        <v>6</v>
      </c>
      <c r="G294" s="84">
        <v>4</v>
      </c>
      <c r="H294" s="84">
        <v>6</v>
      </c>
      <c r="I294" s="84">
        <v>7</v>
      </c>
      <c r="J294" s="84">
        <v>6</v>
      </c>
      <c r="K294" s="84">
        <v>4</v>
      </c>
      <c r="L294" s="84">
        <v>4</v>
      </c>
      <c r="M294" s="114">
        <v>4</v>
      </c>
      <c r="N294" s="147">
        <f t="shared" si="420"/>
        <v>50</v>
      </c>
      <c r="O294" s="84">
        <v>8</v>
      </c>
      <c r="P294" s="84">
        <v>6</v>
      </c>
      <c r="Q294" s="84">
        <v>4</v>
      </c>
      <c r="R294" s="84">
        <v>6</v>
      </c>
      <c r="S294" s="84">
        <v>5</v>
      </c>
      <c r="T294" s="84">
        <v>5</v>
      </c>
      <c r="U294" s="84">
        <v>9</v>
      </c>
      <c r="V294" s="84">
        <v>6</v>
      </c>
      <c r="W294" s="114">
        <v>5</v>
      </c>
      <c r="X294" s="109">
        <f t="shared" si="422"/>
        <v>54</v>
      </c>
      <c r="Y294" s="67">
        <f>N294+X294</f>
        <v>104</v>
      </c>
      <c r="Z294" s="92">
        <f>IF(AND(B294&lt;=36,Y295&gt;0),   VLOOKUP(((IF(AND(B294&gt;=18.5,B294&lt;= 26.4),4,5))&amp;Y295),TablaBajas[],2,FALSE), 0)</f>
        <v>0</v>
      </c>
      <c r="AA294" s="142">
        <f>IF((B294+Z294)&gt;=26.4,26.4,(B294+Z294))</f>
        <v>22.200000000000014</v>
      </c>
      <c r="AB294" s="93">
        <f>IF(Y294&gt;0,AB309+1,AB309)</f>
        <v>107</v>
      </c>
    </row>
    <row r="295" spans="1:31" ht="13.5" customHeight="1" thickBot="1" x14ac:dyDescent="0.3">
      <c r="A295" s="94"/>
      <c r="D295" s="148" t="s">
        <v>18</v>
      </c>
      <c r="E295" s="51">
        <f t="shared" ref="E295:M295" si="423" xml:space="preserve">       IF(    OR(E294="-", E294="",E294=0),0,       IF(E294-(E291+E293)&gt;=2,0,   IF(E294-(E291+E293)=1,1,   IF(E294-(E291+E293)=0,2,   IF(E294-(E291+E293)=-1,3,   IF(E294-(E291+E293)=-2,4,   IF(E294-(E291+E293)=-3,5,    IF(E294-(E291+E293)=-4,6,    ))))))))</f>
        <v>0</v>
      </c>
      <c r="F295" s="51">
        <f t="shared" si="423"/>
        <v>2</v>
      </c>
      <c r="G295" s="51">
        <f t="shared" si="423"/>
        <v>3</v>
      </c>
      <c r="H295" s="51">
        <f t="shared" si="423"/>
        <v>2</v>
      </c>
      <c r="I295" s="51">
        <f t="shared" si="423"/>
        <v>1</v>
      </c>
      <c r="J295" s="51">
        <f t="shared" si="423"/>
        <v>2</v>
      </c>
      <c r="K295" s="51">
        <f t="shared" si="423"/>
        <v>2</v>
      </c>
      <c r="L295" s="51">
        <f t="shared" si="423"/>
        <v>3</v>
      </c>
      <c r="M295" s="115">
        <f t="shared" si="423"/>
        <v>3</v>
      </c>
      <c r="N295" s="125">
        <f t="shared" si="420"/>
        <v>18</v>
      </c>
      <c r="O295" s="128">
        <f t="shared" ref="O295:W295" si="424" xml:space="preserve">       IF(    OR(O294="-", O294="",O294=0),0,       IF(O294-(O291+O293)&gt;=2,0,   IF(O294-(O291+O293)=1,1,   IF(O294-(O291+O293)=0,2,   IF(O294-(O291+O293)=-1,3,   IF(O294-(O291+O293)=-2,4,   IF(O294-(O291+O293)=-3,5,    IF(O294-(O291+O293)=-4,6,    ))))))))</f>
        <v>1</v>
      </c>
      <c r="P295" s="51">
        <f t="shared" si="424"/>
        <v>1</v>
      </c>
      <c r="Q295" s="51">
        <f t="shared" si="424"/>
        <v>2</v>
      </c>
      <c r="R295" s="51">
        <f t="shared" si="424"/>
        <v>1</v>
      </c>
      <c r="S295" s="51">
        <f t="shared" si="424"/>
        <v>3</v>
      </c>
      <c r="T295" s="51">
        <f t="shared" si="424"/>
        <v>3</v>
      </c>
      <c r="U295" s="51">
        <f t="shared" si="424"/>
        <v>0</v>
      </c>
      <c r="V295" s="51">
        <f t="shared" si="424"/>
        <v>1</v>
      </c>
      <c r="W295" s="115">
        <f t="shared" si="424"/>
        <v>2</v>
      </c>
      <c r="X295" s="120">
        <f t="shared" si="422"/>
        <v>14</v>
      </c>
      <c r="Y295" s="68">
        <f>N295+X295</f>
        <v>32</v>
      </c>
      <c r="AB295" s="87"/>
    </row>
    <row r="296" spans="1:31" ht="13.5" thickBot="1" x14ac:dyDescent="0.25">
      <c r="A296" s="95"/>
      <c r="AB296" s="87"/>
      <c r="AD296" t="s">
        <v>31</v>
      </c>
      <c r="AE296" t="s">
        <v>31</v>
      </c>
    </row>
    <row r="297" spans="1:31" ht="12.75" customHeight="1" x14ac:dyDescent="0.25">
      <c r="A297" s="99"/>
      <c r="D297" s="53" t="s">
        <v>15</v>
      </c>
      <c r="E297" s="54">
        <f t="shared" ref="E297:M297" si="425">IF(($C298-E292)&gt;=36,3,     IF(($C298-E292)&gt;=18,2,       IF(($C298-E292)&gt;=0,1,0)   )    )</f>
        <v>2</v>
      </c>
      <c r="F297" s="54">
        <f t="shared" si="425"/>
        <v>2</v>
      </c>
      <c r="G297" s="54">
        <f t="shared" si="425"/>
        <v>2</v>
      </c>
      <c r="H297" s="54">
        <f t="shared" si="425"/>
        <v>2</v>
      </c>
      <c r="I297" s="54">
        <f t="shared" si="425"/>
        <v>1</v>
      </c>
      <c r="J297" s="54">
        <f t="shared" si="425"/>
        <v>2</v>
      </c>
      <c r="K297" s="54">
        <f t="shared" si="425"/>
        <v>1</v>
      </c>
      <c r="L297" s="54">
        <f t="shared" si="425"/>
        <v>2</v>
      </c>
      <c r="M297" s="55">
        <f t="shared" si="425"/>
        <v>2</v>
      </c>
      <c r="N297" s="129">
        <f t="shared" ref="N297" si="426">SUM(E297:M297)</f>
        <v>16</v>
      </c>
      <c r="O297" s="132">
        <f t="shared" ref="O297:W297" si="427">IF(($C298-O292)&gt;=36,3,     IF(($C298-O292)&gt;=18,2,       IF(($C298-O292)&gt;=0,1,0)   )    )</f>
        <v>2</v>
      </c>
      <c r="P297" s="54">
        <f t="shared" si="427"/>
        <v>1</v>
      </c>
      <c r="Q297" s="54">
        <f t="shared" si="427"/>
        <v>2</v>
      </c>
      <c r="R297" s="54">
        <f t="shared" si="427"/>
        <v>2</v>
      </c>
      <c r="S297" s="54">
        <f t="shared" si="427"/>
        <v>2</v>
      </c>
      <c r="T297" s="54">
        <f t="shared" si="427"/>
        <v>2</v>
      </c>
      <c r="U297" s="54">
        <f t="shared" si="427"/>
        <v>2</v>
      </c>
      <c r="V297" s="54">
        <f t="shared" si="427"/>
        <v>2</v>
      </c>
      <c r="W297" s="55">
        <f t="shared" si="427"/>
        <v>2</v>
      </c>
      <c r="X297" s="116">
        <f t="shared" ref="X297:X299" si="428">SUM(O297:W297)</f>
        <v>17</v>
      </c>
      <c r="Y297" s="55">
        <f>N297+X297</f>
        <v>33</v>
      </c>
      <c r="AB297" s="87"/>
    </row>
    <row r="298" spans="1:31" ht="13.5" customHeight="1" x14ac:dyDescent="0.25">
      <c r="A298" s="149" t="s">
        <v>22</v>
      </c>
      <c r="B298" s="78">
        <f>AA313</f>
        <v>26.4</v>
      </c>
      <c r="C298" s="112">
        <f>ROUND((B298*Y292/113)+Y290-Y291,0)</f>
        <v>33</v>
      </c>
      <c r="D298" s="57">
        <v>9</v>
      </c>
      <c r="E298" s="84">
        <v>9</v>
      </c>
      <c r="F298" s="84">
        <v>7</v>
      </c>
      <c r="G298" s="84">
        <v>5</v>
      </c>
      <c r="H298" s="84">
        <v>7</v>
      </c>
      <c r="I298" s="84">
        <v>8</v>
      </c>
      <c r="J298" s="84">
        <v>6</v>
      </c>
      <c r="K298" s="84">
        <v>5</v>
      </c>
      <c r="L298" s="84">
        <v>8</v>
      </c>
      <c r="M298" s="114">
        <v>5</v>
      </c>
      <c r="N298" s="130">
        <f t="shared" ref="N298" si="429">SUM(E298:M298)</f>
        <v>60</v>
      </c>
      <c r="O298" s="84">
        <v>8</v>
      </c>
      <c r="P298" s="84">
        <v>6</v>
      </c>
      <c r="Q298" s="84">
        <v>7</v>
      </c>
      <c r="R298" s="84">
        <v>5</v>
      </c>
      <c r="S298" s="84">
        <v>7</v>
      </c>
      <c r="T298" s="84">
        <v>8</v>
      </c>
      <c r="U298" s="84">
        <v>9</v>
      </c>
      <c r="V298" s="84">
        <v>5</v>
      </c>
      <c r="W298" s="114">
        <v>6</v>
      </c>
      <c r="X298" s="110">
        <f t="shared" si="428"/>
        <v>61</v>
      </c>
      <c r="Y298" s="69">
        <f>N298+X298</f>
        <v>121</v>
      </c>
      <c r="Z298" s="97">
        <f>IF(AND(B298&lt;=36,Y299&gt;0),   VLOOKUP(((IF(AND(B298&gt;=18.5,B298&lt;= 26.4),4,5))&amp;Y299),TablaBajas[],2,FALSE), 0)</f>
        <v>1.2</v>
      </c>
      <c r="AA298" s="143">
        <f>IF((B298+Z298)&gt;=26.4,26.4,(B298+Z298))</f>
        <v>26.4</v>
      </c>
      <c r="AB298" s="98">
        <f>IF(Y298&gt;0,AB313+1,AB313)</f>
        <v>107</v>
      </c>
    </row>
    <row r="299" spans="1:31" ht="13.5" customHeight="1" thickBot="1" x14ac:dyDescent="0.3">
      <c r="A299" s="99"/>
      <c r="D299" s="150" t="s">
        <v>18</v>
      </c>
      <c r="E299" s="56">
        <f t="shared" ref="E299:M299" si="430" xml:space="preserve">       IF(    OR(E298="-", E298="",E298=0),0,       IF(E298-(E291+E297)&gt;=2,0,   IF(E298-(E291+E297)=1,1,   IF(E298-(E291+E297)=0,2,   IF(E298-(E291+E297)=-1,3,   IF(E298-(E291+E297)=-2,4,   IF(E298-(E291+E297)=-3,5,    IF(E298-(E291+E297)=-4,6,    ))))))))</f>
        <v>0</v>
      </c>
      <c r="F299" s="56">
        <f t="shared" si="430"/>
        <v>1</v>
      </c>
      <c r="G299" s="56">
        <f t="shared" si="430"/>
        <v>2</v>
      </c>
      <c r="H299" s="56">
        <f t="shared" si="430"/>
        <v>1</v>
      </c>
      <c r="I299" s="56">
        <f t="shared" si="430"/>
        <v>0</v>
      </c>
      <c r="J299" s="56">
        <f t="shared" si="430"/>
        <v>2</v>
      </c>
      <c r="K299" s="56">
        <f t="shared" si="430"/>
        <v>1</v>
      </c>
      <c r="L299" s="56">
        <f t="shared" si="430"/>
        <v>0</v>
      </c>
      <c r="M299" s="117">
        <f t="shared" si="430"/>
        <v>3</v>
      </c>
      <c r="N299" s="131">
        <f t="shared" ref="N299" si="431">SUM(E299:M299)</f>
        <v>10</v>
      </c>
      <c r="O299" s="133">
        <f t="shared" ref="O299:W299" si="432" xml:space="preserve">       IF(    OR(O298="-", O298="",O298=0),0,       IF(O298-(O291+O297)&gt;=2,0,   IF(O298-(O291+O297)=1,1,   IF(O298-(O291+O297)=0,2,   IF(O298-(O291+O297)=-1,3,   IF(O298-(O291+O297)=-2,4,   IF(O298-(O291+O297)=-3,5,    IF(O298-(O291+O297)=-4,6,    ))))))))</f>
        <v>1</v>
      </c>
      <c r="P299" s="56">
        <f t="shared" si="432"/>
        <v>1</v>
      </c>
      <c r="Q299" s="56">
        <f t="shared" si="432"/>
        <v>0</v>
      </c>
      <c r="R299" s="56">
        <f t="shared" si="432"/>
        <v>3</v>
      </c>
      <c r="S299" s="56">
        <f t="shared" si="432"/>
        <v>1</v>
      </c>
      <c r="T299" s="56">
        <f t="shared" si="432"/>
        <v>0</v>
      </c>
      <c r="U299" s="56">
        <f t="shared" si="432"/>
        <v>0</v>
      </c>
      <c r="V299" s="56">
        <f t="shared" si="432"/>
        <v>2</v>
      </c>
      <c r="W299" s="117">
        <f t="shared" si="432"/>
        <v>2</v>
      </c>
      <c r="X299" s="121">
        <f t="shared" si="428"/>
        <v>10</v>
      </c>
      <c r="Y299" s="70">
        <f>N299+X299</f>
        <v>20</v>
      </c>
      <c r="AB299" s="87"/>
    </row>
    <row r="300" spans="1:31" ht="13.5" thickBot="1" x14ac:dyDescent="0.25">
      <c r="A300" s="95"/>
      <c r="AB300" s="87"/>
    </row>
    <row r="301" spans="1:31" ht="12.75" customHeight="1" x14ac:dyDescent="0.25">
      <c r="A301" s="100"/>
      <c r="D301" s="58" t="s">
        <v>15</v>
      </c>
      <c r="E301" s="59">
        <f t="shared" ref="E301:M301" si="433">IF(($C302-E292)&gt;=36,3,     IF(($C302-E292)&gt;=18,2,       IF(($C302-E292)&gt;=0,1,0)   )    )</f>
        <v>2</v>
      </c>
      <c r="F301" s="59">
        <f t="shared" si="433"/>
        <v>2</v>
      </c>
      <c r="G301" s="59">
        <f t="shared" si="433"/>
        <v>2</v>
      </c>
      <c r="H301" s="59">
        <f t="shared" si="433"/>
        <v>2</v>
      </c>
      <c r="I301" s="59">
        <f t="shared" si="433"/>
        <v>1</v>
      </c>
      <c r="J301" s="59">
        <f t="shared" si="433"/>
        <v>2</v>
      </c>
      <c r="K301" s="59">
        <f t="shared" si="433"/>
        <v>1</v>
      </c>
      <c r="L301" s="59">
        <f t="shared" si="433"/>
        <v>1</v>
      </c>
      <c r="M301" s="60">
        <f t="shared" si="433"/>
        <v>2</v>
      </c>
      <c r="N301" s="134">
        <f t="shared" ref="N301" si="434">SUM(E301:M301)</f>
        <v>15</v>
      </c>
      <c r="O301" s="137">
        <f t="shared" ref="O301:W301" si="435">IF(($C302-O292)&gt;=36,3,     IF(($C302-O292)&gt;=18,2,       IF(($C302-O292)&gt;=0,1,0)   )    )</f>
        <v>2</v>
      </c>
      <c r="P301" s="59">
        <f t="shared" si="435"/>
        <v>1</v>
      </c>
      <c r="Q301" s="59">
        <f t="shared" si="435"/>
        <v>2</v>
      </c>
      <c r="R301" s="59">
        <f t="shared" si="435"/>
        <v>1</v>
      </c>
      <c r="S301" s="59">
        <f t="shared" si="435"/>
        <v>2</v>
      </c>
      <c r="T301" s="59">
        <f t="shared" si="435"/>
        <v>2</v>
      </c>
      <c r="U301" s="59">
        <f t="shared" si="435"/>
        <v>2</v>
      </c>
      <c r="V301" s="59">
        <f t="shared" si="435"/>
        <v>2</v>
      </c>
      <c r="W301" s="60">
        <f t="shared" si="435"/>
        <v>1</v>
      </c>
      <c r="X301" s="118">
        <f t="shared" ref="X301:X303" si="436">SUM(O301:W301)</f>
        <v>15</v>
      </c>
      <c r="Y301" s="60">
        <f>N301+X301</f>
        <v>30</v>
      </c>
      <c r="AB301" s="87"/>
    </row>
    <row r="302" spans="1:31" ht="13.5" customHeight="1" x14ac:dyDescent="0.25">
      <c r="A302" s="151" t="s">
        <v>23</v>
      </c>
      <c r="B302" s="79">
        <f>AA317</f>
        <v>23.800000000000011</v>
      </c>
      <c r="C302" s="112">
        <f>ROUND((B302*Y292/113)+Y290-Y291,0)</f>
        <v>30</v>
      </c>
      <c r="D302" s="62" t="s">
        <v>14</v>
      </c>
      <c r="E302" s="84">
        <v>8</v>
      </c>
      <c r="F302" s="84">
        <v>7</v>
      </c>
      <c r="G302" s="84">
        <v>5</v>
      </c>
      <c r="H302" s="84">
        <v>4</v>
      </c>
      <c r="I302" s="84">
        <v>7</v>
      </c>
      <c r="J302" s="84">
        <v>6</v>
      </c>
      <c r="K302" s="84">
        <v>5</v>
      </c>
      <c r="L302" s="84">
        <v>5</v>
      </c>
      <c r="M302" s="114">
        <v>5</v>
      </c>
      <c r="N302" s="135">
        <f t="shared" ref="N302" si="437">SUM(E302:M302)</f>
        <v>52</v>
      </c>
      <c r="O302" s="127">
        <v>7</v>
      </c>
      <c r="P302" s="84">
        <v>6</v>
      </c>
      <c r="Q302" s="84">
        <v>3</v>
      </c>
      <c r="R302" s="84">
        <v>5</v>
      </c>
      <c r="S302" s="84">
        <v>7</v>
      </c>
      <c r="T302" s="84">
        <v>6</v>
      </c>
      <c r="U302" s="84">
        <v>7</v>
      </c>
      <c r="V302" s="84">
        <v>7</v>
      </c>
      <c r="W302" s="114">
        <v>6</v>
      </c>
      <c r="X302" s="111">
        <f t="shared" si="436"/>
        <v>54</v>
      </c>
      <c r="Y302" s="71">
        <f>N302+X302</f>
        <v>106</v>
      </c>
      <c r="Z302" s="102">
        <f>IF(AND(B302&lt;=36,Y303&gt;0),   VLOOKUP(((IF(AND(B302&gt;=18.5,B302&lt;= 26.4),4,5))&amp;Y303),TablaBajas[],2,FALSE), 0)</f>
        <v>0</v>
      </c>
      <c r="AA302" s="141">
        <f>IF((B302+Z302)&gt;=26.4,26.4,(B302+Z302))</f>
        <v>23.800000000000011</v>
      </c>
      <c r="AB302" s="103">
        <f>IF(Y302&gt;0,AB317+1,AB317)</f>
        <v>120</v>
      </c>
    </row>
    <row r="303" spans="1:31" ht="13.5" customHeight="1" thickBot="1" x14ac:dyDescent="0.3">
      <c r="A303" s="104"/>
      <c r="B303" s="105"/>
      <c r="C303" s="105"/>
      <c r="D303" s="152" t="s">
        <v>18</v>
      </c>
      <c r="E303" s="61">
        <f t="shared" ref="E303:M303" si="438" xml:space="preserve">       IF(    OR(E302="-", E302="",E302=0),0,       IF(E302-(E291+E301)&gt;=2,0,   IF(E302-(E291+E301)=1,1,   IF(E302-(E291+E301)=0,2,   IF(E302-(E291+E301)=-1,3,   IF(E302-(E291+E301)=-2,4,   IF(E302-(E291+E301)=-3,5,    IF(E302-(E291+E301)=-4,6,    ))))))))</f>
        <v>1</v>
      </c>
      <c r="F303" s="61">
        <f t="shared" si="438"/>
        <v>1</v>
      </c>
      <c r="G303" s="61">
        <f t="shared" si="438"/>
        <v>2</v>
      </c>
      <c r="H303" s="61">
        <f t="shared" si="438"/>
        <v>4</v>
      </c>
      <c r="I303" s="61">
        <f t="shared" si="438"/>
        <v>1</v>
      </c>
      <c r="J303" s="61">
        <f t="shared" si="438"/>
        <v>2</v>
      </c>
      <c r="K303" s="61">
        <f t="shared" si="438"/>
        <v>1</v>
      </c>
      <c r="L303" s="61">
        <f t="shared" si="438"/>
        <v>2</v>
      </c>
      <c r="M303" s="119">
        <f t="shared" si="438"/>
        <v>3</v>
      </c>
      <c r="N303" s="136">
        <f t="shared" ref="N303" si="439">SUM(E303:M303)</f>
        <v>17</v>
      </c>
      <c r="O303" s="138">
        <f t="shared" ref="O303:W303" si="440" xml:space="preserve">       IF(    OR(O302="-", O302="",O302=0),0,       IF(O302-(O291+O301)&gt;=2,0,   IF(O302-(O291+O301)=1,1,   IF(O302-(O291+O301)=0,2,   IF(O302-(O291+O301)=-1,3,   IF(O302-(O291+O301)=-2,4,   IF(O302-(O291+O301)=-3,5,    IF(O302-(O291+O301)=-4,6,    ))))))))</f>
        <v>2</v>
      </c>
      <c r="P303" s="61">
        <f t="shared" si="440"/>
        <v>1</v>
      </c>
      <c r="Q303" s="61">
        <f t="shared" si="440"/>
        <v>4</v>
      </c>
      <c r="R303" s="61">
        <f t="shared" si="440"/>
        <v>2</v>
      </c>
      <c r="S303" s="61">
        <f t="shared" si="440"/>
        <v>1</v>
      </c>
      <c r="T303" s="61">
        <f t="shared" si="440"/>
        <v>2</v>
      </c>
      <c r="U303" s="61">
        <f t="shared" si="440"/>
        <v>2</v>
      </c>
      <c r="V303" s="61">
        <f t="shared" si="440"/>
        <v>0</v>
      </c>
      <c r="W303" s="119">
        <f t="shared" si="440"/>
        <v>1</v>
      </c>
      <c r="X303" s="122">
        <f t="shared" si="436"/>
        <v>15</v>
      </c>
      <c r="Y303" s="72">
        <f>N303+X303</f>
        <v>32</v>
      </c>
      <c r="Z303" s="105"/>
      <c r="AA303" s="105"/>
      <c r="AB303" s="106"/>
    </row>
    <row r="304" spans="1:31" ht="9.75" customHeight="1" thickBot="1" x14ac:dyDescent="0.25">
      <c r="A304" s="77"/>
      <c r="B304" s="77"/>
      <c r="C304" s="77"/>
      <c r="D304" s="77"/>
      <c r="E304" s="77"/>
      <c r="F304" s="77"/>
      <c r="G304" s="77"/>
      <c r="H304" s="77"/>
      <c r="I304" s="77"/>
      <c r="J304" s="77"/>
      <c r="K304" s="77"/>
      <c r="L304" s="77"/>
      <c r="M304" s="77"/>
      <c r="N304" s="77"/>
      <c r="O304" s="77"/>
      <c r="P304" s="77"/>
      <c r="Q304" s="77"/>
      <c r="R304" s="77"/>
      <c r="S304" s="77"/>
      <c r="T304" s="77"/>
      <c r="U304" s="77"/>
      <c r="V304" s="77"/>
      <c r="W304" s="77"/>
      <c r="X304" s="77"/>
      <c r="Y304" s="77"/>
      <c r="Z304" s="77"/>
      <c r="AA304" s="77"/>
      <c r="AB304" s="77"/>
    </row>
    <row r="305" spans="1:28" ht="15" customHeight="1" x14ac:dyDescent="0.25">
      <c r="A305" s="88"/>
      <c r="B305" s="173" t="s">
        <v>4</v>
      </c>
      <c r="C305" s="176" t="s">
        <v>19</v>
      </c>
      <c r="D305" s="64" t="s">
        <v>1</v>
      </c>
      <c r="E305" s="40">
        <v>382</v>
      </c>
      <c r="F305" s="41">
        <v>459</v>
      </c>
      <c r="G305" s="41">
        <v>301</v>
      </c>
      <c r="H305" s="41">
        <v>302</v>
      </c>
      <c r="I305" s="41">
        <v>146</v>
      </c>
      <c r="J305" s="41">
        <v>373</v>
      </c>
      <c r="K305" s="41">
        <v>478</v>
      </c>
      <c r="L305" s="41">
        <v>172</v>
      </c>
      <c r="M305" s="42">
        <v>349</v>
      </c>
      <c r="N305" s="179" t="s">
        <v>16</v>
      </c>
      <c r="O305" s="40">
        <v>403</v>
      </c>
      <c r="P305" s="41">
        <v>182</v>
      </c>
      <c r="Q305" s="41">
        <v>471</v>
      </c>
      <c r="R305" s="41">
        <v>150</v>
      </c>
      <c r="S305" s="41">
        <v>387</v>
      </c>
      <c r="T305" s="41">
        <v>286</v>
      </c>
      <c r="U305" s="41">
        <v>376</v>
      </c>
      <c r="V305" s="41">
        <v>476</v>
      </c>
      <c r="W305" s="42">
        <v>270</v>
      </c>
      <c r="X305" s="179" t="s">
        <v>17</v>
      </c>
      <c r="Y305" s="89">
        <v>71.5</v>
      </c>
      <c r="Z305" s="182" t="s">
        <v>28</v>
      </c>
      <c r="AA305" s="185" t="s">
        <v>6</v>
      </c>
      <c r="AB305" s="188" t="s">
        <v>20</v>
      </c>
    </row>
    <row r="306" spans="1:28" ht="15.75" customHeight="1" x14ac:dyDescent="0.25">
      <c r="A306" s="90" t="s">
        <v>21</v>
      </c>
      <c r="B306" s="174"/>
      <c r="C306" s="177"/>
      <c r="D306" s="65" t="s">
        <v>2</v>
      </c>
      <c r="E306" s="43">
        <v>4</v>
      </c>
      <c r="F306" s="39">
        <v>5</v>
      </c>
      <c r="G306" s="39">
        <v>4</v>
      </c>
      <c r="H306" s="39">
        <v>4</v>
      </c>
      <c r="I306" s="39">
        <v>3</v>
      </c>
      <c r="J306" s="39">
        <v>4</v>
      </c>
      <c r="K306" s="39">
        <v>5</v>
      </c>
      <c r="L306" s="39">
        <v>3</v>
      </c>
      <c r="M306" s="44">
        <v>4</v>
      </c>
      <c r="N306" s="180"/>
      <c r="O306" s="43">
        <v>4</v>
      </c>
      <c r="P306" s="39">
        <v>3</v>
      </c>
      <c r="Q306" s="39">
        <v>5</v>
      </c>
      <c r="R306" s="39">
        <v>3</v>
      </c>
      <c r="S306" s="39">
        <v>4</v>
      </c>
      <c r="T306" s="39">
        <v>4</v>
      </c>
      <c r="U306" s="39">
        <v>4</v>
      </c>
      <c r="V306" s="39">
        <v>5</v>
      </c>
      <c r="W306" s="44">
        <v>4</v>
      </c>
      <c r="X306" s="180"/>
      <c r="Y306" s="63">
        <v>72</v>
      </c>
      <c r="Z306" s="183"/>
      <c r="AA306" s="186"/>
      <c r="AB306" s="189"/>
    </row>
    <row r="307" spans="1:28" ht="15.75" thickBot="1" x14ac:dyDescent="0.3">
      <c r="A307" s="107">
        <v>44803</v>
      </c>
      <c r="B307" s="175"/>
      <c r="C307" s="178"/>
      <c r="D307" s="66" t="s">
        <v>3</v>
      </c>
      <c r="E307" s="45">
        <v>5</v>
      </c>
      <c r="F307" s="46">
        <v>9</v>
      </c>
      <c r="G307" s="46">
        <v>13</v>
      </c>
      <c r="H307" s="46">
        <v>15</v>
      </c>
      <c r="I307" s="46">
        <v>17</v>
      </c>
      <c r="J307" s="46">
        <v>3</v>
      </c>
      <c r="K307" s="46">
        <v>7</v>
      </c>
      <c r="L307" s="46">
        <v>11</v>
      </c>
      <c r="M307" s="47">
        <v>1</v>
      </c>
      <c r="N307" s="181"/>
      <c r="O307" s="45">
        <v>4</v>
      </c>
      <c r="P307" s="46">
        <v>14</v>
      </c>
      <c r="Q307" s="46">
        <v>6</v>
      </c>
      <c r="R307" s="46">
        <v>18</v>
      </c>
      <c r="S307" s="46">
        <v>2</v>
      </c>
      <c r="T307" s="46">
        <v>16</v>
      </c>
      <c r="U307" s="46">
        <v>8</v>
      </c>
      <c r="V307" s="46">
        <v>12</v>
      </c>
      <c r="W307" s="47">
        <v>10</v>
      </c>
      <c r="X307" s="181"/>
      <c r="Y307" s="108">
        <v>130</v>
      </c>
      <c r="Z307" s="184"/>
      <c r="AA307" s="187"/>
      <c r="AB307" s="190"/>
    </row>
    <row r="308" spans="1:28" ht="12.75" customHeight="1" x14ac:dyDescent="0.25">
      <c r="A308" s="91"/>
      <c r="D308" s="48" t="s">
        <v>15</v>
      </c>
      <c r="E308" s="49">
        <f t="shared" ref="E308:M308" si="441">IF(($C309-E307)&gt;=36,3,     IF(($C309-E307)&gt;=18,2,       IF(($C309-E307)&gt;=0,1,0)   )    )</f>
        <v>2</v>
      </c>
      <c r="F308" s="49">
        <f t="shared" si="441"/>
        <v>1</v>
      </c>
      <c r="G308" s="49">
        <f t="shared" si="441"/>
        <v>1</v>
      </c>
      <c r="H308" s="49">
        <f t="shared" si="441"/>
        <v>1</v>
      </c>
      <c r="I308" s="49">
        <f t="shared" si="441"/>
        <v>1</v>
      </c>
      <c r="J308" s="49">
        <f t="shared" si="441"/>
        <v>2</v>
      </c>
      <c r="K308" s="49">
        <f t="shared" si="441"/>
        <v>2</v>
      </c>
      <c r="L308" s="49">
        <f t="shared" si="441"/>
        <v>1</v>
      </c>
      <c r="M308" s="50">
        <f t="shared" si="441"/>
        <v>2</v>
      </c>
      <c r="N308" s="123">
        <f t="shared" ref="N308:N310" si="442">SUM(E308:M308)</f>
        <v>13</v>
      </c>
      <c r="O308" s="126">
        <f t="shared" ref="O308:W308" si="443">IF(($C309-O307)&gt;=36,3,     IF(($C309-O307)&gt;=18,2,       IF(($C309-O307)&gt;=0,1,0)   )    )</f>
        <v>2</v>
      </c>
      <c r="P308" s="49">
        <f t="shared" si="443"/>
        <v>1</v>
      </c>
      <c r="Q308" s="49">
        <f t="shared" si="443"/>
        <v>2</v>
      </c>
      <c r="R308" s="49">
        <f t="shared" si="443"/>
        <v>1</v>
      </c>
      <c r="S308" s="49">
        <f t="shared" si="443"/>
        <v>2</v>
      </c>
      <c r="T308" s="49">
        <f t="shared" si="443"/>
        <v>1</v>
      </c>
      <c r="U308" s="49">
        <f t="shared" si="443"/>
        <v>2</v>
      </c>
      <c r="V308" s="49">
        <f t="shared" si="443"/>
        <v>1</v>
      </c>
      <c r="W308" s="50">
        <f t="shared" si="443"/>
        <v>1</v>
      </c>
      <c r="X308" s="113">
        <f t="shared" ref="X308:X310" si="444">SUM(O308:W308)</f>
        <v>13</v>
      </c>
      <c r="Y308" s="85">
        <f>N308+X308</f>
        <v>26</v>
      </c>
      <c r="AB308" s="87"/>
    </row>
    <row r="309" spans="1:28" ht="13.5" customHeight="1" x14ac:dyDescent="0.25">
      <c r="A309" s="91" t="s">
        <v>24</v>
      </c>
      <c r="B309" s="73">
        <f>AA324</f>
        <v>22.600000000000012</v>
      </c>
      <c r="C309" s="112">
        <f>ROUND((B309*Y307/113)+Y305-Y306,0)</f>
        <v>26</v>
      </c>
      <c r="D309" s="52" t="s">
        <v>14</v>
      </c>
      <c r="E309" s="84">
        <v>6</v>
      </c>
      <c r="F309" s="84">
        <v>8</v>
      </c>
      <c r="G309" s="84">
        <v>4</v>
      </c>
      <c r="H309" s="84">
        <v>5</v>
      </c>
      <c r="I309" s="84">
        <v>6</v>
      </c>
      <c r="J309" s="84">
        <v>7</v>
      </c>
      <c r="K309" s="84">
        <v>7</v>
      </c>
      <c r="L309" s="84">
        <v>3</v>
      </c>
      <c r="M309" s="114">
        <v>6</v>
      </c>
      <c r="N309" s="124">
        <f t="shared" si="442"/>
        <v>52</v>
      </c>
      <c r="O309" s="84">
        <v>5</v>
      </c>
      <c r="P309" s="84">
        <v>3</v>
      </c>
      <c r="Q309" s="84">
        <v>6</v>
      </c>
      <c r="R309" s="84">
        <v>4</v>
      </c>
      <c r="S309" s="84">
        <v>6</v>
      </c>
      <c r="T309" s="84">
        <v>4</v>
      </c>
      <c r="U309" s="84">
        <v>6</v>
      </c>
      <c r="V309" s="84">
        <v>7</v>
      </c>
      <c r="W309" s="114">
        <v>4</v>
      </c>
      <c r="X309" s="109">
        <f t="shared" si="444"/>
        <v>45</v>
      </c>
      <c r="Y309" s="67">
        <f>N309+X309</f>
        <v>97</v>
      </c>
      <c r="Z309" s="92">
        <f>IF(AND(B309&lt;=36,Y310&gt;0),   VLOOKUP(((IF(AND(B309&gt;=18.5,B309&lt;= 26.4),4,5))&amp;Y310),TablaBajas[],2,FALSE), 0)</f>
        <v>-0.4</v>
      </c>
      <c r="AA309" s="142">
        <f>IF((B309+Z309)&gt;=26.4,26.4,(B309+Z309))</f>
        <v>22.200000000000014</v>
      </c>
      <c r="AB309" s="93">
        <f>IF(Y309&gt;0,AB324+1,AB324)</f>
        <v>106</v>
      </c>
    </row>
    <row r="310" spans="1:28" ht="13.5" customHeight="1" thickBot="1" x14ac:dyDescent="0.3">
      <c r="A310" s="94"/>
      <c r="D310" s="74" t="s">
        <v>18</v>
      </c>
      <c r="E310" s="51">
        <f t="shared" ref="E310:M310" si="445" xml:space="preserve">       IF(    OR(E309="-", E309="",E309=0),0,       IF(E309-(E306+E308)&gt;=2,0,   IF(E309-(E306+E308)=1,1,   IF(E309-(E306+E308)=0,2,   IF(E309-(E306+E308)=-1,3,   IF(E309-(E306+E308)=-2,4,   IF(E309-(E306+E308)=-3,5,    IF(E309-(E306+E308)=-4,6,    ))))))))</f>
        <v>2</v>
      </c>
      <c r="F310" s="51">
        <f t="shared" si="445"/>
        <v>0</v>
      </c>
      <c r="G310" s="51">
        <f t="shared" si="445"/>
        <v>3</v>
      </c>
      <c r="H310" s="51">
        <f t="shared" si="445"/>
        <v>2</v>
      </c>
      <c r="I310" s="51">
        <f t="shared" si="445"/>
        <v>0</v>
      </c>
      <c r="J310" s="51">
        <f t="shared" si="445"/>
        <v>1</v>
      </c>
      <c r="K310" s="51">
        <f t="shared" si="445"/>
        <v>2</v>
      </c>
      <c r="L310" s="51">
        <f t="shared" si="445"/>
        <v>3</v>
      </c>
      <c r="M310" s="115">
        <f t="shared" si="445"/>
        <v>2</v>
      </c>
      <c r="N310" s="125">
        <f t="shared" si="442"/>
        <v>15</v>
      </c>
      <c r="O310" s="128">
        <f t="shared" ref="O310:W310" si="446" xml:space="preserve">       IF(    OR(O309="-", O309="",O309=0),0,       IF(O309-(O306+O308)&gt;=2,0,   IF(O309-(O306+O308)=1,1,   IF(O309-(O306+O308)=0,2,   IF(O309-(O306+O308)=-1,3,   IF(O309-(O306+O308)=-2,4,   IF(O309-(O306+O308)=-3,5,    IF(O309-(O306+O308)=-4,6,    ))))))))</f>
        <v>3</v>
      </c>
      <c r="P310" s="51">
        <f t="shared" si="446"/>
        <v>3</v>
      </c>
      <c r="Q310" s="51">
        <f t="shared" si="446"/>
        <v>3</v>
      </c>
      <c r="R310" s="51">
        <f t="shared" si="446"/>
        <v>2</v>
      </c>
      <c r="S310" s="51">
        <f t="shared" si="446"/>
        <v>2</v>
      </c>
      <c r="T310" s="51">
        <f t="shared" si="446"/>
        <v>3</v>
      </c>
      <c r="U310" s="51">
        <f t="shared" si="446"/>
        <v>2</v>
      </c>
      <c r="V310" s="51">
        <f t="shared" si="446"/>
        <v>1</v>
      </c>
      <c r="W310" s="115">
        <f t="shared" si="446"/>
        <v>3</v>
      </c>
      <c r="X310" s="120">
        <f t="shared" si="444"/>
        <v>22</v>
      </c>
      <c r="Y310" s="68">
        <f>N310+X310</f>
        <v>37</v>
      </c>
      <c r="AB310" s="87"/>
    </row>
    <row r="311" spans="1:28" ht="13.5" thickBot="1" x14ac:dyDescent="0.25">
      <c r="A311" s="95"/>
      <c r="AB311" s="87"/>
    </row>
    <row r="312" spans="1:28" ht="12.75" customHeight="1" x14ac:dyDescent="0.25">
      <c r="A312" s="99"/>
      <c r="D312" s="53" t="s">
        <v>15</v>
      </c>
      <c r="E312" s="54">
        <f t="shared" ref="E312:M312" si="447">IF(($C313-E307)&gt;=36,3,     IF(($C313-E307)&gt;=18,2,       IF(($C313-E307)&gt;=0,1,0)   )    )</f>
        <v>2</v>
      </c>
      <c r="F312" s="54">
        <f t="shared" si="447"/>
        <v>2</v>
      </c>
      <c r="G312" s="54">
        <f t="shared" si="447"/>
        <v>1</v>
      </c>
      <c r="H312" s="54">
        <f t="shared" si="447"/>
        <v>1</v>
      </c>
      <c r="I312" s="54">
        <f t="shared" si="447"/>
        <v>1</v>
      </c>
      <c r="J312" s="54">
        <f t="shared" si="447"/>
        <v>2</v>
      </c>
      <c r="K312" s="54">
        <f t="shared" si="447"/>
        <v>2</v>
      </c>
      <c r="L312" s="54">
        <f t="shared" si="447"/>
        <v>2</v>
      </c>
      <c r="M312" s="55">
        <f t="shared" si="447"/>
        <v>2</v>
      </c>
      <c r="N312" s="129">
        <f t="shared" ref="N312" si="448">SUM(E312:M312)</f>
        <v>15</v>
      </c>
      <c r="O312" s="132">
        <f t="shared" ref="O312:W312" si="449">IF(($C313-O307)&gt;=36,3,     IF(($C313-O307)&gt;=18,2,       IF(($C313-O307)&gt;=0,1,0)   )    )</f>
        <v>2</v>
      </c>
      <c r="P312" s="54">
        <f t="shared" si="449"/>
        <v>1</v>
      </c>
      <c r="Q312" s="54">
        <f t="shared" si="449"/>
        <v>2</v>
      </c>
      <c r="R312" s="54">
        <f t="shared" si="449"/>
        <v>1</v>
      </c>
      <c r="S312" s="54">
        <f t="shared" si="449"/>
        <v>2</v>
      </c>
      <c r="T312" s="54">
        <f t="shared" si="449"/>
        <v>1</v>
      </c>
      <c r="U312" s="54">
        <f t="shared" si="449"/>
        <v>2</v>
      </c>
      <c r="V312" s="54">
        <f t="shared" si="449"/>
        <v>2</v>
      </c>
      <c r="W312" s="55">
        <f t="shared" si="449"/>
        <v>2</v>
      </c>
      <c r="X312" s="116">
        <f t="shared" ref="X312:X314" si="450">SUM(O312:W312)</f>
        <v>15</v>
      </c>
      <c r="Y312" s="55">
        <f>N312+X312</f>
        <v>30</v>
      </c>
      <c r="AB312" s="87"/>
    </row>
    <row r="313" spans="1:28" ht="13.5" customHeight="1" x14ac:dyDescent="0.25">
      <c r="A313" s="96" t="s">
        <v>22</v>
      </c>
      <c r="B313" s="78">
        <f>AA328</f>
        <v>26.4</v>
      </c>
      <c r="C313" s="112">
        <f>ROUND((B313*Y307/113)+Y305-Y306,0)</f>
        <v>30</v>
      </c>
      <c r="D313" s="57" t="s">
        <v>14</v>
      </c>
      <c r="E313" s="84">
        <v>5</v>
      </c>
      <c r="F313" s="84">
        <v>7</v>
      </c>
      <c r="G313" s="84">
        <v>6</v>
      </c>
      <c r="H313" s="84">
        <v>7</v>
      </c>
      <c r="I313" s="84">
        <v>4</v>
      </c>
      <c r="J313" s="84">
        <v>6</v>
      </c>
      <c r="K313" s="84">
        <v>9</v>
      </c>
      <c r="L313" s="84">
        <v>5</v>
      </c>
      <c r="M313" s="114">
        <v>4</v>
      </c>
      <c r="N313" s="130">
        <f t="shared" ref="N313" si="451">SUM(E313:M313)</f>
        <v>53</v>
      </c>
      <c r="O313" s="84">
        <v>6</v>
      </c>
      <c r="P313" s="84">
        <v>6</v>
      </c>
      <c r="Q313" s="84">
        <v>7</v>
      </c>
      <c r="R313" s="84">
        <v>3</v>
      </c>
      <c r="S313" s="84">
        <v>6</v>
      </c>
      <c r="T313" s="84">
        <v>6</v>
      </c>
      <c r="U313" s="84">
        <v>6</v>
      </c>
      <c r="V313" s="84">
        <v>6</v>
      </c>
      <c r="W313" s="114">
        <v>7</v>
      </c>
      <c r="X313" s="110">
        <f t="shared" si="450"/>
        <v>53</v>
      </c>
      <c r="Y313" s="69">
        <f>N313+X313</f>
        <v>106</v>
      </c>
      <c r="Z313" s="97">
        <f>IF(AND(B313&lt;=36,Y314&gt;0),   VLOOKUP(((IF(AND(B313&gt;=18.5,B313&lt;= 26.4),4,5))&amp;Y314),TablaBajas[],2,FALSE), 0)</f>
        <v>0</v>
      </c>
      <c r="AA313" s="143">
        <f>IF((B313+Z313)&gt;=26.4,26.4,(B313+Z313))</f>
        <v>26.4</v>
      </c>
      <c r="AB313" s="98">
        <f>IF(Y313&gt;0,AB328+1,AB328)</f>
        <v>106</v>
      </c>
    </row>
    <row r="314" spans="1:28" ht="13.5" customHeight="1" thickBot="1" x14ac:dyDescent="0.3">
      <c r="A314" s="99"/>
      <c r="D314" s="75" t="s">
        <v>18</v>
      </c>
      <c r="E314" s="56">
        <f t="shared" ref="E314:M314" si="452" xml:space="preserve">       IF(    OR(E313="-", E313="",E313=0),0,       IF(E313-(E306+E312)&gt;=2,0,   IF(E313-(E306+E312)=1,1,   IF(E313-(E306+E312)=0,2,   IF(E313-(E306+E312)=-1,3,   IF(E313-(E306+E312)=-2,4,   IF(E313-(E306+E312)=-3,5,    IF(E313-(E306+E312)=-4,6,    ))))))))</f>
        <v>3</v>
      </c>
      <c r="F314" s="56">
        <f t="shared" si="452"/>
        <v>2</v>
      </c>
      <c r="G314" s="56">
        <f t="shared" si="452"/>
        <v>1</v>
      </c>
      <c r="H314" s="56">
        <f t="shared" si="452"/>
        <v>0</v>
      </c>
      <c r="I314" s="56">
        <f t="shared" si="452"/>
        <v>2</v>
      </c>
      <c r="J314" s="56">
        <f t="shared" si="452"/>
        <v>2</v>
      </c>
      <c r="K314" s="56">
        <f t="shared" si="452"/>
        <v>0</v>
      </c>
      <c r="L314" s="56">
        <f t="shared" si="452"/>
        <v>2</v>
      </c>
      <c r="M314" s="117">
        <f t="shared" si="452"/>
        <v>4</v>
      </c>
      <c r="N314" s="131">
        <f t="shared" ref="N314" si="453">SUM(E314:M314)</f>
        <v>16</v>
      </c>
      <c r="O314" s="133">
        <f t="shared" ref="O314:W314" si="454" xml:space="preserve">       IF(    OR(O313="-", O313="",O313=0),0,       IF(O313-(O306+O312)&gt;=2,0,   IF(O313-(O306+O312)=1,1,   IF(O313-(O306+O312)=0,2,   IF(O313-(O306+O312)=-1,3,   IF(O313-(O306+O312)=-2,4,   IF(O313-(O306+O312)=-3,5,    IF(O313-(O306+O312)=-4,6,    ))))))))</f>
        <v>2</v>
      </c>
      <c r="P314" s="56">
        <f t="shared" si="454"/>
        <v>0</v>
      </c>
      <c r="Q314" s="56">
        <f t="shared" si="454"/>
        <v>2</v>
      </c>
      <c r="R314" s="56">
        <f t="shared" si="454"/>
        <v>3</v>
      </c>
      <c r="S314" s="56">
        <f t="shared" si="454"/>
        <v>2</v>
      </c>
      <c r="T314" s="56">
        <f t="shared" si="454"/>
        <v>1</v>
      </c>
      <c r="U314" s="56">
        <f t="shared" si="454"/>
        <v>2</v>
      </c>
      <c r="V314" s="56">
        <f t="shared" si="454"/>
        <v>3</v>
      </c>
      <c r="W314" s="117">
        <f t="shared" si="454"/>
        <v>1</v>
      </c>
      <c r="X314" s="121">
        <f t="shared" si="450"/>
        <v>16</v>
      </c>
      <c r="Y314" s="70">
        <f>N314+X314</f>
        <v>32</v>
      </c>
      <c r="AB314" s="87"/>
    </row>
    <row r="315" spans="1:28" ht="13.5" thickBot="1" x14ac:dyDescent="0.25">
      <c r="A315" s="95"/>
      <c r="AB315" s="87"/>
    </row>
    <row r="316" spans="1:28" ht="12.75" customHeight="1" x14ac:dyDescent="0.25">
      <c r="A316" s="100"/>
      <c r="D316" s="58" t="s">
        <v>15</v>
      </c>
      <c r="E316" s="59">
        <f t="shared" ref="E316:M316" si="455">IF(($C317-E307)&gt;=36,3,     IF(($C317-E307)&gt;=18,2,       IF(($C317-E307)&gt;=0,1,0)   )    )</f>
        <v>2</v>
      </c>
      <c r="F316" s="59">
        <f t="shared" si="455"/>
        <v>2</v>
      </c>
      <c r="G316" s="59">
        <f t="shared" si="455"/>
        <v>1</v>
      </c>
      <c r="H316" s="59">
        <f t="shared" si="455"/>
        <v>1</v>
      </c>
      <c r="I316" s="59">
        <f t="shared" si="455"/>
        <v>1</v>
      </c>
      <c r="J316" s="59">
        <f t="shared" si="455"/>
        <v>2</v>
      </c>
      <c r="K316" s="59">
        <f t="shared" si="455"/>
        <v>2</v>
      </c>
      <c r="L316" s="59">
        <f t="shared" si="455"/>
        <v>1</v>
      </c>
      <c r="M316" s="60">
        <f t="shared" si="455"/>
        <v>2</v>
      </c>
      <c r="N316" s="134">
        <f t="shared" ref="N316" si="456">SUM(E316:M316)</f>
        <v>14</v>
      </c>
      <c r="O316" s="137">
        <f t="shared" ref="O316:W316" si="457">IF(($C317-O307)&gt;=36,3,     IF(($C317-O307)&gt;=18,2,       IF(($C317-O307)&gt;=0,1,0)   )    )</f>
        <v>2</v>
      </c>
      <c r="P316" s="59">
        <f t="shared" si="457"/>
        <v>1</v>
      </c>
      <c r="Q316" s="59">
        <f t="shared" si="457"/>
        <v>2</v>
      </c>
      <c r="R316" s="59">
        <f t="shared" si="457"/>
        <v>1</v>
      </c>
      <c r="S316" s="59">
        <f t="shared" si="457"/>
        <v>2</v>
      </c>
      <c r="T316" s="59">
        <f t="shared" si="457"/>
        <v>1</v>
      </c>
      <c r="U316" s="59">
        <f t="shared" si="457"/>
        <v>2</v>
      </c>
      <c r="V316" s="59">
        <f t="shared" si="457"/>
        <v>1</v>
      </c>
      <c r="W316" s="60">
        <f t="shared" si="457"/>
        <v>2</v>
      </c>
      <c r="X316" s="118">
        <f t="shared" ref="X316:X318" si="458">SUM(O316:W316)</f>
        <v>14</v>
      </c>
      <c r="Y316" s="60">
        <f>N316+X316</f>
        <v>28</v>
      </c>
      <c r="AB316" s="87"/>
    </row>
    <row r="317" spans="1:28" ht="13.5" customHeight="1" x14ac:dyDescent="0.25">
      <c r="A317" s="101" t="s">
        <v>23</v>
      </c>
      <c r="B317" s="79">
        <f>AA332</f>
        <v>25.000000000000011</v>
      </c>
      <c r="C317" s="112">
        <f>ROUND((B317*Y307/113)+Y305-Y306,0)</f>
        <v>28</v>
      </c>
      <c r="D317" s="62" t="s">
        <v>14</v>
      </c>
      <c r="E317" s="84">
        <v>6</v>
      </c>
      <c r="F317" s="84">
        <v>6</v>
      </c>
      <c r="G317" s="84">
        <v>6</v>
      </c>
      <c r="H317" s="84">
        <v>4</v>
      </c>
      <c r="I317" s="84">
        <v>6</v>
      </c>
      <c r="J317" s="84">
        <v>5</v>
      </c>
      <c r="K317" s="84">
        <v>6</v>
      </c>
      <c r="L317" s="84">
        <v>4</v>
      </c>
      <c r="M317" s="114">
        <v>5</v>
      </c>
      <c r="N317" s="135">
        <f t="shared" ref="N317" si="459">SUM(E317:M317)</f>
        <v>48</v>
      </c>
      <c r="O317" s="127">
        <v>5</v>
      </c>
      <c r="P317" s="84">
        <v>3</v>
      </c>
      <c r="Q317" s="84">
        <v>6</v>
      </c>
      <c r="R317" s="84">
        <v>4</v>
      </c>
      <c r="S317" s="84">
        <v>6</v>
      </c>
      <c r="T317" s="84">
        <v>6</v>
      </c>
      <c r="U317" s="84">
        <v>8</v>
      </c>
      <c r="V317" s="84">
        <v>7</v>
      </c>
      <c r="W317" s="114">
        <v>4</v>
      </c>
      <c r="X317" s="111">
        <f t="shared" si="458"/>
        <v>49</v>
      </c>
      <c r="Y317" s="71">
        <f>N317+X317</f>
        <v>97</v>
      </c>
      <c r="Z317" s="102">
        <f>IF(AND(B317&lt;=36,Y318&gt;0),   VLOOKUP(((IF(AND(B317&gt;=18.5,B317&lt;= 26.4),4,5))&amp;Y318),TablaBajas[],2,FALSE), 0)</f>
        <v>-1.2000000000000002</v>
      </c>
      <c r="AA317" s="141">
        <f>IF((B317+Z317)&gt;=26.4,26.4,(B317+Z317))</f>
        <v>23.800000000000011</v>
      </c>
      <c r="AB317" s="103">
        <f>IF(Y317&gt;0,AB332+1,AB332)</f>
        <v>119</v>
      </c>
    </row>
    <row r="318" spans="1:28" ht="13.5" customHeight="1" thickBot="1" x14ac:dyDescent="0.3">
      <c r="A318" s="104"/>
      <c r="B318" s="105"/>
      <c r="C318" s="105"/>
      <c r="D318" s="76" t="s">
        <v>18</v>
      </c>
      <c r="E318" s="61">
        <f t="shared" ref="E318:M318" si="460" xml:space="preserve">       IF(    OR(E317="-", E317="",E317=0),0,       IF(E317-(E306+E316)&gt;=2,0,   IF(E317-(E306+E316)=1,1,   IF(E317-(E306+E316)=0,2,   IF(E317-(E306+E316)=-1,3,   IF(E317-(E306+E316)=-2,4,   IF(E317-(E306+E316)=-3,5,    IF(E317-(E306+E316)=-4,6,    ))))))))</f>
        <v>2</v>
      </c>
      <c r="F318" s="61">
        <f t="shared" si="460"/>
        <v>3</v>
      </c>
      <c r="G318" s="61">
        <f t="shared" si="460"/>
        <v>1</v>
      </c>
      <c r="H318" s="61">
        <f t="shared" si="460"/>
        <v>3</v>
      </c>
      <c r="I318" s="61">
        <f t="shared" si="460"/>
        <v>0</v>
      </c>
      <c r="J318" s="61">
        <f t="shared" si="460"/>
        <v>3</v>
      </c>
      <c r="K318" s="61">
        <f t="shared" si="460"/>
        <v>3</v>
      </c>
      <c r="L318" s="61">
        <f t="shared" si="460"/>
        <v>2</v>
      </c>
      <c r="M318" s="119">
        <f t="shared" si="460"/>
        <v>3</v>
      </c>
      <c r="N318" s="136">
        <f t="shared" ref="N318" si="461">SUM(E318:M318)</f>
        <v>20</v>
      </c>
      <c r="O318" s="138">
        <f t="shared" ref="O318:W318" si="462" xml:space="preserve">       IF(    OR(O317="-", O317="",O317=0),0,       IF(O317-(O306+O316)&gt;=2,0,   IF(O317-(O306+O316)=1,1,   IF(O317-(O306+O316)=0,2,   IF(O317-(O306+O316)=-1,3,   IF(O317-(O306+O316)=-2,4,   IF(O317-(O306+O316)=-3,5,    IF(O317-(O306+O316)=-4,6,    ))))))))</f>
        <v>3</v>
      </c>
      <c r="P318" s="61">
        <f t="shared" si="462"/>
        <v>3</v>
      </c>
      <c r="Q318" s="61">
        <f t="shared" si="462"/>
        <v>3</v>
      </c>
      <c r="R318" s="61">
        <f t="shared" si="462"/>
        <v>2</v>
      </c>
      <c r="S318" s="61">
        <f t="shared" si="462"/>
        <v>2</v>
      </c>
      <c r="T318" s="61">
        <f t="shared" si="462"/>
        <v>1</v>
      </c>
      <c r="U318" s="61">
        <f t="shared" si="462"/>
        <v>0</v>
      </c>
      <c r="V318" s="61">
        <f t="shared" si="462"/>
        <v>1</v>
      </c>
      <c r="W318" s="119">
        <f t="shared" si="462"/>
        <v>4</v>
      </c>
      <c r="X318" s="122">
        <f t="shared" si="458"/>
        <v>19</v>
      </c>
      <c r="Y318" s="72">
        <f>N318+X318</f>
        <v>39</v>
      </c>
      <c r="Z318" s="105"/>
      <c r="AA318" s="105"/>
      <c r="AB318" s="106"/>
    </row>
    <row r="319" spans="1:28" ht="9.75" customHeight="1" thickBot="1" x14ac:dyDescent="0.25">
      <c r="A319" s="77"/>
      <c r="B319" s="77"/>
      <c r="C319" s="77"/>
      <c r="D319" s="77"/>
      <c r="E319" s="77"/>
      <c r="F319" s="77"/>
      <c r="G319" s="77"/>
      <c r="H319" s="77"/>
      <c r="I319" s="77"/>
      <c r="J319" s="77"/>
      <c r="K319" s="77"/>
      <c r="L319" s="77"/>
      <c r="M319" s="77"/>
      <c r="N319" s="77"/>
      <c r="O319" s="77"/>
      <c r="P319" s="77"/>
      <c r="Q319" s="77"/>
      <c r="R319" s="77"/>
      <c r="S319" s="77"/>
      <c r="T319" s="77"/>
      <c r="U319" s="77"/>
      <c r="V319" s="77"/>
      <c r="W319" s="77"/>
      <c r="X319" s="77"/>
      <c r="Y319" s="77"/>
      <c r="Z319" s="77"/>
      <c r="AA319" s="77"/>
      <c r="AB319" s="77"/>
    </row>
    <row r="320" spans="1:28" ht="15" customHeight="1" x14ac:dyDescent="0.25">
      <c r="A320" s="144"/>
      <c r="B320" s="173" t="s">
        <v>4</v>
      </c>
      <c r="C320" s="176" t="s">
        <v>19</v>
      </c>
      <c r="D320" s="64" t="s">
        <v>1</v>
      </c>
      <c r="E320" s="40">
        <v>456</v>
      </c>
      <c r="F320" s="41">
        <v>344</v>
      </c>
      <c r="G320" s="41">
        <v>153</v>
      </c>
      <c r="H320" s="41">
        <v>467</v>
      </c>
      <c r="I320" s="41">
        <v>148</v>
      </c>
      <c r="J320" s="41">
        <v>348</v>
      </c>
      <c r="K320" s="41">
        <v>350</v>
      </c>
      <c r="L320" s="41">
        <v>314</v>
      </c>
      <c r="M320" s="42">
        <v>370</v>
      </c>
      <c r="N320" s="179" t="s">
        <v>16</v>
      </c>
      <c r="O320" s="40">
        <v>343</v>
      </c>
      <c r="P320" s="41">
        <v>434</v>
      </c>
      <c r="Q320" s="41">
        <v>145</v>
      </c>
      <c r="R320" s="41">
        <v>338</v>
      </c>
      <c r="S320" s="41">
        <v>377</v>
      </c>
      <c r="T320" s="41">
        <v>348</v>
      </c>
      <c r="U320" s="41">
        <v>148</v>
      </c>
      <c r="V320" s="41">
        <v>372</v>
      </c>
      <c r="W320" s="42">
        <v>481</v>
      </c>
      <c r="X320" s="179" t="s">
        <v>17</v>
      </c>
      <c r="Y320" s="89">
        <v>71</v>
      </c>
      <c r="Z320" s="182" t="s">
        <v>28</v>
      </c>
      <c r="AA320" s="185" t="s">
        <v>6</v>
      </c>
      <c r="AB320" s="188" t="s">
        <v>20</v>
      </c>
    </row>
    <row r="321" spans="1:29" ht="15" x14ac:dyDescent="0.25">
      <c r="A321" s="144" t="s">
        <v>29</v>
      </c>
      <c r="B321" s="174"/>
      <c r="C321" s="177"/>
      <c r="D321" s="65" t="s">
        <v>2</v>
      </c>
      <c r="E321" s="43">
        <v>5</v>
      </c>
      <c r="F321" s="39">
        <v>4</v>
      </c>
      <c r="G321" s="39">
        <v>3</v>
      </c>
      <c r="H321" s="39">
        <v>5</v>
      </c>
      <c r="I321" s="39">
        <v>3</v>
      </c>
      <c r="J321" s="39">
        <v>4</v>
      </c>
      <c r="K321" s="39">
        <v>4</v>
      </c>
      <c r="L321" s="39">
        <v>4</v>
      </c>
      <c r="M321" s="44">
        <v>4</v>
      </c>
      <c r="N321" s="180"/>
      <c r="O321" s="43">
        <v>4</v>
      </c>
      <c r="P321" s="39">
        <v>5</v>
      </c>
      <c r="Q321" s="39">
        <v>3</v>
      </c>
      <c r="R321" s="39">
        <v>4</v>
      </c>
      <c r="S321" s="39">
        <v>4</v>
      </c>
      <c r="T321" s="39">
        <v>4</v>
      </c>
      <c r="U321" s="39">
        <v>3</v>
      </c>
      <c r="V321" s="39">
        <v>4</v>
      </c>
      <c r="W321" s="44">
        <v>5</v>
      </c>
      <c r="X321" s="180"/>
      <c r="Y321" s="63">
        <v>72</v>
      </c>
      <c r="Z321" s="183"/>
      <c r="AA321" s="186"/>
      <c r="AB321" s="189"/>
    </row>
    <row r="322" spans="1:29" ht="15.75" thickBot="1" x14ac:dyDescent="0.3">
      <c r="A322" s="145">
        <v>44796</v>
      </c>
      <c r="B322" s="175"/>
      <c r="C322" s="178"/>
      <c r="D322" s="66" t="s">
        <v>3</v>
      </c>
      <c r="E322" s="45">
        <v>15</v>
      </c>
      <c r="F322" s="46">
        <v>5</v>
      </c>
      <c r="G322" s="46">
        <v>11</v>
      </c>
      <c r="H322" s="46">
        <v>9</v>
      </c>
      <c r="I322" s="46">
        <v>7</v>
      </c>
      <c r="J322" s="46">
        <v>13</v>
      </c>
      <c r="K322" s="46">
        <v>3</v>
      </c>
      <c r="L322" s="46">
        <v>17</v>
      </c>
      <c r="M322" s="47">
        <v>1</v>
      </c>
      <c r="N322" s="181"/>
      <c r="O322" s="45">
        <v>18</v>
      </c>
      <c r="P322" s="46">
        <v>8</v>
      </c>
      <c r="Q322" s="46">
        <v>16</v>
      </c>
      <c r="R322" s="46">
        <v>10</v>
      </c>
      <c r="S322" s="46">
        <v>4</v>
      </c>
      <c r="T322" s="46">
        <v>14</v>
      </c>
      <c r="U322" s="46">
        <v>12</v>
      </c>
      <c r="V322" s="46">
        <v>2</v>
      </c>
      <c r="W322" s="47">
        <v>6</v>
      </c>
      <c r="X322" s="181"/>
      <c r="Y322" s="108">
        <v>127</v>
      </c>
      <c r="Z322" s="184"/>
      <c r="AA322" s="187"/>
      <c r="AB322" s="190"/>
    </row>
    <row r="323" spans="1:29" ht="12.75" customHeight="1" x14ac:dyDescent="0.25">
      <c r="A323" s="91"/>
      <c r="D323" s="48" t="s">
        <v>15</v>
      </c>
      <c r="E323" s="49">
        <f t="shared" ref="E323:M323" si="463">IF(($C324-E322)&gt;=36,3,     IF(($C324-E322)&gt;=18,2,       IF(($C324-E322)&gt;=0,1,0)   )    )</f>
        <v>1</v>
      </c>
      <c r="F323" s="49">
        <f t="shared" si="463"/>
        <v>2</v>
      </c>
      <c r="G323" s="49">
        <f t="shared" si="463"/>
        <v>1</v>
      </c>
      <c r="H323" s="49">
        <f t="shared" si="463"/>
        <v>1</v>
      </c>
      <c r="I323" s="49">
        <f t="shared" si="463"/>
        <v>1</v>
      </c>
      <c r="J323" s="49">
        <f t="shared" si="463"/>
        <v>1</v>
      </c>
      <c r="K323" s="49">
        <f t="shared" si="463"/>
        <v>2</v>
      </c>
      <c r="L323" s="49">
        <f t="shared" si="463"/>
        <v>1</v>
      </c>
      <c r="M323" s="50">
        <f t="shared" si="463"/>
        <v>2</v>
      </c>
      <c r="N323" s="123">
        <f t="shared" ref="N323:N325" si="464">SUM(E323:M323)</f>
        <v>12</v>
      </c>
      <c r="O323" s="126">
        <f t="shared" ref="O323:W323" si="465">IF(($C324-O322)&gt;=36,3,     IF(($C324-O322)&gt;=18,2,       IF(($C324-O322)&gt;=0,1,0)   )    )</f>
        <v>1</v>
      </c>
      <c r="P323" s="49">
        <f t="shared" si="465"/>
        <v>1</v>
      </c>
      <c r="Q323" s="49">
        <f t="shared" si="465"/>
        <v>1</v>
      </c>
      <c r="R323" s="49">
        <f t="shared" si="465"/>
        <v>1</v>
      </c>
      <c r="S323" s="49">
        <f t="shared" si="465"/>
        <v>2</v>
      </c>
      <c r="T323" s="49">
        <f t="shared" si="465"/>
        <v>1</v>
      </c>
      <c r="U323" s="49">
        <f t="shared" si="465"/>
        <v>1</v>
      </c>
      <c r="V323" s="49">
        <f t="shared" si="465"/>
        <v>2</v>
      </c>
      <c r="W323" s="50">
        <f t="shared" si="465"/>
        <v>2</v>
      </c>
      <c r="X323" s="113">
        <f t="shared" ref="X323:X325" si="466">SUM(O323:W323)</f>
        <v>12</v>
      </c>
      <c r="Y323" s="85">
        <f>N323+X323</f>
        <v>24</v>
      </c>
      <c r="AB323" s="87"/>
    </row>
    <row r="324" spans="1:29" ht="13.5" customHeight="1" x14ac:dyDescent="0.25">
      <c r="A324" s="91" t="s">
        <v>24</v>
      </c>
      <c r="B324" s="73">
        <f>IF(AA339 &lt;26.4,AA339,26.4)</f>
        <v>22.600000000000012</v>
      </c>
      <c r="C324" s="112">
        <f>ROUND((B324*Y322/113)+Y320-Y321,0)</f>
        <v>24</v>
      </c>
      <c r="D324" s="52" t="s">
        <v>14</v>
      </c>
      <c r="E324" s="84">
        <v>0</v>
      </c>
      <c r="F324" s="84">
        <v>0</v>
      </c>
      <c r="G324" s="84">
        <v>0</v>
      </c>
      <c r="H324" s="84">
        <v>0</v>
      </c>
      <c r="I324" s="84">
        <v>0</v>
      </c>
      <c r="J324" s="84">
        <v>0</v>
      </c>
      <c r="K324" s="84">
        <v>0</v>
      </c>
      <c r="L324" s="84">
        <v>0</v>
      </c>
      <c r="M324" s="114">
        <v>0</v>
      </c>
      <c r="N324" s="124">
        <f t="shared" si="464"/>
        <v>0</v>
      </c>
      <c r="O324" s="84">
        <v>0</v>
      </c>
      <c r="P324" s="84">
        <v>0</v>
      </c>
      <c r="Q324" s="84">
        <v>0</v>
      </c>
      <c r="R324" s="84">
        <v>0</v>
      </c>
      <c r="S324" s="84">
        <v>0</v>
      </c>
      <c r="T324" s="84">
        <v>0</v>
      </c>
      <c r="U324" s="84">
        <v>0</v>
      </c>
      <c r="V324" s="84">
        <v>0</v>
      </c>
      <c r="W324" s="114">
        <v>0</v>
      </c>
      <c r="X324" s="109">
        <f t="shared" si="466"/>
        <v>0</v>
      </c>
      <c r="Y324" s="67">
        <f>N324+X324</f>
        <v>0</v>
      </c>
      <c r="Z324" s="92">
        <f>IF(AND(B324&lt;=36,Y325&gt;0),   VLOOKUP(((IF(AND(B324&gt;=18.5,B324&lt;= 26.4),4,5))&amp;Y325),TablaBajas[],2,FALSE), 0)</f>
        <v>0</v>
      </c>
      <c r="AA324" s="142">
        <f>IF((B324+Z324)&gt;=26.4,26.4,(B324+Z324))</f>
        <v>22.600000000000012</v>
      </c>
      <c r="AB324" s="93">
        <f>IF(Y324&gt;0,AB339+1,AB339)</f>
        <v>105</v>
      </c>
      <c r="AC324" s="168"/>
    </row>
    <row r="325" spans="1:29" ht="13.5" customHeight="1" thickBot="1" x14ac:dyDescent="0.3">
      <c r="A325" s="94"/>
      <c r="D325" s="74" t="s">
        <v>18</v>
      </c>
      <c r="E325" s="51">
        <f t="shared" ref="E325:M325" si="467" xml:space="preserve">       IF(    OR(E324="-", E324="",E324=0),0,       IF(E324-(E321+E323)&gt;=2,0,   IF(E324-(E321+E323)=1,1,   IF(E324-(E321+E323)=0,2,   IF(E324-(E321+E323)=-1,3,   IF(E324-(E321+E323)=-2,4,   IF(E324-(E321+E323)=-3,5,    IF(E324-(E321+E323)=-4,6,    ))))))))</f>
        <v>0</v>
      </c>
      <c r="F325" s="51">
        <f t="shared" si="467"/>
        <v>0</v>
      </c>
      <c r="G325" s="51">
        <f t="shared" si="467"/>
        <v>0</v>
      </c>
      <c r="H325" s="51">
        <f t="shared" si="467"/>
        <v>0</v>
      </c>
      <c r="I325" s="51">
        <f t="shared" si="467"/>
        <v>0</v>
      </c>
      <c r="J325" s="51">
        <f t="shared" si="467"/>
        <v>0</v>
      </c>
      <c r="K325" s="51">
        <f t="shared" si="467"/>
        <v>0</v>
      </c>
      <c r="L325" s="51">
        <f t="shared" si="467"/>
        <v>0</v>
      </c>
      <c r="M325" s="115">
        <f t="shared" si="467"/>
        <v>0</v>
      </c>
      <c r="N325" s="125">
        <f t="shared" si="464"/>
        <v>0</v>
      </c>
      <c r="O325" s="128">
        <f t="shared" ref="O325:W325" si="468" xml:space="preserve">       IF(    OR(O324="-", O324="",O324=0),0,       IF(O324-(O321+O323)&gt;=2,0,   IF(O324-(O321+O323)=1,1,   IF(O324-(O321+O323)=0,2,   IF(O324-(O321+O323)=-1,3,   IF(O324-(O321+O323)=-2,4,   IF(O324-(O321+O323)=-3,5,    IF(O324-(O321+O323)=-4,6,    ))))))))</f>
        <v>0</v>
      </c>
      <c r="P325" s="51">
        <f t="shared" si="468"/>
        <v>0</v>
      </c>
      <c r="Q325" s="51">
        <f t="shared" si="468"/>
        <v>0</v>
      </c>
      <c r="R325" s="51">
        <f t="shared" si="468"/>
        <v>0</v>
      </c>
      <c r="S325" s="51">
        <f t="shared" si="468"/>
        <v>0</v>
      </c>
      <c r="T325" s="51">
        <f t="shared" si="468"/>
        <v>0</v>
      </c>
      <c r="U325" s="51">
        <f t="shared" si="468"/>
        <v>0</v>
      </c>
      <c r="V325" s="51">
        <f t="shared" si="468"/>
        <v>0</v>
      </c>
      <c r="W325" s="115">
        <f t="shared" si="468"/>
        <v>0</v>
      </c>
      <c r="X325" s="120">
        <f t="shared" si="466"/>
        <v>0</v>
      </c>
      <c r="Y325" s="68">
        <f>N325+X325</f>
        <v>0</v>
      </c>
      <c r="AB325" s="87"/>
    </row>
    <row r="326" spans="1:29" ht="13.5" thickBot="1" x14ac:dyDescent="0.25">
      <c r="A326" s="95"/>
      <c r="AB326" s="87"/>
    </row>
    <row r="327" spans="1:29" ht="12.75" customHeight="1" x14ac:dyDescent="0.25">
      <c r="A327" s="99"/>
      <c r="D327" s="53" t="s">
        <v>15</v>
      </c>
      <c r="E327" s="54">
        <f t="shared" ref="E327:M327" si="469">IF(($C328-E322)&gt;=36,3,     IF(($C328-E322)&gt;=18,2,       IF(($C328-E322)&gt;=0,1,0)   )    )</f>
        <v>1</v>
      </c>
      <c r="F327" s="54">
        <f t="shared" si="469"/>
        <v>2</v>
      </c>
      <c r="G327" s="54">
        <f t="shared" si="469"/>
        <v>2</v>
      </c>
      <c r="H327" s="54">
        <f t="shared" si="469"/>
        <v>2</v>
      </c>
      <c r="I327" s="54">
        <f t="shared" si="469"/>
        <v>2</v>
      </c>
      <c r="J327" s="54">
        <f t="shared" si="469"/>
        <v>1</v>
      </c>
      <c r="K327" s="54">
        <f t="shared" si="469"/>
        <v>2</v>
      </c>
      <c r="L327" s="54">
        <f t="shared" si="469"/>
        <v>1</v>
      </c>
      <c r="M327" s="55">
        <f t="shared" si="469"/>
        <v>2</v>
      </c>
      <c r="N327" s="129">
        <f t="shared" ref="N327" si="470">SUM(E327:M327)</f>
        <v>15</v>
      </c>
      <c r="O327" s="132">
        <f t="shared" ref="O327:W327" si="471">IF(($C328-O322)&gt;=36,3,     IF(($C328-O322)&gt;=18,2,       IF(($C328-O322)&gt;=0,1,0)   )    )</f>
        <v>1</v>
      </c>
      <c r="P327" s="54">
        <f t="shared" si="471"/>
        <v>2</v>
      </c>
      <c r="Q327" s="54">
        <f t="shared" si="471"/>
        <v>1</v>
      </c>
      <c r="R327" s="54">
        <f t="shared" si="471"/>
        <v>2</v>
      </c>
      <c r="S327" s="54">
        <f t="shared" si="471"/>
        <v>2</v>
      </c>
      <c r="T327" s="54">
        <f t="shared" si="471"/>
        <v>1</v>
      </c>
      <c r="U327" s="54">
        <f t="shared" si="471"/>
        <v>1</v>
      </c>
      <c r="V327" s="54">
        <f t="shared" si="471"/>
        <v>2</v>
      </c>
      <c r="W327" s="55">
        <f t="shared" si="471"/>
        <v>2</v>
      </c>
      <c r="X327" s="116">
        <f t="shared" ref="X327:X329" si="472">SUM(O327:W327)</f>
        <v>14</v>
      </c>
      <c r="Y327" s="55">
        <f>N327+X327</f>
        <v>29</v>
      </c>
      <c r="AB327" s="87"/>
    </row>
    <row r="328" spans="1:29" ht="13.5" customHeight="1" x14ac:dyDescent="0.25">
      <c r="A328" s="96" t="s">
        <v>22</v>
      </c>
      <c r="B328" s="73">
        <f>IF(AA343 &lt;26.4,AA343,26.4)</f>
        <v>26.4</v>
      </c>
      <c r="C328" s="112">
        <f>ROUND((B328*Y322/113)+Y320-Y321,0)</f>
        <v>29</v>
      </c>
      <c r="D328" s="57" t="s">
        <v>14</v>
      </c>
      <c r="E328" s="84">
        <v>7</v>
      </c>
      <c r="F328" s="84">
        <v>5</v>
      </c>
      <c r="G328" s="84">
        <v>5</v>
      </c>
      <c r="H328" s="84">
        <v>6</v>
      </c>
      <c r="I328" s="84">
        <v>5</v>
      </c>
      <c r="J328" s="84">
        <v>5</v>
      </c>
      <c r="K328" s="84">
        <v>7</v>
      </c>
      <c r="L328" s="84">
        <v>5</v>
      </c>
      <c r="M328" s="114">
        <v>7</v>
      </c>
      <c r="N328" s="130">
        <f t="shared" ref="N328" si="473">SUM(E328:M328)</f>
        <v>52</v>
      </c>
      <c r="O328" s="84">
        <v>5</v>
      </c>
      <c r="P328" s="84">
        <v>8</v>
      </c>
      <c r="Q328" s="84">
        <v>6</v>
      </c>
      <c r="R328" s="84">
        <v>6</v>
      </c>
      <c r="S328" s="84">
        <v>6</v>
      </c>
      <c r="T328" s="84">
        <v>6</v>
      </c>
      <c r="U328" s="84">
        <v>4</v>
      </c>
      <c r="V328" s="84">
        <v>6</v>
      </c>
      <c r="W328" s="114">
        <v>8</v>
      </c>
      <c r="X328" s="110">
        <f t="shared" si="472"/>
        <v>55</v>
      </c>
      <c r="Y328" s="69">
        <f>N328+X328</f>
        <v>107</v>
      </c>
      <c r="Z328" s="97">
        <f>IF(AND(B328&lt;=36,Y329&gt;0),   VLOOKUP(((IF(AND(B328&gt;=18.5,B328&lt;= 26.4),4,5))&amp;Y329),TablaBajas[],2,FALSE), 0)</f>
        <v>0.2</v>
      </c>
      <c r="AA328" s="143">
        <f>IF((B328+Z328)&gt;=26.4,26.4,(B328+Z328))</f>
        <v>26.4</v>
      </c>
      <c r="AB328" s="98">
        <f>IF(Y328&gt;0,AB343+1,AB343)</f>
        <v>105</v>
      </c>
    </row>
    <row r="329" spans="1:29" ht="13.5" customHeight="1" thickBot="1" x14ac:dyDescent="0.3">
      <c r="A329" s="99"/>
      <c r="D329" s="75" t="s">
        <v>18</v>
      </c>
      <c r="E329" s="56">
        <f t="shared" ref="E329:M329" si="474" xml:space="preserve">       IF(    OR(E328="-", E328="",E328=0),0,       IF(E328-(E321+E327)&gt;=2,0,   IF(E328-(E321+E327)=1,1,   IF(E328-(E321+E327)=0,2,   IF(E328-(E321+E327)=-1,3,   IF(E328-(E321+E327)=-2,4,   IF(E328-(E321+E327)=-3,5,    IF(E328-(E321+E327)=-4,6,    ))))))))</f>
        <v>1</v>
      </c>
      <c r="F329" s="56">
        <f t="shared" si="474"/>
        <v>3</v>
      </c>
      <c r="G329" s="56">
        <f t="shared" si="474"/>
        <v>2</v>
      </c>
      <c r="H329" s="56">
        <f t="shared" si="474"/>
        <v>3</v>
      </c>
      <c r="I329" s="56">
        <f t="shared" si="474"/>
        <v>2</v>
      </c>
      <c r="J329" s="56">
        <f t="shared" si="474"/>
        <v>2</v>
      </c>
      <c r="K329" s="56">
        <f t="shared" si="474"/>
        <v>1</v>
      </c>
      <c r="L329" s="56">
        <f t="shared" si="474"/>
        <v>2</v>
      </c>
      <c r="M329" s="117">
        <f t="shared" si="474"/>
        <v>1</v>
      </c>
      <c r="N329" s="131">
        <f t="shared" ref="N329" si="475">SUM(E329:M329)</f>
        <v>17</v>
      </c>
      <c r="O329" s="133">
        <f t="shared" ref="O329:W329" si="476" xml:space="preserve">       IF(    OR(O328="-", O328="",O328=0),0,       IF(O328-(O321+O327)&gt;=2,0,   IF(O328-(O321+O327)=1,1,   IF(O328-(O321+O327)=0,2,   IF(O328-(O321+O327)=-1,3,   IF(O328-(O321+O327)=-2,4,   IF(O328-(O321+O327)=-3,5,    IF(O328-(O321+O327)=-4,6,    ))))))))</f>
        <v>2</v>
      </c>
      <c r="P329" s="56">
        <f t="shared" si="476"/>
        <v>1</v>
      </c>
      <c r="Q329" s="56">
        <f t="shared" si="476"/>
        <v>0</v>
      </c>
      <c r="R329" s="56">
        <f t="shared" si="476"/>
        <v>2</v>
      </c>
      <c r="S329" s="56">
        <f t="shared" si="476"/>
        <v>2</v>
      </c>
      <c r="T329" s="56">
        <f t="shared" si="476"/>
        <v>1</v>
      </c>
      <c r="U329" s="56">
        <f t="shared" si="476"/>
        <v>2</v>
      </c>
      <c r="V329" s="56">
        <f t="shared" si="476"/>
        <v>2</v>
      </c>
      <c r="W329" s="117">
        <f t="shared" si="476"/>
        <v>1</v>
      </c>
      <c r="X329" s="121">
        <f t="shared" si="472"/>
        <v>13</v>
      </c>
      <c r="Y329" s="70">
        <f>N329+X329</f>
        <v>30</v>
      </c>
      <c r="AB329" s="87"/>
    </row>
    <row r="330" spans="1:29" ht="13.5" thickBot="1" x14ac:dyDescent="0.25">
      <c r="A330" s="95"/>
      <c r="AB330" s="87"/>
    </row>
    <row r="331" spans="1:29" ht="12.75" customHeight="1" x14ac:dyDescent="0.25">
      <c r="A331" s="100"/>
      <c r="D331" s="58" t="s">
        <v>15</v>
      </c>
      <c r="E331" s="59">
        <f t="shared" ref="E331:M331" si="477">IF(($C332-E322)&gt;=36,3,     IF(($C332-E322)&gt;=18,2,       IF(($C332-E322)&gt;=0,1,0)   )    )</f>
        <v>1</v>
      </c>
      <c r="F331" s="59">
        <f t="shared" si="477"/>
        <v>2</v>
      </c>
      <c r="G331" s="59">
        <f t="shared" si="477"/>
        <v>1</v>
      </c>
      <c r="H331" s="59">
        <f t="shared" si="477"/>
        <v>2</v>
      </c>
      <c r="I331" s="59">
        <f t="shared" si="477"/>
        <v>2</v>
      </c>
      <c r="J331" s="59">
        <f t="shared" si="477"/>
        <v>1</v>
      </c>
      <c r="K331" s="59">
        <f t="shared" si="477"/>
        <v>2</v>
      </c>
      <c r="L331" s="59">
        <f t="shared" si="477"/>
        <v>1</v>
      </c>
      <c r="M331" s="60">
        <f t="shared" si="477"/>
        <v>2</v>
      </c>
      <c r="N331" s="134">
        <f t="shared" ref="N331" si="478">SUM(E331:M331)</f>
        <v>14</v>
      </c>
      <c r="O331" s="137">
        <f t="shared" ref="O331:W331" si="479">IF(($C332-O322)&gt;=36,3,     IF(($C332-O322)&gt;=18,2,       IF(($C332-O322)&gt;=0,1,0)   )    )</f>
        <v>1</v>
      </c>
      <c r="P331" s="59">
        <f t="shared" si="479"/>
        <v>2</v>
      </c>
      <c r="Q331" s="59">
        <f t="shared" si="479"/>
        <v>1</v>
      </c>
      <c r="R331" s="59">
        <f t="shared" si="479"/>
        <v>1</v>
      </c>
      <c r="S331" s="59">
        <f t="shared" si="479"/>
        <v>2</v>
      </c>
      <c r="T331" s="59">
        <f t="shared" si="479"/>
        <v>1</v>
      </c>
      <c r="U331" s="59">
        <f t="shared" si="479"/>
        <v>1</v>
      </c>
      <c r="V331" s="59">
        <f t="shared" si="479"/>
        <v>2</v>
      </c>
      <c r="W331" s="60">
        <f t="shared" si="479"/>
        <v>2</v>
      </c>
      <c r="X331" s="118">
        <f t="shared" ref="X331:X333" si="480">SUM(O331:W331)</f>
        <v>13</v>
      </c>
      <c r="Y331" s="60">
        <f>N331+X331</f>
        <v>27</v>
      </c>
      <c r="AB331" s="87"/>
    </row>
    <row r="332" spans="1:29" ht="13.5" customHeight="1" x14ac:dyDescent="0.25">
      <c r="A332" s="101" t="s">
        <v>23</v>
      </c>
      <c r="B332" s="73">
        <f>IF(AA347 &lt;26.4,AA347,26.4)</f>
        <v>25.000000000000011</v>
      </c>
      <c r="C332" s="112">
        <f>ROUND((B332*Y322/113)+Y320-Y321,0)</f>
        <v>27</v>
      </c>
      <c r="D332" s="62" t="s">
        <v>14</v>
      </c>
      <c r="E332" s="84">
        <v>7</v>
      </c>
      <c r="F332" s="84">
        <v>5</v>
      </c>
      <c r="G332" s="84">
        <v>5</v>
      </c>
      <c r="H332" s="84">
        <v>7</v>
      </c>
      <c r="I332" s="84">
        <v>5</v>
      </c>
      <c r="J332" s="84">
        <v>6</v>
      </c>
      <c r="K332" s="84">
        <v>6</v>
      </c>
      <c r="L332" s="84">
        <v>6</v>
      </c>
      <c r="M332" s="114">
        <v>6</v>
      </c>
      <c r="N332" s="135">
        <f t="shared" ref="N332" si="481">SUM(E332:M332)</f>
        <v>53</v>
      </c>
      <c r="O332" s="127">
        <v>5</v>
      </c>
      <c r="P332" s="84">
        <v>6</v>
      </c>
      <c r="Q332" s="84">
        <v>4</v>
      </c>
      <c r="R332" s="84">
        <v>6</v>
      </c>
      <c r="S332" s="84">
        <v>6</v>
      </c>
      <c r="T332" s="84">
        <v>4</v>
      </c>
      <c r="U332" s="84">
        <v>4</v>
      </c>
      <c r="V332" s="84">
        <v>6</v>
      </c>
      <c r="W332" s="114">
        <v>6</v>
      </c>
      <c r="X332" s="111">
        <f t="shared" si="480"/>
        <v>47</v>
      </c>
      <c r="Y332" s="71">
        <f>N332+X332</f>
        <v>100</v>
      </c>
      <c r="Z332" s="102">
        <f>IF(AND(B332&lt;=36,Y333&gt;0),   VLOOKUP(((IF(AND(B332&gt;=18.5,B332&lt;= 26.4),4,5))&amp;Y333),TablaBajas[],2,FALSE), 0)</f>
        <v>0</v>
      </c>
      <c r="AA332" s="141">
        <f>IF((B332+Z332)&gt;=26.4,26.4,(B332+Z332))</f>
        <v>25.000000000000011</v>
      </c>
      <c r="AB332" s="103">
        <f>IF(Y332&gt;0,AB347+1,AB347)</f>
        <v>118</v>
      </c>
    </row>
    <row r="333" spans="1:29" ht="13.5" customHeight="1" thickBot="1" x14ac:dyDescent="0.3">
      <c r="A333" s="104"/>
      <c r="B333" s="105"/>
      <c r="C333" s="105"/>
      <c r="D333" s="76" t="s">
        <v>18</v>
      </c>
      <c r="E333" s="61">
        <f t="shared" ref="E333:M333" si="482" xml:space="preserve">       IF(    OR(E332="-", E332="",E332=0),0,       IF(E332-(E321+E331)&gt;=2,0,   IF(E332-(E321+E331)=1,1,   IF(E332-(E321+E331)=0,2,   IF(E332-(E321+E331)=-1,3,   IF(E332-(E321+E331)=-2,4,   IF(E332-(E321+E331)=-3,5,    IF(E332-(E321+E331)=-4,6,    ))))))))</f>
        <v>1</v>
      </c>
      <c r="F333" s="61">
        <f t="shared" si="482"/>
        <v>3</v>
      </c>
      <c r="G333" s="61">
        <f t="shared" si="482"/>
        <v>1</v>
      </c>
      <c r="H333" s="61">
        <f t="shared" si="482"/>
        <v>2</v>
      </c>
      <c r="I333" s="61">
        <f t="shared" si="482"/>
        <v>2</v>
      </c>
      <c r="J333" s="61">
        <f t="shared" si="482"/>
        <v>1</v>
      </c>
      <c r="K333" s="61">
        <f t="shared" si="482"/>
        <v>2</v>
      </c>
      <c r="L333" s="61">
        <f t="shared" si="482"/>
        <v>1</v>
      </c>
      <c r="M333" s="119">
        <f t="shared" si="482"/>
        <v>2</v>
      </c>
      <c r="N333" s="136">
        <f t="shared" ref="N333" si="483">SUM(E333:M333)</f>
        <v>15</v>
      </c>
      <c r="O333" s="138">
        <f t="shared" ref="O333:W333" si="484" xml:space="preserve">       IF(    OR(O332="-", O332="",O332=0),0,       IF(O332-(O321+O331)&gt;=2,0,   IF(O332-(O321+O331)=1,1,   IF(O332-(O321+O331)=0,2,   IF(O332-(O321+O331)=-1,3,   IF(O332-(O321+O331)=-2,4,   IF(O332-(O321+O331)=-3,5,    IF(O332-(O321+O331)=-4,6,    ))))))))</f>
        <v>2</v>
      </c>
      <c r="P333" s="61">
        <f t="shared" si="484"/>
        <v>3</v>
      </c>
      <c r="Q333" s="61">
        <f t="shared" si="484"/>
        <v>2</v>
      </c>
      <c r="R333" s="61">
        <f t="shared" si="484"/>
        <v>1</v>
      </c>
      <c r="S333" s="61">
        <f t="shared" si="484"/>
        <v>2</v>
      </c>
      <c r="T333" s="61">
        <f t="shared" si="484"/>
        <v>3</v>
      </c>
      <c r="U333" s="61">
        <f t="shared" si="484"/>
        <v>2</v>
      </c>
      <c r="V333" s="61">
        <f t="shared" si="484"/>
        <v>2</v>
      </c>
      <c r="W333" s="119">
        <f t="shared" si="484"/>
        <v>3</v>
      </c>
      <c r="X333" s="122">
        <f t="shared" si="480"/>
        <v>20</v>
      </c>
      <c r="Y333" s="72">
        <f>N333+X333</f>
        <v>35</v>
      </c>
      <c r="Z333" s="105"/>
      <c r="AA333" s="105"/>
      <c r="AB333" s="106"/>
    </row>
    <row r="334" spans="1:29" ht="9.75" customHeight="1" thickBot="1" x14ac:dyDescent="0.25">
      <c r="A334" s="77"/>
      <c r="B334" s="77"/>
      <c r="C334" s="77"/>
      <c r="D334" s="77"/>
      <c r="E334" s="77"/>
      <c r="F334" s="77"/>
      <c r="G334" s="77"/>
      <c r="H334" s="77"/>
      <c r="I334" s="77"/>
      <c r="J334" s="77"/>
      <c r="K334" s="77"/>
      <c r="L334" s="77"/>
      <c r="M334" s="77"/>
      <c r="N334" s="77"/>
      <c r="O334" s="77"/>
      <c r="P334" s="77"/>
      <c r="Q334" s="77"/>
      <c r="R334" s="77"/>
      <c r="S334" s="77"/>
      <c r="T334" s="77"/>
      <c r="U334" s="77"/>
      <c r="V334" s="77"/>
      <c r="W334" s="77"/>
      <c r="X334" s="77"/>
      <c r="Y334" s="77"/>
      <c r="Z334" s="77"/>
      <c r="AA334" s="77"/>
      <c r="AB334" s="77"/>
    </row>
    <row r="335" spans="1:29" ht="15" customHeight="1" x14ac:dyDescent="0.25">
      <c r="A335" s="153"/>
      <c r="B335" s="173" t="s">
        <v>4</v>
      </c>
      <c r="C335" s="176" t="s">
        <v>19</v>
      </c>
      <c r="D335" s="64" t="s">
        <v>1</v>
      </c>
      <c r="E335" s="40">
        <v>465</v>
      </c>
      <c r="F335" s="41">
        <v>365</v>
      </c>
      <c r="G335" s="41">
        <v>155</v>
      </c>
      <c r="H335" s="41">
        <v>366</v>
      </c>
      <c r="I335" s="41">
        <v>449</v>
      </c>
      <c r="J335" s="41">
        <v>281</v>
      </c>
      <c r="K335" s="41">
        <v>126</v>
      </c>
      <c r="L335" s="41">
        <v>353</v>
      </c>
      <c r="M335" s="42">
        <v>301</v>
      </c>
      <c r="N335" s="179" t="s">
        <v>16</v>
      </c>
      <c r="O335" s="40">
        <v>358</v>
      </c>
      <c r="P335" s="41">
        <v>142</v>
      </c>
      <c r="Q335" s="41">
        <v>512</v>
      </c>
      <c r="R335" s="41">
        <v>331</v>
      </c>
      <c r="S335" s="41">
        <v>337</v>
      </c>
      <c r="T335" s="41">
        <v>328</v>
      </c>
      <c r="U335" s="41">
        <v>342</v>
      </c>
      <c r="V335" s="41">
        <v>126</v>
      </c>
      <c r="W335" s="42">
        <v>470</v>
      </c>
      <c r="X335" s="179" t="s">
        <v>17</v>
      </c>
      <c r="Y335" s="89">
        <v>71.3</v>
      </c>
      <c r="Z335" s="182" t="s">
        <v>28</v>
      </c>
      <c r="AA335" s="185" t="s">
        <v>6</v>
      </c>
      <c r="AB335" s="188" t="s">
        <v>20</v>
      </c>
    </row>
    <row r="336" spans="1:29" ht="15" x14ac:dyDescent="0.25">
      <c r="A336" s="153" t="s">
        <v>30</v>
      </c>
      <c r="B336" s="174"/>
      <c r="C336" s="177"/>
      <c r="D336" s="65" t="s">
        <v>2</v>
      </c>
      <c r="E336" s="43">
        <v>5</v>
      </c>
      <c r="F336" s="39">
        <v>4</v>
      </c>
      <c r="G336" s="39">
        <v>3</v>
      </c>
      <c r="H336" s="39">
        <v>4</v>
      </c>
      <c r="I336" s="39">
        <v>5</v>
      </c>
      <c r="J336" s="39">
        <v>4</v>
      </c>
      <c r="K336" s="39">
        <v>3</v>
      </c>
      <c r="L336" s="39">
        <v>4</v>
      </c>
      <c r="M336" s="44">
        <v>4</v>
      </c>
      <c r="N336" s="180"/>
      <c r="O336" s="43">
        <v>4</v>
      </c>
      <c r="P336" s="39">
        <v>3</v>
      </c>
      <c r="Q336" s="39">
        <v>5</v>
      </c>
      <c r="R336" s="39">
        <v>4</v>
      </c>
      <c r="S336" s="39">
        <v>4</v>
      </c>
      <c r="T336" s="39">
        <v>4</v>
      </c>
      <c r="U336" s="39">
        <v>4</v>
      </c>
      <c r="V336" s="39">
        <v>3</v>
      </c>
      <c r="W336" s="44">
        <v>5</v>
      </c>
      <c r="X336" s="180"/>
      <c r="Y336" s="63">
        <v>72</v>
      </c>
      <c r="Z336" s="183"/>
      <c r="AA336" s="186"/>
      <c r="AB336" s="189"/>
    </row>
    <row r="337" spans="1:31" ht="15.75" thickBot="1" x14ac:dyDescent="0.3">
      <c r="A337" s="154">
        <v>44791</v>
      </c>
      <c r="B337" s="175"/>
      <c r="C337" s="178"/>
      <c r="D337" s="66" t="s">
        <v>3</v>
      </c>
      <c r="E337" s="45">
        <v>8</v>
      </c>
      <c r="F337" s="46">
        <v>4</v>
      </c>
      <c r="G337" s="46">
        <v>18</v>
      </c>
      <c r="H337" s="46">
        <v>2</v>
      </c>
      <c r="I337" s="46">
        <v>6</v>
      </c>
      <c r="J337" s="46">
        <v>16</v>
      </c>
      <c r="K337" s="46">
        <v>12</v>
      </c>
      <c r="L337" s="46">
        <v>10</v>
      </c>
      <c r="M337" s="47">
        <v>14</v>
      </c>
      <c r="N337" s="181"/>
      <c r="O337" s="45">
        <v>3</v>
      </c>
      <c r="P337" s="46">
        <v>17</v>
      </c>
      <c r="Q337" s="46">
        <v>1</v>
      </c>
      <c r="R337" s="46">
        <v>15</v>
      </c>
      <c r="S337" s="46">
        <v>7</v>
      </c>
      <c r="T337" s="46">
        <v>5</v>
      </c>
      <c r="U337" s="46">
        <v>11</v>
      </c>
      <c r="V337" s="46">
        <v>9</v>
      </c>
      <c r="W337" s="47">
        <v>13</v>
      </c>
      <c r="X337" s="181"/>
      <c r="Y337" s="108">
        <v>140</v>
      </c>
      <c r="Z337" s="184"/>
      <c r="AA337" s="187"/>
      <c r="AB337" s="190"/>
    </row>
    <row r="338" spans="1:31" ht="12.75" customHeight="1" x14ac:dyDescent="0.25">
      <c r="A338" s="146"/>
      <c r="D338" s="48" t="s">
        <v>15</v>
      </c>
      <c r="E338" s="49">
        <f t="shared" ref="E338:M338" si="485">IF(($C339-E337)&gt;=36,3,     IF(($C339-E337)&gt;=18,2,       IF(($C339-E337)&gt;=0,1,0)   )    )</f>
        <v>2</v>
      </c>
      <c r="F338" s="49">
        <f t="shared" si="485"/>
        <v>2</v>
      </c>
      <c r="G338" s="49">
        <f t="shared" si="485"/>
        <v>1</v>
      </c>
      <c r="H338" s="49">
        <f t="shared" si="485"/>
        <v>2</v>
      </c>
      <c r="I338" s="49">
        <f t="shared" si="485"/>
        <v>2</v>
      </c>
      <c r="J338" s="49">
        <f t="shared" si="485"/>
        <v>1</v>
      </c>
      <c r="K338" s="49">
        <f t="shared" si="485"/>
        <v>1</v>
      </c>
      <c r="L338" s="49">
        <f t="shared" si="485"/>
        <v>1</v>
      </c>
      <c r="M338" s="50">
        <f t="shared" si="485"/>
        <v>1</v>
      </c>
      <c r="N338" s="123">
        <f t="shared" ref="N338:N340" si="486">SUM(E338:M338)</f>
        <v>13</v>
      </c>
      <c r="O338" s="126">
        <f t="shared" ref="O338:W338" si="487">IF(($C339-O337)&gt;=36,3,     IF(($C339-O337)&gt;=18,2,       IF(($C339-O337)&gt;=0,1,0)   )    )</f>
        <v>2</v>
      </c>
      <c r="P338" s="49">
        <f t="shared" si="487"/>
        <v>1</v>
      </c>
      <c r="Q338" s="49">
        <f t="shared" si="487"/>
        <v>2</v>
      </c>
      <c r="R338" s="49">
        <f t="shared" si="487"/>
        <v>1</v>
      </c>
      <c r="S338" s="49">
        <f t="shared" si="487"/>
        <v>2</v>
      </c>
      <c r="T338" s="49">
        <f t="shared" si="487"/>
        <v>2</v>
      </c>
      <c r="U338" s="49">
        <f t="shared" si="487"/>
        <v>1</v>
      </c>
      <c r="V338" s="49">
        <f t="shared" si="487"/>
        <v>2</v>
      </c>
      <c r="W338" s="50">
        <f t="shared" si="487"/>
        <v>1</v>
      </c>
      <c r="X338" s="113">
        <f t="shared" ref="X338:X340" si="488">SUM(O338:W338)</f>
        <v>14</v>
      </c>
      <c r="Y338" s="85">
        <f>N338+X338</f>
        <v>27</v>
      </c>
      <c r="AB338" s="87"/>
    </row>
    <row r="339" spans="1:31" ht="13.5" customHeight="1" x14ac:dyDescent="0.25">
      <c r="A339" s="146" t="s">
        <v>24</v>
      </c>
      <c r="B339" s="73">
        <f>AA354</f>
        <v>22.600000000000012</v>
      </c>
      <c r="C339" s="112">
        <f>ROUND((B339*Y337/113)+Y335-Y336,0)</f>
        <v>27</v>
      </c>
      <c r="D339" s="52" t="s">
        <v>14</v>
      </c>
      <c r="E339" s="84">
        <v>7</v>
      </c>
      <c r="F339" s="84">
        <v>4</v>
      </c>
      <c r="G339" s="84">
        <v>5</v>
      </c>
      <c r="H339" s="84">
        <v>4</v>
      </c>
      <c r="I339" s="84">
        <v>7</v>
      </c>
      <c r="J339" s="84">
        <v>5</v>
      </c>
      <c r="K339" s="84">
        <v>4</v>
      </c>
      <c r="L339" s="84">
        <v>5</v>
      </c>
      <c r="M339" s="114">
        <v>6</v>
      </c>
      <c r="N339" s="147">
        <f t="shared" si="486"/>
        <v>47</v>
      </c>
      <c r="O339" s="84">
        <v>4</v>
      </c>
      <c r="P339" s="84">
        <v>3</v>
      </c>
      <c r="Q339" s="84">
        <v>7</v>
      </c>
      <c r="R339" s="84">
        <v>5</v>
      </c>
      <c r="S339" s="84">
        <v>7</v>
      </c>
      <c r="T339" s="84">
        <v>6</v>
      </c>
      <c r="U339" s="84">
        <v>5</v>
      </c>
      <c r="V339" s="84">
        <v>7</v>
      </c>
      <c r="W339" s="114">
        <v>8</v>
      </c>
      <c r="X339" s="109">
        <f t="shared" si="488"/>
        <v>52</v>
      </c>
      <c r="Y339" s="67">
        <f>N339+X339</f>
        <v>99</v>
      </c>
      <c r="Z339" s="92">
        <f>IF(AND(B339&lt;=36,Y340&gt;0),   VLOOKUP(((IF(AND(B339&gt;=18.5,B339&lt;= 26.4),4,5))&amp;Y340),TablaBajas[],2,FALSE), 0)</f>
        <v>0</v>
      </c>
      <c r="AA339" s="142">
        <f>IF((B339+Z339)&gt;=26.4,26.4,(B339+Z339))</f>
        <v>22.600000000000012</v>
      </c>
      <c r="AB339" s="93">
        <f>IF(Y339&gt;0,AB354+1,AB354)</f>
        <v>105</v>
      </c>
    </row>
    <row r="340" spans="1:31" ht="13.5" customHeight="1" thickBot="1" x14ac:dyDescent="0.3">
      <c r="A340" s="94"/>
      <c r="D340" s="148" t="s">
        <v>18</v>
      </c>
      <c r="E340" s="51">
        <f t="shared" ref="E340:M340" si="489" xml:space="preserve">       IF(    OR(E339="-", E339="",E339=0),0,       IF(E339-(E336+E338)&gt;=2,0,   IF(E339-(E336+E338)=1,1,   IF(E339-(E336+E338)=0,2,   IF(E339-(E336+E338)=-1,3,   IF(E339-(E336+E338)=-2,4,   IF(E339-(E336+E338)=-3,5,    IF(E339-(E336+E338)=-4,6,    ))))))))</f>
        <v>2</v>
      </c>
      <c r="F340" s="51">
        <f t="shared" si="489"/>
        <v>4</v>
      </c>
      <c r="G340" s="51">
        <f t="shared" si="489"/>
        <v>1</v>
      </c>
      <c r="H340" s="51">
        <f t="shared" si="489"/>
        <v>4</v>
      </c>
      <c r="I340" s="51">
        <f t="shared" si="489"/>
        <v>2</v>
      </c>
      <c r="J340" s="51">
        <f t="shared" si="489"/>
        <v>2</v>
      </c>
      <c r="K340" s="51">
        <f t="shared" si="489"/>
        <v>2</v>
      </c>
      <c r="L340" s="51">
        <f t="shared" si="489"/>
        <v>2</v>
      </c>
      <c r="M340" s="115">
        <f t="shared" si="489"/>
        <v>1</v>
      </c>
      <c r="N340" s="125">
        <f t="shared" si="486"/>
        <v>20</v>
      </c>
      <c r="O340" s="128">
        <f t="shared" ref="O340:W340" si="490" xml:space="preserve">       IF(    OR(O339="-", O339="",O339=0),0,       IF(O339-(O336+O338)&gt;=2,0,   IF(O339-(O336+O338)=1,1,   IF(O339-(O336+O338)=0,2,   IF(O339-(O336+O338)=-1,3,   IF(O339-(O336+O338)=-2,4,   IF(O339-(O336+O338)=-3,5,    IF(O339-(O336+O338)=-4,6,    ))))))))</f>
        <v>4</v>
      </c>
      <c r="P340" s="51">
        <f t="shared" si="490"/>
        <v>3</v>
      </c>
      <c r="Q340" s="51">
        <f t="shared" si="490"/>
        <v>2</v>
      </c>
      <c r="R340" s="51">
        <f t="shared" si="490"/>
        <v>2</v>
      </c>
      <c r="S340" s="51">
        <f t="shared" si="490"/>
        <v>1</v>
      </c>
      <c r="T340" s="51">
        <f t="shared" si="490"/>
        <v>2</v>
      </c>
      <c r="U340" s="51">
        <f t="shared" si="490"/>
        <v>2</v>
      </c>
      <c r="V340" s="51">
        <f t="shared" si="490"/>
        <v>0</v>
      </c>
      <c r="W340" s="115">
        <f t="shared" si="490"/>
        <v>0</v>
      </c>
      <c r="X340" s="120">
        <f t="shared" si="488"/>
        <v>16</v>
      </c>
      <c r="Y340" s="68">
        <f>N340+X340</f>
        <v>36</v>
      </c>
      <c r="AB340" s="87"/>
    </row>
    <row r="341" spans="1:31" ht="13.5" thickBot="1" x14ac:dyDescent="0.25">
      <c r="A341" s="95"/>
      <c r="AB341" s="87"/>
      <c r="AD341" t="s">
        <v>31</v>
      </c>
      <c r="AE341" t="s">
        <v>31</v>
      </c>
    </row>
    <row r="342" spans="1:31" ht="12.75" customHeight="1" x14ac:dyDescent="0.25">
      <c r="A342" s="99"/>
      <c r="D342" s="53" t="s">
        <v>15</v>
      </c>
      <c r="E342" s="54">
        <f t="shared" ref="E342:M342" si="491">IF(($C343-E337)&gt;=36,3,     IF(($C343-E337)&gt;=18,2,       IF(($C343-E337)&gt;=0,1,0)   )    )</f>
        <v>2</v>
      </c>
      <c r="F342" s="54">
        <f t="shared" si="491"/>
        <v>2</v>
      </c>
      <c r="G342" s="54">
        <f t="shared" si="491"/>
        <v>1</v>
      </c>
      <c r="H342" s="54">
        <f t="shared" si="491"/>
        <v>2</v>
      </c>
      <c r="I342" s="54">
        <f t="shared" si="491"/>
        <v>2</v>
      </c>
      <c r="J342" s="54">
        <f t="shared" si="491"/>
        <v>1</v>
      </c>
      <c r="K342" s="54">
        <f t="shared" si="491"/>
        <v>2</v>
      </c>
      <c r="L342" s="54">
        <f t="shared" si="491"/>
        <v>2</v>
      </c>
      <c r="M342" s="55">
        <f t="shared" si="491"/>
        <v>2</v>
      </c>
      <c r="N342" s="129">
        <f t="shared" ref="N342" si="492">SUM(E342:M342)</f>
        <v>16</v>
      </c>
      <c r="O342" s="132">
        <f t="shared" ref="O342:W342" si="493">IF(($C343-O337)&gt;=36,3,     IF(($C343-O337)&gt;=18,2,       IF(($C343-O337)&gt;=0,1,0)   )    )</f>
        <v>2</v>
      </c>
      <c r="P342" s="54">
        <f t="shared" si="493"/>
        <v>1</v>
      </c>
      <c r="Q342" s="54">
        <f t="shared" si="493"/>
        <v>2</v>
      </c>
      <c r="R342" s="54">
        <f t="shared" si="493"/>
        <v>1</v>
      </c>
      <c r="S342" s="54">
        <f t="shared" si="493"/>
        <v>2</v>
      </c>
      <c r="T342" s="54">
        <f t="shared" si="493"/>
        <v>2</v>
      </c>
      <c r="U342" s="54">
        <f t="shared" si="493"/>
        <v>2</v>
      </c>
      <c r="V342" s="54">
        <f t="shared" si="493"/>
        <v>2</v>
      </c>
      <c r="W342" s="55">
        <f t="shared" si="493"/>
        <v>2</v>
      </c>
      <c r="X342" s="116">
        <f t="shared" ref="X342:X344" si="494">SUM(O342:W342)</f>
        <v>16</v>
      </c>
      <c r="Y342" s="55">
        <f>N342+X342</f>
        <v>32</v>
      </c>
      <c r="AB342" s="87"/>
    </row>
    <row r="343" spans="1:31" ht="13.5" customHeight="1" x14ac:dyDescent="0.25">
      <c r="A343" s="149" t="s">
        <v>22</v>
      </c>
      <c r="B343" s="78">
        <f>AA358</f>
        <v>26.4</v>
      </c>
      <c r="C343" s="112">
        <f>ROUND((B343*Y337/113)+Y335-Y336,0)</f>
        <v>32</v>
      </c>
      <c r="D343" s="57" t="s">
        <v>14</v>
      </c>
      <c r="E343" s="84">
        <v>8</v>
      </c>
      <c r="F343" s="84">
        <v>7</v>
      </c>
      <c r="G343" s="84">
        <v>4</v>
      </c>
      <c r="H343" s="84">
        <v>7</v>
      </c>
      <c r="I343" s="84">
        <v>7</v>
      </c>
      <c r="J343" s="84">
        <v>7</v>
      </c>
      <c r="K343" s="84">
        <v>5</v>
      </c>
      <c r="L343" s="84">
        <v>5</v>
      </c>
      <c r="M343" s="114">
        <v>7</v>
      </c>
      <c r="N343" s="130">
        <f t="shared" ref="N343" si="495">SUM(E343:M343)</f>
        <v>57</v>
      </c>
      <c r="O343" s="84">
        <v>6</v>
      </c>
      <c r="P343" s="84">
        <v>6</v>
      </c>
      <c r="Q343" s="84">
        <v>9</v>
      </c>
      <c r="R343" s="84">
        <v>6</v>
      </c>
      <c r="S343" s="84">
        <v>7</v>
      </c>
      <c r="T343" s="84">
        <v>5</v>
      </c>
      <c r="U343" s="84">
        <v>6</v>
      </c>
      <c r="V343" s="84">
        <v>4</v>
      </c>
      <c r="W343" s="114">
        <v>6</v>
      </c>
      <c r="X343" s="110">
        <f t="shared" si="494"/>
        <v>55</v>
      </c>
      <c r="Y343" s="69">
        <f>N343+X343</f>
        <v>112</v>
      </c>
      <c r="Z343" s="97">
        <f>IF(AND(B343&lt;=36,Y344&gt;0),   VLOOKUP(((IF(AND(B343&gt;=18.5,B343&lt;= 26.4),4,5))&amp;Y344),TablaBajas[],2,FALSE), 0)</f>
        <v>0.4</v>
      </c>
      <c r="AA343" s="143">
        <f>IF((B343+Z343)&gt;=26.4,26.4,(B343+Z343))</f>
        <v>26.4</v>
      </c>
      <c r="AB343" s="98">
        <f>IF(Y343&gt;0,AB358+1,AB358)</f>
        <v>104</v>
      </c>
    </row>
    <row r="344" spans="1:31" ht="13.5" customHeight="1" thickBot="1" x14ac:dyDescent="0.3">
      <c r="A344" s="99"/>
      <c r="D344" s="150" t="s">
        <v>18</v>
      </c>
      <c r="E344" s="56">
        <f t="shared" ref="E344:M344" si="496" xml:space="preserve">       IF(    OR(E343="-", E343="",E343=0),0,       IF(E343-(E336+E342)&gt;=2,0,   IF(E343-(E336+E342)=1,1,   IF(E343-(E336+E342)=0,2,   IF(E343-(E336+E342)=-1,3,   IF(E343-(E336+E342)=-2,4,   IF(E343-(E336+E342)=-3,5,    IF(E343-(E336+E342)=-4,6,    ))))))))</f>
        <v>1</v>
      </c>
      <c r="F344" s="56">
        <f t="shared" si="496"/>
        <v>1</v>
      </c>
      <c r="G344" s="56">
        <f t="shared" si="496"/>
        <v>2</v>
      </c>
      <c r="H344" s="56">
        <f t="shared" si="496"/>
        <v>1</v>
      </c>
      <c r="I344" s="56">
        <f t="shared" si="496"/>
        <v>2</v>
      </c>
      <c r="J344" s="56">
        <f t="shared" si="496"/>
        <v>0</v>
      </c>
      <c r="K344" s="56">
        <f t="shared" si="496"/>
        <v>2</v>
      </c>
      <c r="L344" s="56">
        <f t="shared" si="496"/>
        <v>3</v>
      </c>
      <c r="M344" s="117">
        <f t="shared" si="496"/>
        <v>1</v>
      </c>
      <c r="N344" s="131">
        <f t="shared" ref="N344" si="497">SUM(E344:M344)</f>
        <v>13</v>
      </c>
      <c r="O344" s="133">
        <f t="shared" ref="O344:W344" si="498" xml:space="preserve">       IF(    OR(O343="-", O343="",O343=0),0,       IF(O343-(O336+O342)&gt;=2,0,   IF(O343-(O336+O342)=1,1,   IF(O343-(O336+O342)=0,2,   IF(O343-(O336+O342)=-1,3,   IF(O343-(O336+O342)=-2,4,   IF(O343-(O336+O342)=-3,5,    IF(O343-(O336+O342)=-4,6,    ))))))))</f>
        <v>2</v>
      </c>
      <c r="P344" s="56">
        <f t="shared" si="498"/>
        <v>0</v>
      </c>
      <c r="Q344" s="56">
        <f t="shared" si="498"/>
        <v>0</v>
      </c>
      <c r="R344" s="56">
        <f t="shared" si="498"/>
        <v>1</v>
      </c>
      <c r="S344" s="56">
        <f t="shared" si="498"/>
        <v>1</v>
      </c>
      <c r="T344" s="56">
        <f t="shared" si="498"/>
        <v>3</v>
      </c>
      <c r="U344" s="56">
        <f t="shared" si="498"/>
        <v>2</v>
      </c>
      <c r="V344" s="56">
        <f t="shared" si="498"/>
        <v>3</v>
      </c>
      <c r="W344" s="117">
        <f t="shared" si="498"/>
        <v>3</v>
      </c>
      <c r="X344" s="121">
        <f t="shared" si="494"/>
        <v>15</v>
      </c>
      <c r="Y344" s="70">
        <f>N344+X344</f>
        <v>28</v>
      </c>
      <c r="AB344" s="87"/>
    </row>
    <row r="345" spans="1:31" ht="13.5" thickBot="1" x14ac:dyDescent="0.25">
      <c r="A345" s="95"/>
      <c r="AB345" s="87"/>
    </row>
    <row r="346" spans="1:31" ht="12.75" customHeight="1" x14ac:dyDescent="0.25">
      <c r="A346" s="100"/>
      <c r="D346" s="58" t="s">
        <v>15</v>
      </c>
      <c r="E346" s="59">
        <f t="shared" ref="E346:M346" si="499">IF(($C347-E337)&gt;=36,3,     IF(($C347-E337)&gt;=18,2,       IF(($C347-E337)&gt;=0,1,0)   )    )</f>
        <v>2</v>
      </c>
      <c r="F346" s="59">
        <f t="shared" si="499"/>
        <v>2</v>
      </c>
      <c r="G346" s="59">
        <f t="shared" si="499"/>
        <v>1</v>
      </c>
      <c r="H346" s="59">
        <f t="shared" si="499"/>
        <v>2</v>
      </c>
      <c r="I346" s="59">
        <f t="shared" si="499"/>
        <v>2</v>
      </c>
      <c r="J346" s="59">
        <f t="shared" si="499"/>
        <v>1</v>
      </c>
      <c r="K346" s="59">
        <f t="shared" si="499"/>
        <v>2</v>
      </c>
      <c r="L346" s="59">
        <f t="shared" si="499"/>
        <v>2</v>
      </c>
      <c r="M346" s="60">
        <f t="shared" si="499"/>
        <v>1</v>
      </c>
      <c r="N346" s="134">
        <f t="shared" ref="N346" si="500">SUM(E346:M346)</f>
        <v>15</v>
      </c>
      <c r="O346" s="137">
        <f t="shared" ref="O346:W346" si="501">IF(($C347-O337)&gt;=36,3,     IF(($C347-O337)&gt;=18,2,       IF(($C347-O337)&gt;=0,1,0)   )    )</f>
        <v>2</v>
      </c>
      <c r="P346" s="59">
        <f t="shared" si="501"/>
        <v>1</v>
      </c>
      <c r="Q346" s="59">
        <f t="shared" si="501"/>
        <v>2</v>
      </c>
      <c r="R346" s="59">
        <f t="shared" si="501"/>
        <v>1</v>
      </c>
      <c r="S346" s="59">
        <f t="shared" si="501"/>
        <v>2</v>
      </c>
      <c r="T346" s="59">
        <f t="shared" si="501"/>
        <v>2</v>
      </c>
      <c r="U346" s="59">
        <f t="shared" si="501"/>
        <v>2</v>
      </c>
      <c r="V346" s="59">
        <f t="shared" si="501"/>
        <v>2</v>
      </c>
      <c r="W346" s="60">
        <f t="shared" si="501"/>
        <v>1</v>
      </c>
      <c r="X346" s="118">
        <f t="shared" ref="X346:X348" si="502">SUM(O346:W346)</f>
        <v>15</v>
      </c>
      <c r="Y346" s="60">
        <f>N346+X346</f>
        <v>30</v>
      </c>
      <c r="AB346" s="87"/>
    </row>
    <row r="347" spans="1:31" ht="13.5" customHeight="1" x14ac:dyDescent="0.25">
      <c r="A347" s="151" t="s">
        <v>23</v>
      </c>
      <c r="B347" s="79">
        <f>AA362</f>
        <v>25.000000000000011</v>
      </c>
      <c r="C347" s="112">
        <f>ROUND((B347*Y337/113)+Y335-Y336,0)</f>
        <v>30</v>
      </c>
      <c r="D347" s="62" t="s">
        <v>14</v>
      </c>
      <c r="E347" s="84">
        <v>9</v>
      </c>
      <c r="F347" s="84">
        <v>8</v>
      </c>
      <c r="G347" s="84">
        <v>4</v>
      </c>
      <c r="H347" s="84">
        <v>5</v>
      </c>
      <c r="I347" s="84">
        <v>5</v>
      </c>
      <c r="J347" s="84">
        <v>5</v>
      </c>
      <c r="K347" s="84">
        <v>5</v>
      </c>
      <c r="L347" s="84">
        <v>5</v>
      </c>
      <c r="M347" s="114">
        <v>6</v>
      </c>
      <c r="N347" s="135">
        <f t="shared" ref="N347" si="503">SUM(E347:M347)</f>
        <v>52</v>
      </c>
      <c r="O347" s="127">
        <v>7</v>
      </c>
      <c r="P347" s="84">
        <v>5</v>
      </c>
      <c r="Q347" s="84">
        <v>8</v>
      </c>
      <c r="R347" s="84">
        <v>5</v>
      </c>
      <c r="S347" s="84">
        <v>6</v>
      </c>
      <c r="T347" s="84">
        <v>8</v>
      </c>
      <c r="U347" s="84">
        <v>6</v>
      </c>
      <c r="V347" s="84">
        <v>2</v>
      </c>
      <c r="W347" s="114">
        <v>5</v>
      </c>
      <c r="X347" s="111">
        <f t="shared" si="502"/>
        <v>52</v>
      </c>
      <c r="Y347" s="71">
        <f>N347+X347</f>
        <v>104</v>
      </c>
      <c r="Z347" s="102">
        <f>IF(AND(B347&lt;=36,Y348&gt;0),   VLOOKUP(((IF(AND(B347&gt;=18.5,B347&lt;= 26.4),4,5))&amp;Y348),TablaBajas[],2,FALSE), 0)</f>
        <v>0</v>
      </c>
      <c r="AA347" s="141">
        <f>IF((B347+Z347)&gt;=26.4,26.4,(B347+Z347))</f>
        <v>25.000000000000011</v>
      </c>
      <c r="AB347" s="103">
        <f>IF(Y347&gt;0,AB362+1,AB362)</f>
        <v>117</v>
      </c>
    </row>
    <row r="348" spans="1:31" ht="13.5" customHeight="1" thickBot="1" x14ac:dyDescent="0.3">
      <c r="A348" s="104"/>
      <c r="B348" s="105"/>
      <c r="C348" s="105"/>
      <c r="D348" s="152" t="s">
        <v>18</v>
      </c>
      <c r="E348" s="61">
        <f t="shared" ref="E348:M348" si="504" xml:space="preserve">       IF(    OR(E347="-", E347="",E347=0),0,       IF(E347-(E336+E346)&gt;=2,0,   IF(E347-(E336+E346)=1,1,   IF(E347-(E336+E346)=0,2,   IF(E347-(E336+E346)=-1,3,   IF(E347-(E336+E346)=-2,4,   IF(E347-(E336+E346)=-3,5,    IF(E347-(E336+E346)=-4,6,    ))))))))</f>
        <v>0</v>
      </c>
      <c r="F348" s="61">
        <f t="shared" si="504"/>
        <v>0</v>
      </c>
      <c r="G348" s="61">
        <f t="shared" si="504"/>
        <v>2</v>
      </c>
      <c r="H348" s="61">
        <f t="shared" si="504"/>
        <v>3</v>
      </c>
      <c r="I348" s="61">
        <f t="shared" si="504"/>
        <v>4</v>
      </c>
      <c r="J348" s="61">
        <f t="shared" si="504"/>
        <v>2</v>
      </c>
      <c r="K348" s="61">
        <f t="shared" si="504"/>
        <v>2</v>
      </c>
      <c r="L348" s="61">
        <f t="shared" si="504"/>
        <v>3</v>
      </c>
      <c r="M348" s="119">
        <f t="shared" si="504"/>
        <v>1</v>
      </c>
      <c r="N348" s="136">
        <f t="shared" ref="N348" si="505">SUM(E348:M348)</f>
        <v>17</v>
      </c>
      <c r="O348" s="138">
        <f t="shared" ref="O348:W348" si="506" xml:space="preserve">       IF(    OR(O347="-", O347="",O347=0),0,       IF(O347-(O336+O346)&gt;=2,0,   IF(O347-(O336+O346)=1,1,   IF(O347-(O336+O346)=0,2,   IF(O347-(O336+O346)=-1,3,   IF(O347-(O336+O346)=-2,4,   IF(O347-(O336+O346)=-3,5,    IF(O347-(O336+O346)=-4,6,    ))))))))</f>
        <v>1</v>
      </c>
      <c r="P348" s="61">
        <f t="shared" si="506"/>
        <v>1</v>
      </c>
      <c r="Q348" s="61">
        <f t="shared" si="506"/>
        <v>1</v>
      </c>
      <c r="R348" s="61">
        <f t="shared" si="506"/>
        <v>2</v>
      </c>
      <c r="S348" s="61">
        <f t="shared" si="506"/>
        <v>2</v>
      </c>
      <c r="T348" s="61">
        <f t="shared" si="506"/>
        <v>0</v>
      </c>
      <c r="U348" s="61">
        <f t="shared" si="506"/>
        <v>2</v>
      </c>
      <c r="V348" s="61">
        <f t="shared" si="506"/>
        <v>5</v>
      </c>
      <c r="W348" s="119">
        <f t="shared" si="506"/>
        <v>3</v>
      </c>
      <c r="X348" s="122">
        <f t="shared" si="502"/>
        <v>17</v>
      </c>
      <c r="Y348" s="72">
        <f>N348+X348</f>
        <v>34</v>
      </c>
      <c r="Z348" s="105"/>
      <c r="AA348" s="105"/>
      <c r="AB348" s="106"/>
    </row>
    <row r="349" spans="1:31" ht="9.75" customHeight="1" thickBot="1" x14ac:dyDescent="0.25">
      <c r="A349" s="77"/>
      <c r="B349" s="77"/>
      <c r="C349" s="77"/>
      <c r="D349" s="77"/>
      <c r="E349" s="77"/>
      <c r="F349" s="77"/>
      <c r="G349" s="77"/>
      <c r="H349" s="77"/>
      <c r="I349" s="77"/>
      <c r="J349" s="77"/>
      <c r="K349" s="77"/>
      <c r="L349" s="77"/>
      <c r="M349" s="77"/>
      <c r="N349" s="77"/>
      <c r="O349" s="77"/>
      <c r="P349" s="77"/>
      <c r="Q349" s="77"/>
      <c r="R349" s="77"/>
      <c r="S349" s="77"/>
      <c r="T349" s="77"/>
      <c r="U349" s="77"/>
      <c r="V349" s="77"/>
      <c r="W349" s="77"/>
      <c r="X349" s="77"/>
      <c r="Y349" s="77"/>
      <c r="Z349" s="77"/>
      <c r="AA349" s="77"/>
      <c r="AB349" s="77"/>
    </row>
    <row r="350" spans="1:31" ht="15" customHeight="1" x14ac:dyDescent="0.25">
      <c r="A350" s="88"/>
      <c r="B350" s="173" t="s">
        <v>4</v>
      </c>
      <c r="C350" s="176" t="s">
        <v>19</v>
      </c>
      <c r="D350" s="64" t="s">
        <v>1</v>
      </c>
      <c r="E350" s="40">
        <v>382</v>
      </c>
      <c r="F350" s="41">
        <v>459</v>
      </c>
      <c r="G350" s="41">
        <v>301</v>
      </c>
      <c r="H350" s="41">
        <v>302</v>
      </c>
      <c r="I350" s="41">
        <v>146</v>
      </c>
      <c r="J350" s="41">
        <v>373</v>
      </c>
      <c r="K350" s="41">
        <v>478</v>
      </c>
      <c r="L350" s="41">
        <v>172</v>
      </c>
      <c r="M350" s="42">
        <v>349</v>
      </c>
      <c r="N350" s="179" t="s">
        <v>16</v>
      </c>
      <c r="O350" s="40">
        <v>403</v>
      </c>
      <c r="P350" s="41">
        <v>182</v>
      </c>
      <c r="Q350" s="41">
        <v>471</v>
      </c>
      <c r="R350" s="41">
        <v>150</v>
      </c>
      <c r="S350" s="41">
        <v>387</v>
      </c>
      <c r="T350" s="41">
        <v>286</v>
      </c>
      <c r="U350" s="41">
        <v>376</v>
      </c>
      <c r="V350" s="41">
        <v>476</v>
      </c>
      <c r="W350" s="42">
        <v>270</v>
      </c>
      <c r="X350" s="179" t="s">
        <v>17</v>
      </c>
      <c r="Y350" s="89">
        <v>71.5</v>
      </c>
      <c r="Z350" s="182" t="s">
        <v>28</v>
      </c>
      <c r="AA350" s="185" t="s">
        <v>6</v>
      </c>
      <c r="AB350" s="188" t="s">
        <v>20</v>
      </c>
    </row>
    <row r="351" spans="1:31" ht="15.75" customHeight="1" x14ac:dyDescent="0.25">
      <c r="A351" s="90" t="s">
        <v>21</v>
      </c>
      <c r="B351" s="174"/>
      <c r="C351" s="177"/>
      <c r="D351" s="65" t="s">
        <v>2</v>
      </c>
      <c r="E351" s="43">
        <v>4</v>
      </c>
      <c r="F351" s="39">
        <v>5</v>
      </c>
      <c r="G351" s="39">
        <v>4</v>
      </c>
      <c r="H351" s="39">
        <v>4</v>
      </c>
      <c r="I351" s="39">
        <v>3</v>
      </c>
      <c r="J351" s="39">
        <v>4</v>
      </c>
      <c r="K351" s="39">
        <v>5</v>
      </c>
      <c r="L351" s="39">
        <v>3</v>
      </c>
      <c r="M351" s="44">
        <v>4</v>
      </c>
      <c r="N351" s="180"/>
      <c r="O351" s="43">
        <v>4</v>
      </c>
      <c r="P351" s="39">
        <v>3</v>
      </c>
      <c r="Q351" s="39">
        <v>5</v>
      </c>
      <c r="R351" s="39">
        <v>3</v>
      </c>
      <c r="S351" s="39">
        <v>4</v>
      </c>
      <c r="T351" s="39">
        <v>4</v>
      </c>
      <c r="U351" s="39">
        <v>4</v>
      </c>
      <c r="V351" s="39">
        <v>5</v>
      </c>
      <c r="W351" s="44">
        <v>4</v>
      </c>
      <c r="X351" s="180"/>
      <c r="Y351" s="63">
        <v>72</v>
      </c>
      <c r="Z351" s="183"/>
      <c r="AA351" s="186"/>
      <c r="AB351" s="189"/>
    </row>
    <row r="352" spans="1:31" ht="15.75" thickBot="1" x14ac:dyDescent="0.3">
      <c r="A352" s="107">
        <v>44789</v>
      </c>
      <c r="B352" s="175"/>
      <c r="C352" s="178"/>
      <c r="D352" s="66" t="s">
        <v>3</v>
      </c>
      <c r="E352" s="45">
        <v>5</v>
      </c>
      <c r="F352" s="46">
        <v>9</v>
      </c>
      <c r="G352" s="46">
        <v>13</v>
      </c>
      <c r="H352" s="46">
        <v>15</v>
      </c>
      <c r="I352" s="46">
        <v>17</v>
      </c>
      <c r="J352" s="46">
        <v>3</v>
      </c>
      <c r="K352" s="46">
        <v>7</v>
      </c>
      <c r="L352" s="46">
        <v>11</v>
      </c>
      <c r="M352" s="47">
        <v>1</v>
      </c>
      <c r="N352" s="181"/>
      <c r="O352" s="45">
        <v>4</v>
      </c>
      <c r="P352" s="46">
        <v>14</v>
      </c>
      <c r="Q352" s="46">
        <v>6</v>
      </c>
      <c r="R352" s="46">
        <v>18</v>
      </c>
      <c r="S352" s="46">
        <v>2</v>
      </c>
      <c r="T352" s="46">
        <v>16</v>
      </c>
      <c r="U352" s="46">
        <v>8</v>
      </c>
      <c r="V352" s="46">
        <v>12</v>
      </c>
      <c r="W352" s="47">
        <v>10</v>
      </c>
      <c r="X352" s="181"/>
      <c r="Y352" s="108">
        <v>130</v>
      </c>
      <c r="Z352" s="184"/>
      <c r="AA352" s="187"/>
      <c r="AB352" s="190"/>
    </row>
    <row r="353" spans="1:28" ht="12.75" customHeight="1" x14ac:dyDescent="0.25">
      <c r="A353" s="91"/>
      <c r="D353" s="48" t="s">
        <v>15</v>
      </c>
      <c r="E353" s="49">
        <f t="shared" ref="E353:M353" si="507">IF(($C354-E352)&gt;=36,3,     IF(($C354-E352)&gt;=18,2,       IF(($C354-E352)&gt;=0,1,0)   )    )</f>
        <v>2</v>
      </c>
      <c r="F353" s="49">
        <f t="shared" si="507"/>
        <v>1</v>
      </c>
      <c r="G353" s="49">
        <f t="shared" si="507"/>
        <v>1</v>
      </c>
      <c r="H353" s="49">
        <f t="shared" si="507"/>
        <v>1</v>
      </c>
      <c r="I353" s="49">
        <f t="shared" si="507"/>
        <v>1</v>
      </c>
      <c r="J353" s="49">
        <f t="shared" si="507"/>
        <v>2</v>
      </c>
      <c r="K353" s="49">
        <f t="shared" si="507"/>
        <v>2</v>
      </c>
      <c r="L353" s="49">
        <f t="shared" si="507"/>
        <v>1</v>
      </c>
      <c r="M353" s="50">
        <f t="shared" si="507"/>
        <v>2</v>
      </c>
      <c r="N353" s="123">
        <f t="shared" ref="N353:N355" si="508">SUM(E353:M353)</f>
        <v>13</v>
      </c>
      <c r="O353" s="126">
        <f t="shared" ref="O353:W353" si="509">IF(($C354-O352)&gt;=36,3,     IF(($C354-O352)&gt;=18,2,       IF(($C354-O352)&gt;=0,1,0)   )    )</f>
        <v>2</v>
      </c>
      <c r="P353" s="49">
        <f t="shared" si="509"/>
        <v>1</v>
      </c>
      <c r="Q353" s="49">
        <f t="shared" si="509"/>
        <v>2</v>
      </c>
      <c r="R353" s="49">
        <f t="shared" si="509"/>
        <v>1</v>
      </c>
      <c r="S353" s="49">
        <f t="shared" si="509"/>
        <v>2</v>
      </c>
      <c r="T353" s="49">
        <f t="shared" si="509"/>
        <v>1</v>
      </c>
      <c r="U353" s="49">
        <f t="shared" si="509"/>
        <v>2</v>
      </c>
      <c r="V353" s="49">
        <f t="shared" si="509"/>
        <v>1</v>
      </c>
      <c r="W353" s="50">
        <f t="shared" si="509"/>
        <v>1</v>
      </c>
      <c r="X353" s="113">
        <f t="shared" ref="X353:X355" si="510">SUM(O353:W353)</f>
        <v>13</v>
      </c>
      <c r="Y353" s="85">
        <f>N353+X353</f>
        <v>26</v>
      </c>
      <c r="AB353" s="87"/>
    </row>
    <row r="354" spans="1:28" ht="13.5" customHeight="1" x14ac:dyDescent="0.25">
      <c r="A354" s="91" t="s">
        <v>24</v>
      </c>
      <c r="B354" s="73">
        <f>AA369</f>
        <v>22.600000000000012</v>
      </c>
      <c r="C354" s="112">
        <f>ROUND((B354*Y352/113)+Y350-Y351,0)</f>
        <v>26</v>
      </c>
      <c r="D354" s="52" t="s">
        <v>14</v>
      </c>
      <c r="E354" s="84">
        <v>6</v>
      </c>
      <c r="F354" s="84">
        <v>6</v>
      </c>
      <c r="G354" s="84">
        <v>6</v>
      </c>
      <c r="H354" s="84">
        <v>6</v>
      </c>
      <c r="I354" s="84">
        <v>4</v>
      </c>
      <c r="J354" s="84">
        <v>7</v>
      </c>
      <c r="K354" s="84">
        <v>7</v>
      </c>
      <c r="L354" s="84">
        <v>4</v>
      </c>
      <c r="M354" s="114">
        <v>5</v>
      </c>
      <c r="N354" s="124">
        <f t="shared" si="508"/>
        <v>51</v>
      </c>
      <c r="O354" s="84">
        <v>6</v>
      </c>
      <c r="P354" s="84">
        <v>5</v>
      </c>
      <c r="Q354" s="84">
        <v>6</v>
      </c>
      <c r="R354" s="84">
        <v>4</v>
      </c>
      <c r="S354" s="84">
        <v>7</v>
      </c>
      <c r="T354" s="84">
        <v>5</v>
      </c>
      <c r="U354" s="84">
        <v>5</v>
      </c>
      <c r="V354" s="84">
        <v>7</v>
      </c>
      <c r="W354" s="114">
        <v>5</v>
      </c>
      <c r="X354" s="109">
        <f t="shared" si="510"/>
        <v>50</v>
      </c>
      <c r="Y354" s="67">
        <f>N354+X354</f>
        <v>101</v>
      </c>
      <c r="Z354" s="92">
        <f>IF(AND(B354&lt;=36,Y355&gt;0),   VLOOKUP(((IF(AND(B354&gt;=18.5,B354&lt;= 26.4),4,5))&amp;Y355),TablaBajas[],2,FALSE), 0)</f>
        <v>0</v>
      </c>
      <c r="AA354" s="142">
        <f>IF((B354+Z354)&gt;=26.4,26.4,(B354+Z354))</f>
        <v>22.600000000000012</v>
      </c>
      <c r="AB354" s="93">
        <f>IF(Y354&gt;0,AB369+1,AB369)</f>
        <v>104</v>
      </c>
    </row>
    <row r="355" spans="1:28" ht="13.5" customHeight="1" thickBot="1" x14ac:dyDescent="0.3">
      <c r="A355" s="94"/>
      <c r="D355" s="74" t="s">
        <v>18</v>
      </c>
      <c r="E355" s="51">
        <f t="shared" ref="E355:M355" si="511" xml:space="preserve">       IF(    OR(E354="-", E354="",E354=0),0,       IF(E354-(E351+E353)&gt;=2,0,   IF(E354-(E351+E353)=1,1,   IF(E354-(E351+E353)=0,2,   IF(E354-(E351+E353)=-1,3,   IF(E354-(E351+E353)=-2,4,   IF(E354-(E351+E353)=-3,5,    IF(E354-(E351+E353)=-4,6,    ))))))))</f>
        <v>2</v>
      </c>
      <c r="F355" s="51">
        <f t="shared" si="511"/>
        <v>2</v>
      </c>
      <c r="G355" s="51">
        <f t="shared" si="511"/>
        <v>1</v>
      </c>
      <c r="H355" s="51">
        <f t="shared" si="511"/>
        <v>1</v>
      </c>
      <c r="I355" s="51">
        <f t="shared" si="511"/>
        <v>2</v>
      </c>
      <c r="J355" s="51">
        <f t="shared" si="511"/>
        <v>1</v>
      </c>
      <c r="K355" s="51">
        <f t="shared" si="511"/>
        <v>2</v>
      </c>
      <c r="L355" s="51">
        <f t="shared" si="511"/>
        <v>2</v>
      </c>
      <c r="M355" s="115">
        <f t="shared" si="511"/>
        <v>3</v>
      </c>
      <c r="N355" s="125">
        <f t="shared" si="508"/>
        <v>16</v>
      </c>
      <c r="O355" s="128">
        <f t="shared" ref="O355:W355" si="512" xml:space="preserve">       IF(    OR(O354="-", O354="",O354=0),0,       IF(O354-(O351+O353)&gt;=2,0,   IF(O354-(O351+O353)=1,1,   IF(O354-(O351+O353)=0,2,   IF(O354-(O351+O353)=-1,3,   IF(O354-(O351+O353)=-2,4,   IF(O354-(O351+O353)=-3,5,    IF(O354-(O351+O353)=-4,6,    ))))))))</f>
        <v>2</v>
      </c>
      <c r="P355" s="51">
        <f t="shared" si="512"/>
        <v>1</v>
      </c>
      <c r="Q355" s="51">
        <f t="shared" si="512"/>
        <v>3</v>
      </c>
      <c r="R355" s="51">
        <f t="shared" si="512"/>
        <v>2</v>
      </c>
      <c r="S355" s="51">
        <f t="shared" si="512"/>
        <v>1</v>
      </c>
      <c r="T355" s="51">
        <f t="shared" si="512"/>
        <v>2</v>
      </c>
      <c r="U355" s="51">
        <f t="shared" si="512"/>
        <v>3</v>
      </c>
      <c r="V355" s="51">
        <f t="shared" si="512"/>
        <v>1</v>
      </c>
      <c r="W355" s="115">
        <f t="shared" si="512"/>
        <v>2</v>
      </c>
      <c r="X355" s="120">
        <f t="shared" si="510"/>
        <v>17</v>
      </c>
      <c r="Y355" s="68">
        <f>N355+X355</f>
        <v>33</v>
      </c>
      <c r="AB355" s="87"/>
    </row>
    <row r="356" spans="1:28" ht="13.5" thickBot="1" x14ac:dyDescent="0.25">
      <c r="A356" s="95"/>
      <c r="AB356" s="87"/>
    </row>
    <row r="357" spans="1:28" ht="12.75" customHeight="1" x14ac:dyDescent="0.25">
      <c r="A357" s="99"/>
      <c r="D357" s="53" t="s">
        <v>15</v>
      </c>
      <c r="E357" s="54">
        <f t="shared" ref="E357:M357" si="513">IF(($C358-E352)&gt;=36,3,     IF(($C358-E352)&gt;=18,2,       IF(($C358-E352)&gt;=0,1,0)   )    )</f>
        <v>2</v>
      </c>
      <c r="F357" s="54">
        <f t="shared" si="513"/>
        <v>2</v>
      </c>
      <c r="G357" s="54">
        <f t="shared" si="513"/>
        <v>1</v>
      </c>
      <c r="H357" s="54">
        <f t="shared" si="513"/>
        <v>1</v>
      </c>
      <c r="I357" s="54">
        <f t="shared" si="513"/>
        <v>1</v>
      </c>
      <c r="J357" s="54">
        <f t="shared" si="513"/>
        <v>2</v>
      </c>
      <c r="K357" s="54">
        <f t="shared" si="513"/>
        <v>2</v>
      </c>
      <c r="L357" s="54">
        <f t="shared" si="513"/>
        <v>2</v>
      </c>
      <c r="M357" s="55">
        <f t="shared" si="513"/>
        <v>2</v>
      </c>
      <c r="N357" s="129">
        <f t="shared" ref="N357" si="514">SUM(E357:M357)</f>
        <v>15</v>
      </c>
      <c r="O357" s="132">
        <f t="shared" ref="O357:W357" si="515">IF(($C358-O352)&gt;=36,3,     IF(($C358-O352)&gt;=18,2,       IF(($C358-O352)&gt;=0,1,0)   )    )</f>
        <v>2</v>
      </c>
      <c r="P357" s="54">
        <f t="shared" si="515"/>
        <v>1</v>
      </c>
      <c r="Q357" s="54">
        <f t="shared" si="515"/>
        <v>2</v>
      </c>
      <c r="R357" s="54">
        <f t="shared" si="515"/>
        <v>1</v>
      </c>
      <c r="S357" s="54">
        <f t="shared" si="515"/>
        <v>2</v>
      </c>
      <c r="T357" s="54">
        <f t="shared" si="515"/>
        <v>1</v>
      </c>
      <c r="U357" s="54">
        <f t="shared" si="515"/>
        <v>2</v>
      </c>
      <c r="V357" s="54">
        <f t="shared" si="515"/>
        <v>2</v>
      </c>
      <c r="W357" s="55">
        <f t="shared" si="515"/>
        <v>2</v>
      </c>
      <c r="X357" s="116">
        <f t="shared" ref="X357:X359" si="516">SUM(O357:W357)</f>
        <v>15</v>
      </c>
      <c r="Y357" s="55">
        <f>N357+X357</f>
        <v>30</v>
      </c>
      <c r="AB357" s="87"/>
    </row>
    <row r="358" spans="1:28" ht="13.5" customHeight="1" x14ac:dyDescent="0.25">
      <c r="A358" s="96" t="s">
        <v>22</v>
      </c>
      <c r="B358" s="78">
        <f>AA373</f>
        <v>26.4</v>
      </c>
      <c r="C358" s="112">
        <f>ROUND((B358*Y352/113)+Y350-Y351,0)</f>
        <v>30</v>
      </c>
      <c r="D358" s="57" t="s">
        <v>14</v>
      </c>
      <c r="E358" s="84">
        <v>7</v>
      </c>
      <c r="F358" s="84">
        <v>8</v>
      </c>
      <c r="G358" s="84">
        <v>5</v>
      </c>
      <c r="H358" s="84">
        <v>5</v>
      </c>
      <c r="I358" s="84">
        <v>4</v>
      </c>
      <c r="J358" s="84">
        <v>5</v>
      </c>
      <c r="K358" s="84">
        <v>8</v>
      </c>
      <c r="L358" s="84">
        <v>4</v>
      </c>
      <c r="M358" s="114">
        <v>7</v>
      </c>
      <c r="N358" s="130">
        <f t="shared" ref="N358" si="517">SUM(E358:M358)</f>
        <v>53</v>
      </c>
      <c r="O358" s="84">
        <v>4</v>
      </c>
      <c r="P358" s="84">
        <v>4</v>
      </c>
      <c r="Q358" s="84">
        <v>8</v>
      </c>
      <c r="R358" s="84">
        <v>3</v>
      </c>
      <c r="S358" s="84">
        <v>6</v>
      </c>
      <c r="T358" s="84">
        <v>7</v>
      </c>
      <c r="U358" s="84">
        <v>6</v>
      </c>
      <c r="V358" s="84">
        <v>8</v>
      </c>
      <c r="W358" s="114">
        <v>6</v>
      </c>
      <c r="X358" s="110">
        <f t="shared" si="516"/>
        <v>52</v>
      </c>
      <c r="Y358" s="69">
        <f>N358+X358</f>
        <v>105</v>
      </c>
      <c r="Z358" s="97">
        <f>IF(AND(B358&lt;=36,Y359&gt;0),   VLOOKUP(((IF(AND(B358&gt;=18.5,B358&lt;= 26.4),4,5))&amp;Y359),TablaBajas[],2,FALSE), 0)</f>
        <v>0</v>
      </c>
      <c r="AA358" s="143">
        <f>IF((B358+Z358)&gt;=26.4,26.4,(B358+Z358))</f>
        <v>26.4</v>
      </c>
      <c r="AB358" s="98">
        <f>IF(Y358&gt;0,AB373+1,AB373)</f>
        <v>103</v>
      </c>
    </row>
    <row r="359" spans="1:28" ht="13.5" customHeight="1" thickBot="1" x14ac:dyDescent="0.3">
      <c r="A359" s="99"/>
      <c r="D359" s="75" t="s">
        <v>18</v>
      </c>
      <c r="E359" s="56">
        <f t="shared" ref="E359:M359" si="518" xml:space="preserve">       IF(    OR(E358="-", E358="",E358=0),0,       IF(E358-(E351+E357)&gt;=2,0,   IF(E358-(E351+E357)=1,1,   IF(E358-(E351+E357)=0,2,   IF(E358-(E351+E357)=-1,3,   IF(E358-(E351+E357)=-2,4,   IF(E358-(E351+E357)=-3,5,    IF(E358-(E351+E357)=-4,6,    ))))))))</f>
        <v>1</v>
      </c>
      <c r="F359" s="56">
        <f t="shared" si="518"/>
        <v>1</v>
      </c>
      <c r="G359" s="56">
        <f t="shared" si="518"/>
        <v>2</v>
      </c>
      <c r="H359" s="56">
        <f t="shared" si="518"/>
        <v>2</v>
      </c>
      <c r="I359" s="56">
        <f t="shared" si="518"/>
        <v>2</v>
      </c>
      <c r="J359" s="56">
        <f t="shared" si="518"/>
        <v>3</v>
      </c>
      <c r="K359" s="56">
        <f t="shared" si="518"/>
        <v>1</v>
      </c>
      <c r="L359" s="56">
        <f t="shared" si="518"/>
        <v>3</v>
      </c>
      <c r="M359" s="117">
        <f t="shared" si="518"/>
        <v>1</v>
      </c>
      <c r="N359" s="131">
        <f t="shared" ref="N359" si="519">SUM(E359:M359)</f>
        <v>16</v>
      </c>
      <c r="O359" s="133">
        <f t="shared" ref="O359:W359" si="520" xml:space="preserve">       IF(    OR(O358="-", O358="",O358=0),0,       IF(O358-(O351+O357)&gt;=2,0,   IF(O358-(O351+O357)=1,1,   IF(O358-(O351+O357)=0,2,   IF(O358-(O351+O357)=-1,3,   IF(O358-(O351+O357)=-2,4,   IF(O358-(O351+O357)=-3,5,    IF(O358-(O351+O357)=-4,6,    ))))))))</f>
        <v>4</v>
      </c>
      <c r="P359" s="56">
        <f t="shared" si="520"/>
        <v>2</v>
      </c>
      <c r="Q359" s="56">
        <f t="shared" si="520"/>
        <v>1</v>
      </c>
      <c r="R359" s="56">
        <f t="shared" si="520"/>
        <v>3</v>
      </c>
      <c r="S359" s="56">
        <f t="shared" si="520"/>
        <v>2</v>
      </c>
      <c r="T359" s="56">
        <f t="shared" si="520"/>
        <v>0</v>
      </c>
      <c r="U359" s="56">
        <f t="shared" si="520"/>
        <v>2</v>
      </c>
      <c r="V359" s="56">
        <f t="shared" si="520"/>
        <v>1</v>
      </c>
      <c r="W359" s="117">
        <f t="shared" si="520"/>
        <v>2</v>
      </c>
      <c r="X359" s="121">
        <f t="shared" si="516"/>
        <v>17</v>
      </c>
      <c r="Y359" s="70">
        <f>N359+X359</f>
        <v>33</v>
      </c>
      <c r="AB359" s="87"/>
    </row>
    <row r="360" spans="1:28" ht="13.5" thickBot="1" x14ac:dyDescent="0.25">
      <c r="A360" s="95"/>
      <c r="AB360" s="87"/>
    </row>
    <row r="361" spans="1:28" ht="12.75" customHeight="1" x14ac:dyDescent="0.25">
      <c r="A361" s="100"/>
      <c r="D361" s="58" t="s">
        <v>15</v>
      </c>
      <c r="E361" s="59">
        <f t="shared" ref="E361:M361" si="521">IF(($C362-E352)&gt;=36,3,     IF(($C362-E352)&gt;=18,2,       IF(($C362-E352)&gt;=0,1,0)   )    )</f>
        <v>2</v>
      </c>
      <c r="F361" s="59">
        <f t="shared" si="521"/>
        <v>2</v>
      </c>
      <c r="G361" s="59">
        <f t="shared" si="521"/>
        <v>1</v>
      </c>
      <c r="H361" s="59">
        <f t="shared" si="521"/>
        <v>1</v>
      </c>
      <c r="I361" s="59">
        <f t="shared" si="521"/>
        <v>1</v>
      </c>
      <c r="J361" s="59">
        <f t="shared" si="521"/>
        <v>2</v>
      </c>
      <c r="K361" s="59">
        <f t="shared" si="521"/>
        <v>2</v>
      </c>
      <c r="L361" s="59">
        <f t="shared" si="521"/>
        <v>2</v>
      </c>
      <c r="M361" s="60">
        <f t="shared" si="521"/>
        <v>2</v>
      </c>
      <c r="N361" s="134">
        <f t="shared" ref="N361" si="522">SUM(E361:M361)</f>
        <v>15</v>
      </c>
      <c r="O361" s="137">
        <f t="shared" ref="O361:W361" si="523">IF(($C362-O352)&gt;=36,3,     IF(($C362-O352)&gt;=18,2,       IF(($C362-O352)&gt;=0,1,0)   )    )</f>
        <v>2</v>
      </c>
      <c r="P361" s="59">
        <f t="shared" si="523"/>
        <v>1</v>
      </c>
      <c r="Q361" s="59">
        <f t="shared" si="523"/>
        <v>2</v>
      </c>
      <c r="R361" s="59">
        <f t="shared" si="523"/>
        <v>1</v>
      </c>
      <c r="S361" s="59">
        <f t="shared" si="523"/>
        <v>2</v>
      </c>
      <c r="T361" s="59">
        <f t="shared" si="523"/>
        <v>1</v>
      </c>
      <c r="U361" s="59">
        <f t="shared" si="523"/>
        <v>2</v>
      </c>
      <c r="V361" s="59">
        <f t="shared" si="523"/>
        <v>1</v>
      </c>
      <c r="W361" s="60">
        <f t="shared" si="523"/>
        <v>2</v>
      </c>
      <c r="X361" s="118">
        <f t="shared" ref="X361:X363" si="524">SUM(O361:W361)</f>
        <v>14</v>
      </c>
      <c r="Y361" s="60">
        <f>N361+X361</f>
        <v>29</v>
      </c>
      <c r="AB361" s="87"/>
    </row>
    <row r="362" spans="1:28" ht="13.5" customHeight="1" x14ac:dyDescent="0.25">
      <c r="A362" s="101" t="s">
        <v>23</v>
      </c>
      <c r="B362" s="79">
        <f>AA377</f>
        <v>25.400000000000009</v>
      </c>
      <c r="C362" s="112">
        <f>ROUND((B362*Y352/113)+Y350-Y351,0)</f>
        <v>29</v>
      </c>
      <c r="D362" s="62" t="s">
        <v>14</v>
      </c>
      <c r="E362" s="84">
        <v>8</v>
      </c>
      <c r="F362" s="84">
        <v>7</v>
      </c>
      <c r="G362" s="84">
        <v>5</v>
      </c>
      <c r="H362" s="84">
        <v>5</v>
      </c>
      <c r="I362" s="84">
        <v>3</v>
      </c>
      <c r="J362" s="84">
        <v>6</v>
      </c>
      <c r="K362" s="84">
        <v>6</v>
      </c>
      <c r="L362" s="84">
        <v>4</v>
      </c>
      <c r="M362" s="114">
        <v>6</v>
      </c>
      <c r="N362" s="135">
        <f t="shared" ref="N362" si="525">SUM(E362:M362)</f>
        <v>50</v>
      </c>
      <c r="O362" s="127">
        <v>6</v>
      </c>
      <c r="P362" s="84">
        <v>4</v>
      </c>
      <c r="Q362" s="84">
        <v>6</v>
      </c>
      <c r="R362" s="84">
        <v>4</v>
      </c>
      <c r="S362" s="84">
        <v>8</v>
      </c>
      <c r="T362" s="84">
        <v>5</v>
      </c>
      <c r="U362" s="84">
        <v>4</v>
      </c>
      <c r="V362" s="84">
        <v>5</v>
      </c>
      <c r="W362" s="114">
        <v>8</v>
      </c>
      <c r="X362" s="111">
        <f t="shared" si="524"/>
        <v>50</v>
      </c>
      <c r="Y362" s="71">
        <f>N362+X362</f>
        <v>100</v>
      </c>
      <c r="Z362" s="102">
        <f>IF(AND(B362&lt;=36,Y363&gt;0),   VLOOKUP(((IF(AND(B362&gt;=18.5,B362&lt;= 26.4),4,5))&amp;Y363),TablaBajas[],2,FALSE), 0)</f>
        <v>-0.4</v>
      </c>
      <c r="AA362" s="141">
        <f>IF((B362+Z362)&gt;=26.4,26.4,(B362+Z362))</f>
        <v>25.000000000000011</v>
      </c>
      <c r="AB362" s="103">
        <f>IF(Y362&gt;0,AB377+1,AB377)</f>
        <v>116</v>
      </c>
    </row>
    <row r="363" spans="1:28" ht="13.5" customHeight="1" thickBot="1" x14ac:dyDescent="0.3">
      <c r="A363" s="104"/>
      <c r="B363" s="105"/>
      <c r="C363" s="105"/>
      <c r="D363" s="76" t="s">
        <v>18</v>
      </c>
      <c r="E363" s="61">
        <f t="shared" ref="E363:M363" si="526" xml:space="preserve">       IF(    OR(E362="-", E362="",E362=0),0,       IF(E362-(E351+E361)&gt;=2,0,   IF(E362-(E351+E361)=1,1,   IF(E362-(E351+E361)=0,2,   IF(E362-(E351+E361)=-1,3,   IF(E362-(E351+E361)=-2,4,   IF(E362-(E351+E361)=-3,5,    IF(E362-(E351+E361)=-4,6,    ))))))))</f>
        <v>0</v>
      </c>
      <c r="F363" s="61">
        <f t="shared" si="526"/>
        <v>2</v>
      </c>
      <c r="G363" s="61">
        <f t="shared" si="526"/>
        <v>2</v>
      </c>
      <c r="H363" s="61">
        <f t="shared" si="526"/>
        <v>2</v>
      </c>
      <c r="I363" s="61">
        <f t="shared" si="526"/>
        <v>3</v>
      </c>
      <c r="J363" s="61">
        <f t="shared" si="526"/>
        <v>2</v>
      </c>
      <c r="K363" s="61">
        <f t="shared" si="526"/>
        <v>3</v>
      </c>
      <c r="L363" s="61">
        <f t="shared" si="526"/>
        <v>3</v>
      </c>
      <c r="M363" s="119">
        <f t="shared" si="526"/>
        <v>2</v>
      </c>
      <c r="N363" s="136">
        <f t="shared" ref="N363" si="527">SUM(E363:M363)</f>
        <v>19</v>
      </c>
      <c r="O363" s="138">
        <f t="shared" ref="O363:W363" si="528" xml:space="preserve">       IF(    OR(O362="-", O362="",O362=0),0,       IF(O362-(O351+O361)&gt;=2,0,   IF(O362-(O351+O361)=1,1,   IF(O362-(O351+O361)=0,2,   IF(O362-(O351+O361)=-1,3,   IF(O362-(O351+O361)=-2,4,   IF(O362-(O351+O361)=-3,5,    IF(O362-(O351+O361)=-4,6,    ))))))))</f>
        <v>2</v>
      </c>
      <c r="P363" s="61">
        <f t="shared" si="528"/>
        <v>2</v>
      </c>
      <c r="Q363" s="61">
        <f t="shared" si="528"/>
        <v>3</v>
      </c>
      <c r="R363" s="61">
        <f t="shared" si="528"/>
        <v>2</v>
      </c>
      <c r="S363" s="61">
        <f t="shared" si="528"/>
        <v>0</v>
      </c>
      <c r="T363" s="61">
        <f t="shared" si="528"/>
        <v>2</v>
      </c>
      <c r="U363" s="61">
        <f t="shared" si="528"/>
        <v>4</v>
      </c>
      <c r="V363" s="61">
        <f t="shared" si="528"/>
        <v>3</v>
      </c>
      <c r="W363" s="119">
        <f t="shared" si="528"/>
        <v>0</v>
      </c>
      <c r="X363" s="122">
        <f t="shared" si="524"/>
        <v>18</v>
      </c>
      <c r="Y363" s="72">
        <f>N363+X363</f>
        <v>37</v>
      </c>
      <c r="Z363" s="105"/>
      <c r="AA363" s="105"/>
      <c r="AB363" s="106"/>
    </row>
    <row r="364" spans="1:28" ht="9.75" customHeight="1" thickBot="1" x14ac:dyDescent="0.25">
      <c r="A364" s="77"/>
      <c r="B364" s="77"/>
      <c r="C364" s="77"/>
      <c r="D364" s="77"/>
      <c r="E364" s="77"/>
      <c r="F364" s="77"/>
      <c r="G364" s="77"/>
      <c r="H364" s="77"/>
      <c r="I364" s="77"/>
      <c r="J364" s="77"/>
      <c r="K364" s="77"/>
      <c r="L364" s="77"/>
      <c r="M364" s="77"/>
      <c r="N364" s="77"/>
      <c r="O364" s="77"/>
      <c r="P364" s="77"/>
      <c r="Q364" s="77"/>
      <c r="R364" s="77"/>
      <c r="S364" s="77"/>
      <c r="T364" s="77"/>
      <c r="U364" s="77"/>
      <c r="V364" s="77"/>
      <c r="W364" s="77"/>
      <c r="X364" s="77"/>
      <c r="Y364" s="77"/>
      <c r="Z364" s="77"/>
      <c r="AA364" s="77"/>
      <c r="AB364" s="77"/>
    </row>
    <row r="365" spans="1:28" ht="15" customHeight="1" x14ac:dyDescent="0.25">
      <c r="A365" s="153"/>
      <c r="B365" s="173" t="s">
        <v>4</v>
      </c>
      <c r="C365" s="176" t="s">
        <v>19</v>
      </c>
      <c r="D365" s="64" t="s">
        <v>1</v>
      </c>
      <c r="E365" s="40">
        <v>465</v>
      </c>
      <c r="F365" s="41">
        <v>365</v>
      </c>
      <c r="G365" s="41">
        <v>155</v>
      </c>
      <c r="H365" s="41">
        <v>366</v>
      </c>
      <c r="I365" s="41">
        <v>449</v>
      </c>
      <c r="J365" s="41">
        <v>281</v>
      </c>
      <c r="K365" s="41">
        <v>126</v>
      </c>
      <c r="L365" s="41">
        <v>353</v>
      </c>
      <c r="M365" s="42">
        <v>301</v>
      </c>
      <c r="N365" s="179" t="s">
        <v>16</v>
      </c>
      <c r="O365" s="40">
        <v>358</v>
      </c>
      <c r="P365" s="41">
        <v>142</v>
      </c>
      <c r="Q365" s="41">
        <v>512</v>
      </c>
      <c r="R365" s="41">
        <v>331</v>
      </c>
      <c r="S365" s="41">
        <v>337</v>
      </c>
      <c r="T365" s="41">
        <v>328</v>
      </c>
      <c r="U365" s="41">
        <v>342</v>
      </c>
      <c r="V365" s="41">
        <v>126</v>
      </c>
      <c r="W365" s="42">
        <v>470</v>
      </c>
      <c r="X365" s="179" t="s">
        <v>17</v>
      </c>
      <c r="Y365" s="89">
        <v>71.3</v>
      </c>
      <c r="Z365" s="182" t="s">
        <v>28</v>
      </c>
      <c r="AA365" s="185" t="s">
        <v>6</v>
      </c>
      <c r="AB365" s="188" t="s">
        <v>20</v>
      </c>
    </row>
    <row r="366" spans="1:28" ht="15" x14ac:dyDescent="0.25">
      <c r="A366" s="153" t="s">
        <v>30</v>
      </c>
      <c r="B366" s="174"/>
      <c r="C366" s="177"/>
      <c r="D366" s="65" t="s">
        <v>2</v>
      </c>
      <c r="E366" s="43">
        <v>5</v>
      </c>
      <c r="F366" s="39">
        <v>4</v>
      </c>
      <c r="G366" s="39">
        <v>3</v>
      </c>
      <c r="H366" s="39">
        <v>4</v>
      </c>
      <c r="I366" s="39">
        <v>5</v>
      </c>
      <c r="J366" s="39">
        <v>4</v>
      </c>
      <c r="K366" s="39">
        <v>3</v>
      </c>
      <c r="L366" s="39">
        <v>4</v>
      </c>
      <c r="M366" s="44">
        <v>4</v>
      </c>
      <c r="N366" s="180"/>
      <c r="O366" s="43">
        <v>4</v>
      </c>
      <c r="P366" s="39">
        <v>3</v>
      </c>
      <c r="Q366" s="39">
        <v>5</v>
      </c>
      <c r="R366" s="39">
        <v>4</v>
      </c>
      <c r="S366" s="39">
        <v>4</v>
      </c>
      <c r="T366" s="39">
        <v>4</v>
      </c>
      <c r="U366" s="39">
        <v>4</v>
      </c>
      <c r="V366" s="39">
        <v>3</v>
      </c>
      <c r="W366" s="44">
        <v>5</v>
      </c>
      <c r="X366" s="180"/>
      <c r="Y366" s="63">
        <v>72</v>
      </c>
      <c r="Z366" s="183"/>
      <c r="AA366" s="186"/>
      <c r="AB366" s="189"/>
    </row>
    <row r="367" spans="1:28" ht="15.75" thickBot="1" x14ac:dyDescent="0.3">
      <c r="A367" s="154">
        <v>44784</v>
      </c>
      <c r="B367" s="175"/>
      <c r="C367" s="178"/>
      <c r="D367" s="66" t="s">
        <v>3</v>
      </c>
      <c r="E367" s="45">
        <v>8</v>
      </c>
      <c r="F367" s="46">
        <v>4</v>
      </c>
      <c r="G367" s="46">
        <v>18</v>
      </c>
      <c r="H367" s="46">
        <v>2</v>
      </c>
      <c r="I367" s="46">
        <v>6</v>
      </c>
      <c r="J367" s="46">
        <v>16</v>
      </c>
      <c r="K367" s="46">
        <v>12</v>
      </c>
      <c r="L367" s="46">
        <v>10</v>
      </c>
      <c r="M367" s="47">
        <v>14</v>
      </c>
      <c r="N367" s="181"/>
      <c r="O367" s="45">
        <v>3</v>
      </c>
      <c r="P367" s="46">
        <v>17</v>
      </c>
      <c r="Q367" s="46">
        <v>1</v>
      </c>
      <c r="R367" s="46">
        <v>15</v>
      </c>
      <c r="S367" s="46">
        <v>7</v>
      </c>
      <c r="T367" s="46">
        <v>5</v>
      </c>
      <c r="U367" s="46">
        <v>11</v>
      </c>
      <c r="V367" s="46">
        <v>9</v>
      </c>
      <c r="W367" s="47">
        <v>13</v>
      </c>
      <c r="X367" s="181"/>
      <c r="Y367" s="108">
        <v>140</v>
      </c>
      <c r="Z367" s="184"/>
      <c r="AA367" s="187"/>
      <c r="AB367" s="190"/>
    </row>
    <row r="368" spans="1:28" ht="12.75" customHeight="1" x14ac:dyDescent="0.25">
      <c r="A368" s="146"/>
      <c r="D368" s="48" t="s">
        <v>15</v>
      </c>
      <c r="E368" s="49">
        <f t="shared" ref="E368:M368" si="529">IF(($C369-E367)&gt;=36,3,     IF(($C369-E367)&gt;=18,2,       IF(($C369-E367)&gt;=0,1,0)   )    )</f>
        <v>2</v>
      </c>
      <c r="F368" s="49">
        <f t="shared" si="529"/>
        <v>2</v>
      </c>
      <c r="G368" s="49">
        <f t="shared" si="529"/>
        <v>1</v>
      </c>
      <c r="H368" s="49">
        <f t="shared" si="529"/>
        <v>2</v>
      </c>
      <c r="I368" s="49">
        <f t="shared" si="529"/>
        <v>2</v>
      </c>
      <c r="J368" s="49">
        <f t="shared" si="529"/>
        <v>1</v>
      </c>
      <c r="K368" s="49">
        <f t="shared" si="529"/>
        <v>1</v>
      </c>
      <c r="L368" s="49">
        <f t="shared" si="529"/>
        <v>1</v>
      </c>
      <c r="M368" s="50">
        <f t="shared" si="529"/>
        <v>1</v>
      </c>
      <c r="N368" s="123">
        <f t="shared" ref="N368:N370" si="530">SUM(E368:M368)</f>
        <v>13</v>
      </c>
      <c r="O368" s="126">
        <f t="shared" ref="O368:W368" si="531">IF(($C369-O367)&gt;=36,3,     IF(($C369-O367)&gt;=18,2,       IF(($C369-O367)&gt;=0,1,0)   )    )</f>
        <v>2</v>
      </c>
      <c r="P368" s="49">
        <f t="shared" si="531"/>
        <v>1</v>
      </c>
      <c r="Q368" s="49">
        <f t="shared" si="531"/>
        <v>2</v>
      </c>
      <c r="R368" s="49">
        <f t="shared" si="531"/>
        <v>1</v>
      </c>
      <c r="S368" s="49">
        <f t="shared" si="531"/>
        <v>2</v>
      </c>
      <c r="T368" s="49">
        <f t="shared" si="531"/>
        <v>2</v>
      </c>
      <c r="U368" s="49">
        <f t="shared" si="531"/>
        <v>1</v>
      </c>
      <c r="V368" s="49">
        <f t="shared" si="531"/>
        <v>2</v>
      </c>
      <c r="W368" s="50">
        <f t="shared" si="531"/>
        <v>1</v>
      </c>
      <c r="X368" s="113">
        <f t="shared" ref="X368:X370" si="532">SUM(O368:W368)</f>
        <v>14</v>
      </c>
      <c r="Y368" s="85">
        <f>N368+X368</f>
        <v>27</v>
      </c>
      <c r="AB368" s="87"/>
    </row>
    <row r="369" spans="1:31" ht="13.5" customHeight="1" x14ac:dyDescent="0.25">
      <c r="A369" s="146" t="s">
        <v>24</v>
      </c>
      <c r="B369" s="73">
        <f>AA384</f>
        <v>22.600000000000012</v>
      </c>
      <c r="C369" s="112">
        <f>ROUND((B369*Y367/113)+Y365-Y366,0)</f>
        <v>27</v>
      </c>
      <c r="D369" s="52" t="s">
        <v>14</v>
      </c>
      <c r="E369" s="84">
        <v>6</v>
      </c>
      <c r="F369" s="84">
        <v>8</v>
      </c>
      <c r="G369" s="84">
        <v>4</v>
      </c>
      <c r="H369" s="84">
        <v>6</v>
      </c>
      <c r="I369" s="84">
        <v>5</v>
      </c>
      <c r="J369" s="84">
        <v>5</v>
      </c>
      <c r="K369" s="84">
        <v>5</v>
      </c>
      <c r="L369" s="84">
        <v>5</v>
      </c>
      <c r="M369" s="114">
        <v>5</v>
      </c>
      <c r="N369" s="147">
        <f t="shared" si="530"/>
        <v>49</v>
      </c>
      <c r="O369" s="84">
        <v>8</v>
      </c>
      <c r="P369" s="84">
        <v>6</v>
      </c>
      <c r="Q369" s="84">
        <v>7</v>
      </c>
      <c r="R369" s="84">
        <v>5</v>
      </c>
      <c r="S369" s="84">
        <v>7</v>
      </c>
      <c r="T369" s="84">
        <v>5</v>
      </c>
      <c r="U369" s="84">
        <v>5</v>
      </c>
      <c r="V369" s="84">
        <v>4</v>
      </c>
      <c r="W369" s="114">
        <v>7</v>
      </c>
      <c r="X369" s="109">
        <f t="shared" si="532"/>
        <v>54</v>
      </c>
      <c r="Y369" s="67">
        <f>N369+X369</f>
        <v>103</v>
      </c>
      <c r="Z369" s="92">
        <f>IF(AND(B369&lt;=36,Y370&gt;0),   VLOOKUP(((IF(AND(B369&gt;=18.5,B369&lt;= 26.4),4,5))&amp;Y370),TablaBajas[],2,FALSE), 0)</f>
        <v>0</v>
      </c>
      <c r="AA369" s="142">
        <f>IF((B369+Z369)&gt;=26.4,26.4,(B369+Z369))</f>
        <v>22.600000000000012</v>
      </c>
      <c r="AB369" s="93">
        <f>IF(Y369&gt;0,AB384+1,AB384)</f>
        <v>103</v>
      </c>
    </row>
    <row r="370" spans="1:31" ht="13.5" customHeight="1" thickBot="1" x14ac:dyDescent="0.3">
      <c r="A370" s="94"/>
      <c r="D370" s="148" t="s">
        <v>18</v>
      </c>
      <c r="E370" s="51">
        <f t="shared" ref="E370:M370" si="533" xml:space="preserve">       IF(    OR(E369="-", E369="",E369=0),0,       IF(E369-(E366+E368)&gt;=2,0,   IF(E369-(E366+E368)=1,1,   IF(E369-(E366+E368)=0,2,   IF(E369-(E366+E368)=-1,3,   IF(E369-(E366+E368)=-2,4,   IF(E369-(E366+E368)=-3,5,    IF(E369-(E366+E368)=-4,6,    ))))))))</f>
        <v>3</v>
      </c>
      <c r="F370" s="51">
        <f t="shared" si="533"/>
        <v>0</v>
      </c>
      <c r="G370" s="51">
        <f t="shared" si="533"/>
        <v>2</v>
      </c>
      <c r="H370" s="51">
        <f t="shared" si="533"/>
        <v>2</v>
      </c>
      <c r="I370" s="51">
        <f t="shared" si="533"/>
        <v>4</v>
      </c>
      <c r="J370" s="51">
        <f t="shared" si="533"/>
        <v>2</v>
      </c>
      <c r="K370" s="51">
        <f t="shared" si="533"/>
        <v>1</v>
      </c>
      <c r="L370" s="51">
        <f t="shared" si="533"/>
        <v>2</v>
      </c>
      <c r="M370" s="115">
        <f t="shared" si="533"/>
        <v>2</v>
      </c>
      <c r="N370" s="125">
        <f t="shared" si="530"/>
        <v>18</v>
      </c>
      <c r="O370" s="128">
        <f t="shared" ref="O370:W370" si="534" xml:space="preserve">       IF(    OR(O369="-", O369="",O369=0),0,       IF(O369-(O366+O368)&gt;=2,0,   IF(O369-(O366+O368)=1,1,   IF(O369-(O366+O368)=0,2,   IF(O369-(O366+O368)=-1,3,   IF(O369-(O366+O368)=-2,4,   IF(O369-(O366+O368)=-3,5,    IF(O369-(O366+O368)=-4,6,    ))))))))</f>
        <v>0</v>
      </c>
      <c r="P370" s="51">
        <f t="shared" si="534"/>
        <v>0</v>
      </c>
      <c r="Q370" s="51">
        <f t="shared" si="534"/>
        <v>2</v>
      </c>
      <c r="R370" s="51">
        <f t="shared" si="534"/>
        <v>2</v>
      </c>
      <c r="S370" s="51">
        <f t="shared" si="534"/>
        <v>1</v>
      </c>
      <c r="T370" s="51">
        <f t="shared" si="534"/>
        <v>3</v>
      </c>
      <c r="U370" s="51">
        <f t="shared" si="534"/>
        <v>2</v>
      </c>
      <c r="V370" s="51">
        <f t="shared" si="534"/>
        <v>3</v>
      </c>
      <c r="W370" s="115">
        <f t="shared" si="534"/>
        <v>1</v>
      </c>
      <c r="X370" s="120">
        <f t="shared" si="532"/>
        <v>14</v>
      </c>
      <c r="Y370" s="68">
        <f>N370+X370</f>
        <v>32</v>
      </c>
      <c r="AB370" s="87"/>
    </row>
    <row r="371" spans="1:31" ht="13.5" thickBot="1" x14ac:dyDescent="0.25">
      <c r="A371" s="95"/>
      <c r="AB371" s="87"/>
      <c r="AD371" t="s">
        <v>31</v>
      </c>
      <c r="AE371" t="s">
        <v>31</v>
      </c>
    </row>
    <row r="372" spans="1:31" ht="12.75" customHeight="1" x14ac:dyDescent="0.25">
      <c r="A372" s="99"/>
      <c r="D372" s="53" t="s">
        <v>15</v>
      </c>
      <c r="E372" s="54">
        <f t="shared" ref="E372:M372" si="535">IF(($C373-E367)&gt;=36,3,     IF(($C373-E367)&gt;=18,2,       IF(($C373-E367)&gt;=0,1,0)   )    )</f>
        <v>2</v>
      </c>
      <c r="F372" s="54">
        <f t="shared" si="535"/>
        <v>2</v>
      </c>
      <c r="G372" s="54">
        <f t="shared" si="535"/>
        <v>1</v>
      </c>
      <c r="H372" s="54">
        <f t="shared" si="535"/>
        <v>2</v>
      </c>
      <c r="I372" s="54">
        <f t="shared" si="535"/>
        <v>2</v>
      </c>
      <c r="J372" s="54">
        <f t="shared" si="535"/>
        <v>1</v>
      </c>
      <c r="K372" s="54">
        <f t="shared" si="535"/>
        <v>2</v>
      </c>
      <c r="L372" s="54">
        <f t="shared" si="535"/>
        <v>2</v>
      </c>
      <c r="M372" s="55">
        <f t="shared" si="535"/>
        <v>2</v>
      </c>
      <c r="N372" s="129">
        <f t="shared" ref="N372" si="536">SUM(E372:M372)</f>
        <v>16</v>
      </c>
      <c r="O372" s="132">
        <f t="shared" ref="O372:W372" si="537">IF(($C373-O367)&gt;=36,3,     IF(($C373-O367)&gt;=18,2,       IF(($C373-O367)&gt;=0,1,0)   )    )</f>
        <v>2</v>
      </c>
      <c r="P372" s="54">
        <f t="shared" si="537"/>
        <v>1</v>
      </c>
      <c r="Q372" s="54">
        <f t="shared" si="537"/>
        <v>2</v>
      </c>
      <c r="R372" s="54">
        <f t="shared" si="537"/>
        <v>1</v>
      </c>
      <c r="S372" s="54">
        <f t="shared" si="537"/>
        <v>2</v>
      </c>
      <c r="T372" s="54">
        <f t="shared" si="537"/>
        <v>2</v>
      </c>
      <c r="U372" s="54">
        <f t="shared" si="537"/>
        <v>2</v>
      </c>
      <c r="V372" s="54">
        <f t="shared" si="537"/>
        <v>2</v>
      </c>
      <c r="W372" s="55">
        <f t="shared" si="537"/>
        <v>2</v>
      </c>
      <c r="X372" s="116">
        <f t="shared" ref="X372:X374" si="538">SUM(O372:W372)</f>
        <v>16</v>
      </c>
      <c r="Y372" s="55">
        <f>N372+X372</f>
        <v>32</v>
      </c>
      <c r="AB372" s="87"/>
    </row>
    <row r="373" spans="1:31" ht="13.5" customHeight="1" x14ac:dyDescent="0.25">
      <c r="A373" s="149" t="s">
        <v>22</v>
      </c>
      <c r="B373" s="78">
        <f>AA388</f>
        <v>26.4</v>
      </c>
      <c r="C373" s="112">
        <f>ROUND((B373*Y367/113)+Y365-Y366,0)</f>
        <v>32</v>
      </c>
      <c r="D373" s="57" t="s">
        <v>14</v>
      </c>
      <c r="E373" s="84">
        <v>0</v>
      </c>
      <c r="F373" s="84">
        <v>0</v>
      </c>
      <c r="G373" s="84">
        <v>0</v>
      </c>
      <c r="H373" s="84">
        <v>0</v>
      </c>
      <c r="I373" s="84">
        <v>0</v>
      </c>
      <c r="J373" s="84">
        <v>0</v>
      </c>
      <c r="K373" s="84">
        <v>0</v>
      </c>
      <c r="L373" s="84">
        <v>0</v>
      </c>
      <c r="M373" s="114">
        <v>0</v>
      </c>
      <c r="N373" s="130">
        <f t="shared" ref="N373" si="539">SUM(E373:M373)</f>
        <v>0</v>
      </c>
      <c r="O373" s="84">
        <v>0</v>
      </c>
      <c r="P373" s="84">
        <v>0</v>
      </c>
      <c r="Q373" s="84">
        <v>0</v>
      </c>
      <c r="R373" s="84">
        <v>0</v>
      </c>
      <c r="S373" s="84">
        <v>0</v>
      </c>
      <c r="T373" s="84">
        <v>0</v>
      </c>
      <c r="U373" s="84">
        <v>0</v>
      </c>
      <c r="V373" s="84">
        <v>0</v>
      </c>
      <c r="W373" s="114">
        <v>0</v>
      </c>
      <c r="X373" s="110">
        <f t="shared" si="538"/>
        <v>0</v>
      </c>
      <c r="Y373" s="69">
        <f>N373+X373</f>
        <v>0</v>
      </c>
      <c r="Z373" s="97">
        <f>IF(AND(B373&lt;=36,Y374&gt;0),   VLOOKUP(((IF(AND(B373&gt;=18.5,B373&lt;= 26.4),4,5))&amp;Y374),TablaBajas[],2,FALSE), 0)</f>
        <v>0</v>
      </c>
      <c r="AA373" s="143">
        <f>IF((B373+Z373)&gt;=26.4,26.4,(B373+Z373))</f>
        <v>26.4</v>
      </c>
      <c r="AB373" s="98">
        <f>IF(Y373&gt;0,AB388+1,AB388)</f>
        <v>102</v>
      </c>
    </row>
    <row r="374" spans="1:31" ht="13.5" customHeight="1" thickBot="1" x14ac:dyDescent="0.3">
      <c r="A374" s="99"/>
      <c r="D374" s="150" t="s">
        <v>18</v>
      </c>
      <c r="E374" s="56">
        <f t="shared" ref="E374:M374" si="540" xml:space="preserve">       IF(    OR(E373="-", E373="",E373=0),0,       IF(E373-(E366+E372)&gt;=2,0,   IF(E373-(E366+E372)=1,1,   IF(E373-(E366+E372)=0,2,   IF(E373-(E366+E372)=-1,3,   IF(E373-(E366+E372)=-2,4,   IF(E373-(E366+E372)=-3,5,    IF(E373-(E366+E372)=-4,6,    ))))))))</f>
        <v>0</v>
      </c>
      <c r="F374" s="56">
        <f t="shared" si="540"/>
        <v>0</v>
      </c>
      <c r="G374" s="56">
        <f t="shared" si="540"/>
        <v>0</v>
      </c>
      <c r="H374" s="56">
        <f t="shared" si="540"/>
        <v>0</v>
      </c>
      <c r="I374" s="56">
        <f t="shared" si="540"/>
        <v>0</v>
      </c>
      <c r="J374" s="56">
        <f t="shared" si="540"/>
        <v>0</v>
      </c>
      <c r="K374" s="56">
        <f t="shared" si="540"/>
        <v>0</v>
      </c>
      <c r="L374" s="56">
        <f t="shared" si="540"/>
        <v>0</v>
      </c>
      <c r="M374" s="117">
        <f t="shared" si="540"/>
        <v>0</v>
      </c>
      <c r="N374" s="131">
        <f t="shared" ref="N374" si="541">SUM(E374:M374)</f>
        <v>0</v>
      </c>
      <c r="O374" s="133">
        <f t="shared" ref="O374:W374" si="542" xml:space="preserve">       IF(    OR(O373="-", O373="",O373=0),0,       IF(O373-(O366+O372)&gt;=2,0,   IF(O373-(O366+O372)=1,1,   IF(O373-(O366+O372)=0,2,   IF(O373-(O366+O372)=-1,3,   IF(O373-(O366+O372)=-2,4,   IF(O373-(O366+O372)=-3,5,    IF(O373-(O366+O372)=-4,6,    ))))))))</f>
        <v>0</v>
      </c>
      <c r="P374" s="56">
        <f t="shared" si="542"/>
        <v>0</v>
      </c>
      <c r="Q374" s="56">
        <f t="shared" si="542"/>
        <v>0</v>
      </c>
      <c r="R374" s="56">
        <f t="shared" si="542"/>
        <v>0</v>
      </c>
      <c r="S374" s="56">
        <f t="shared" si="542"/>
        <v>0</v>
      </c>
      <c r="T374" s="56">
        <f t="shared" si="542"/>
        <v>0</v>
      </c>
      <c r="U374" s="56">
        <f t="shared" si="542"/>
        <v>0</v>
      </c>
      <c r="V374" s="56">
        <f t="shared" si="542"/>
        <v>0</v>
      </c>
      <c r="W374" s="117">
        <f t="shared" si="542"/>
        <v>0</v>
      </c>
      <c r="X374" s="121">
        <f t="shared" si="538"/>
        <v>0</v>
      </c>
      <c r="Y374" s="70">
        <f>N374+X374</f>
        <v>0</v>
      </c>
      <c r="AB374" s="87"/>
    </row>
    <row r="375" spans="1:31" ht="13.5" thickBot="1" x14ac:dyDescent="0.25">
      <c r="A375" s="95"/>
      <c r="AB375" s="87"/>
    </row>
    <row r="376" spans="1:31" ht="12.75" customHeight="1" x14ac:dyDescent="0.25">
      <c r="A376" s="100"/>
      <c r="D376" s="58" t="s">
        <v>15</v>
      </c>
      <c r="E376" s="59">
        <f t="shared" ref="E376:M376" si="543">IF(($C377-E367)&gt;=36,3,     IF(($C377-E367)&gt;=18,2,       IF(($C377-E367)&gt;=0,1,0)   )    )</f>
        <v>2</v>
      </c>
      <c r="F376" s="59">
        <f t="shared" si="543"/>
        <v>2</v>
      </c>
      <c r="G376" s="59">
        <f t="shared" si="543"/>
        <v>1</v>
      </c>
      <c r="H376" s="59">
        <f t="shared" si="543"/>
        <v>2</v>
      </c>
      <c r="I376" s="59">
        <f t="shared" si="543"/>
        <v>2</v>
      </c>
      <c r="J376" s="59">
        <f t="shared" si="543"/>
        <v>1</v>
      </c>
      <c r="K376" s="59">
        <f t="shared" si="543"/>
        <v>2</v>
      </c>
      <c r="L376" s="59">
        <f t="shared" si="543"/>
        <v>2</v>
      </c>
      <c r="M376" s="60">
        <f t="shared" si="543"/>
        <v>1</v>
      </c>
      <c r="N376" s="134">
        <f t="shared" ref="N376" si="544">SUM(E376:M376)</f>
        <v>15</v>
      </c>
      <c r="O376" s="137">
        <f t="shared" ref="O376:W376" si="545">IF(($C377-O367)&gt;=36,3,     IF(($C377-O367)&gt;=18,2,       IF(($C377-O367)&gt;=0,1,0)   )    )</f>
        <v>2</v>
      </c>
      <c r="P376" s="59">
        <f t="shared" si="545"/>
        <v>1</v>
      </c>
      <c r="Q376" s="59">
        <f t="shared" si="545"/>
        <v>2</v>
      </c>
      <c r="R376" s="59">
        <f t="shared" si="545"/>
        <v>1</v>
      </c>
      <c r="S376" s="59">
        <f t="shared" si="545"/>
        <v>2</v>
      </c>
      <c r="T376" s="59">
        <f t="shared" si="545"/>
        <v>2</v>
      </c>
      <c r="U376" s="59">
        <f t="shared" si="545"/>
        <v>2</v>
      </c>
      <c r="V376" s="59">
        <f t="shared" si="545"/>
        <v>2</v>
      </c>
      <c r="W376" s="60">
        <f t="shared" si="545"/>
        <v>2</v>
      </c>
      <c r="X376" s="118">
        <f t="shared" ref="X376:X378" si="546">SUM(O376:W376)</f>
        <v>16</v>
      </c>
      <c r="Y376" s="60">
        <f>N376+X376</f>
        <v>31</v>
      </c>
      <c r="AB376" s="87"/>
    </row>
    <row r="377" spans="1:31" ht="13.5" customHeight="1" x14ac:dyDescent="0.25">
      <c r="A377" s="151" t="s">
        <v>23</v>
      </c>
      <c r="B377" s="79">
        <f>AA392</f>
        <v>25.400000000000009</v>
      </c>
      <c r="C377" s="112">
        <f>ROUND((B377*Y367/113)+Y365-Y366,0)</f>
        <v>31</v>
      </c>
      <c r="D377" s="62" t="s">
        <v>14</v>
      </c>
      <c r="E377" s="84">
        <v>8</v>
      </c>
      <c r="F377" s="84">
        <v>6</v>
      </c>
      <c r="G377" s="84">
        <v>4</v>
      </c>
      <c r="H377" s="84">
        <v>5</v>
      </c>
      <c r="I377" s="84">
        <v>9</v>
      </c>
      <c r="J377" s="84">
        <v>4</v>
      </c>
      <c r="K377" s="84">
        <v>5</v>
      </c>
      <c r="L377" s="84">
        <v>5</v>
      </c>
      <c r="M377" s="114">
        <v>7</v>
      </c>
      <c r="N377" s="135">
        <f t="shared" ref="N377" si="547">SUM(E377:M377)</f>
        <v>53</v>
      </c>
      <c r="O377" s="127">
        <v>6</v>
      </c>
      <c r="P377" s="84">
        <v>4</v>
      </c>
      <c r="Q377" s="84">
        <v>7</v>
      </c>
      <c r="R377" s="84">
        <v>5</v>
      </c>
      <c r="S377" s="84">
        <v>6</v>
      </c>
      <c r="T377" s="84">
        <v>5</v>
      </c>
      <c r="U377" s="84">
        <v>6</v>
      </c>
      <c r="V377" s="84">
        <v>4</v>
      </c>
      <c r="W377" s="114">
        <v>7</v>
      </c>
      <c r="X377" s="111">
        <f t="shared" si="546"/>
        <v>50</v>
      </c>
      <c r="Y377" s="71">
        <f>N377+X377</f>
        <v>103</v>
      </c>
      <c r="Z377" s="102">
        <f>IF(AND(B377&lt;=36,Y378&gt;0),   VLOOKUP(((IF(AND(B377&gt;=18.5,B377&lt;= 26.4),4,5))&amp;Y378),TablaBajas[],2,FALSE), 0)</f>
        <v>0</v>
      </c>
      <c r="AA377" s="141">
        <f>IF((B377+Z377)&gt;=26.4,26.4,(B377+Z377))</f>
        <v>25.400000000000009</v>
      </c>
      <c r="AB377" s="103">
        <f>IF(Y377&gt;0,AB392+1,AB392)</f>
        <v>115</v>
      </c>
    </row>
    <row r="378" spans="1:31" ht="13.5" customHeight="1" thickBot="1" x14ac:dyDescent="0.3">
      <c r="A378" s="104"/>
      <c r="B378" s="105"/>
      <c r="C378" s="105"/>
      <c r="D378" s="152" t="s">
        <v>18</v>
      </c>
      <c r="E378" s="61">
        <f t="shared" ref="E378:M378" si="548" xml:space="preserve">       IF(    OR(E377="-", E377="",E377=0),0,       IF(E377-(E366+E376)&gt;=2,0,   IF(E377-(E366+E376)=1,1,   IF(E377-(E366+E376)=0,2,   IF(E377-(E366+E376)=-1,3,   IF(E377-(E366+E376)=-2,4,   IF(E377-(E366+E376)=-3,5,    IF(E377-(E366+E376)=-4,6,    ))))))))</f>
        <v>1</v>
      </c>
      <c r="F378" s="61">
        <f t="shared" si="548"/>
        <v>2</v>
      </c>
      <c r="G378" s="61">
        <f t="shared" si="548"/>
        <v>2</v>
      </c>
      <c r="H378" s="61">
        <f t="shared" si="548"/>
        <v>3</v>
      </c>
      <c r="I378" s="61">
        <f t="shared" si="548"/>
        <v>0</v>
      </c>
      <c r="J378" s="61">
        <f t="shared" si="548"/>
        <v>3</v>
      </c>
      <c r="K378" s="61">
        <f t="shared" si="548"/>
        <v>2</v>
      </c>
      <c r="L378" s="61">
        <f t="shared" si="548"/>
        <v>3</v>
      </c>
      <c r="M378" s="119">
        <f t="shared" si="548"/>
        <v>0</v>
      </c>
      <c r="N378" s="136">
        <f t="shared" ref="N378" si="549">SUM(E378:M378)</f>
        <v>16</v>
      </c>
      <c r="O378" s="138">
        <f t="shared" ref="O378:W378" si="550" xml:space="preserve">       IF(    OR(O377="-", O377="",O377=0),0,       IF(O377-(O366+O376)&gt;=2,0,   IF(O377-(O366+O376)=1,1,   IF(O377-(O366+O376)=0,2,   IF(O377-(O366+O376)=-1,3,   IF(O377-(O366+O376)=-2,4,   IF(O377-(O366+O376)=-3,5,    IF(O377-(O366+O376)=-4,6,    ))))))))</f>
        <v>2</v>
      </c>
      <c r="P378" s="61">
        <f t="shared" si="550"/>
        <v>2</v>
      </c>
      <c r="Q378" s="61">
        <f t="shared" si="550"/>
        <v>2</v>
      </c>
      <c r="R378" s="61">
        <f t="shared" si="550"/>
        <v>2</v>
      </c>
      <c r="S378" s="61">
        <f t="shared" si="550"/>
        <v>2</v>
      </c>
      <c r="T378" s="61">
        <f t="shared" si="550"/>
        <v>3</v>
      </c>
      <c r="U378" s="61">
        <f t="shared" si="550"/>
        <v>2</v>
      </c>
      <c r="V378" s="61">
        <f t="shared" si="550"/>
        <v>3</v>
      </c>
      <c r="W378" s="119">
        <f t="shared" si="550"/>
        <v>2</v>
      </c>
      <c r="X378" s="122">
        <f t="shared" si="546"/>
        <v>20</v>
      </c>
      <c r="Y378" s="72">
        <f>N378+X378</f>
        <v>36</v>
      </c>
      <c r="Z378" s="105"/>
      <c r="AA378" s="105"/>
      <c r="AB378" s="106"/>
    </row>
    <row r="379" spans="1:31" ht="9.75" customHeight="1" thickBot="1" x14ac:dyDescent="0.25">
      <c r="A379" s="77"/>
      <c r="B379" s="77"/>
      <c r="C379" s="77"/>
      <c r="D379" s="77"/>
      <c r="E379" s="77"/>
      <c r="F379" s="77"/>
      <c r="G379" s="77"/>
      <c r="H379" s="77"/>
      <c r="I379" s="77"/>
      <c r="J379" s="77"/>
      <c r="K379" s="77"/>
      <c r="L379" s="77"/>
      <c r="M379" s="77"/>
      <c r="N379" s="77"/>
      <c r="O379" s="77"/>
      <c r="P379" s="77"/>
      <c r="Q379" s="77"/>
      <c r="R379" s="77"/>
      <c r="S379" s="77"/>
      <c r="T379" s="77"/>
      <c r="U379" s="77"/>
      <c r="V379" s="77"/>
      <c r="W379" s="77"/>
      <c r="X379" s="77"/>
      <c r="Y379" s="77"/>
      <c r="Z379" s="77"/>
      <c r="AA379" s="77"/>
      <c r="AB379" s="77"/>
    </row>
    <row r="380" spans="1:31" ht="15" customHeight="1" x14ac:dyDescent="0.25">
      <c r="A380" s="88"/>
      <c r="B380" s="173" t="s">
        <v>4</v>
      </c>
      <c r="C380" s="176" t="s">
        <v>19</v>
      </c>
      <c r="D380" s="64" t="s">
        <v>1</v>
      </c>
      <c r="E380" s="40">
        <v>382</v>
      </c>
      <c r="F380" s="41">
        <v>459</v>
      </c>
      <c r="G380" s="41">
        <v>301</v>
      </c>
      <c r="H380" s="41">
        <v>302</v>
      </c>
      <c r="I380" s="41">
        <v>146</v>
      </c>
      <c r="J380" s="41">
        <v>373</v>
      </c>
      <c r="K380" s="41">
        <v>478</v>
      </c>
      <c r="L380" s="41">
        <v>172</v>
      </c>
      <c r="M380" s="42">
        <v>349</v>
      </c>
      <c r="N380" s="179" t="s">
        <v>16</v>
      </c>
      <c r="O380" s="40">
        <v>403</v>
      </c>
      <c r="P380" s="41">
        <v>182</v>
      </c>
      <c r="Q380" s="41">
        <v>471</v>
      </c>
      <c r="R380" s="41">
        <v>150</v>
      </c>
      <c r="S380" s="41">
        <v>387</v>
      </c>
      <c r="T380" s="41">
        <v>286</v>
      </c>
      <c r="U380" s="41">
        <v>376</v>
      </c>
      <c r="V380" s="41">
        <v>476</v>
      </c>
      <c r="W380" s="42">
        <v>270</v>
      </c>
      <c r="X380" s="179" t="s">
        <v>17</v>
      </c>
      <c r="Y380" s="89">
        <v>71.5</v>
      </c>
      <c r="Z380" s="182" t="s">
        <v>28</v>
      </c>
      <c r="AA380" s="185" t="s">
        <v>6</v>
      </c>
      <c r="AB380" s="188" t="s">
        <v>20</v>
      </c>
    </row>
    <row r="381" spans="1:31" ht="15.75" customHeight="1" x14ac:dyDescent="0.25">
      <c r="A381" s="90" t="s">
        <v>21</v>
      </c>
      <c r="B381" s="174"/>
      <c r="C381" s="177"/>
      <c r="D381" s="65" t="s">
        <v>2</v>
      </c>
      <c r="E381" s="43">
        <v>4</v>
      </c>
      <c r="F381" s="39">
        <v>5</v>
      </c>
      <c r="G381" s="39">
        <v>4</v>
      </c>
      <c r="H381" s="39">
        <v>4</v>
      </c>
      <c r="I381" s="39">
        <v>3</v>
      </c>
      <c r="J381" s="39">
        <v>4</v>
      </c>
      <c r="K381" s="39">
        <v>5</v>
      </c>
      <c r="L381" s="39">
        <v>3</v>
      </c>
      <c r="M381" s="44">
        <v>4</v>
      </c>
      <c r="N381" s="180"/>
      <c r="O381" s="43">
        <v>4</v>
      </c>
      <c r="P381" s="39">
        <v>3</v>
      </c>
      <c r="Q381" s="39">
        <v>5</v>
      </c>
      <c r="R381" s="39">
        <v>3</v>
      </c>
      <c r="S381" s="39">
        <v>4</v>
      </c>
      <c r="T381" s="39">
        <v>4</v>
      </c>
      <c r="U381" s="39">
        <v>4</v>
      </c>
      <c r="V381" s="39">
        <v>5</v>
      </c>
      <c r="W381" s="44">
        <v>4</v>
      </c>
      <c r="X381" s="180"/>
      <c r="Y381" s="63">
        <v>72</v>
      </c>
      <c r="Z381" s="183"/>
      <c r="AA381" s="186"/>
      <c r="AB381" s="189"/>
    </row>
    <row r="382" spans="1:31" ht="15.75" thickBot="1" x14ac:dyDescent="0.3">
      <c r="A382" s="107">
        <v>44775</v>
      </c>
      <c r="B382" s="175"/>
      <c r="C382" s="178"/>
      <c r="D382" s="66" t="s">
        <v>3</v>
      </c>
      <c r="E382" s="45">
        <v>5</v>
      </c>
      <c r="F382" s="46">
        <v>9</v>
      </c>
      <c r="G382" s="46">
        <v>13</v>
      </c>
      <c r="H382" s="46">
        <v>15</v>
      </c>
      <c r="I382" s="46">
        <v>17</v>
      </c>
      <c r="J382" s="46">
        <v>3</v>
      </c>
      <c r="K382" s="46">
        <v>7</v>
      </c>
      <c r="L382" s="46">
        <v>11</v>
      </c>
      <c r="M382" s="47">
        <v>1</v>
      </c>
      <c r="N382" s="181"/>
      <c r="O382" s="45">
        <v>4</v>
      </c>
      <c r="P382" s="46">
        <v>14</v>
      </c>
      <c r="Q382" s="46">
        <v>6</v>
      </c>
      <c r="R382" s="46">
        <v>18</v>
      </c>
      <c r="S382" s="46">
        <v>2</v>
      </c>
      <c r="T382" s="46">
        <v>16</v>
      </c>
      <c r="U382" s="46">
        <v>8</v>
      </c>
      <c r="V382" s="46">
        <v>12</v>
      </c>
      <c r="W382" s="47">
        <v>10</v>
      </c>
      <c r="X382" s="181"/>
      <c r="Y382" s="108">
        <v>130</v>
      </c>
      <c r="Z382" s="184"/>
      <c r="AA382" s="187"/>
      <c r="AB382" s="190"/>
    </row>
    <row r="383" spans="1:31" ht="12.75" customHeight="1" x14ac:dyDescent="0.25">
      <c r="A383" s="91"/>
      <c r="D383" s="48" t="s">
        <v>15</v>
      </c>
      <c r="E383" s="49">
        <f t="shared" ref="E383:M383" si="551">IF(($C384-E382)&gt;=36,3,     IF(($C384-E382)&gt;=18,2,       IF(($C384-E382)&gt;=0,1,0)   )    )</f>
        <v>2</v>
      </c>
      <c r="F383" s="49">
        <f t="shared" si="551"/>
        <v>1</v>
      </c>
      <c r="G383" s="49">
        <f t="shared" si="551"/>
        <v>1</v>
      </c>
      <c r="H383" s="49">
        <f t="shared" si="551"/>
        <v>1</v>
      </c>
      <c r="I383" s="49">
        <f t="shared" si="551"/>
        <v>1</v>
      </c>
      <c r="J383" s="49">
        <f t="shared" si="551"/>
        <v>2</v>
      </c>
      <c r="K383" s="49">
        <f t="shared" si="551"/>
        <v>2</v>
      </c>
      <c r="L383" s="49">
        <f t="shared" si="551"/>
        <v>1</v>
      </c>
      <c r="M383" s="50">
        <f t="shared" si="551"/>
        <v>2</v>
      </c>
      <c r="N383" s="123">
        <f t="shared" ref="N383:N385" si="552">SUM(E383:M383)</f>
        <v>13</v>
      </c>
      <c r="O383" s="126">
        <f t="shared" ref="O383:W383" si="553">IF(($C384-O382)&gt;=36,3,     IF(($C384-O382)&gt;=18,2,       IF(($C384-O382)&gt;=0,1,0)   )    )</f>
        <v>2</v>
      </c>
      <c r="P383" s="49">
        <f t="shared" si="553"/>
        <v>1</v>
      </c>
      <c r="Q383" s="49">
        <f t="shared" si="553"/>
        <v>2</v>
      </c>
      <c r="R383" s="49">
        <f t="shared" si="553"/>
        <v>1</v>
      </c>
      <c r="S383" s="49">
        <f t="shared" si="553"/>
        <v>2</v>
      </c>
      <c r="T383" s="49">
        <f t="shared" si="553"/>
        <v>1</v>
      </c>
      <c r="U383" s="49">
        <f t="shared" si="553"/>
        <v>2</v>
      </c>
      <c r="V383" s="49">
        <f t="shared" si="553"/>
        <v>1</v>
      </c>
      <c r="W383" s="50">
        <f t="shared" si="553"/>
        <v>1</v>
      </c>
      <c r="X383" s="113">
        <f t="shared" ref="X383:X385" si="554">SUM(O383:W383)</f>
        <v>13</v>
      </c>
      <c r="Y383" s="85">
        <f>N383+X383</f>
        <v>26</v>
      </c>
      <c r="AB383" s="87"/>
    </row>
    <row r="384" spans="1:31" ht="13.5" customHeight="1" x14ac:dyDescent="0.25">
      <c r="A384" s="91" t="s">
        <v>24</v>
      </c>
      <c r="B384" s="73">
        <f>AA399</f>
        <v>22.600000000000012</v>
      </c>
      <c r="C384" s="112">
        <f>ROUND((B384*Y382/113)+Y380-Y381,0)</f>
        <v>26</v>
      </c>
      <c r="D384" s="52" t="s">
        <v>14</v>
      </c>
      <c r="E384" s="84">
        <v>6</v>
      </c>
      <c r="F384" s="84">
        <v>5</v>
      </c>
      <c r="G384" s="84">
        <v>4</v>
      </c>
      <c r="H384" s="84">
        <v>5</v>
      </c>
      <c r="I384" s="84">
        <v>4</v>
      </c>
      <c r="J384" s="84">
        <v>5</v>
      </c>
      <c r="K384" s="84">
        <v>6</v>
      </c>
      <c r="L384" s="84">
        <v>4</v>
      </c>
      <c r="M384" s="114">
        <v>5</v>
      </c>
      <c r="N384" s="124">
        <f t="shared" si="552"/>
        <v>44</v>
      </c>
      <c r="O384" s="84">
        <v>5</v>
      </c>
      <c r="P384" s="84">
        <v>3</v>
      </c>
      <c r="Q384" s="84">
        <v>5</v>
      </c>
      <c r="R384" s="84">
        <v>5</v>
      </c>
      <c r="S384" s="84">
        <v>8</v>
      </c>
      <c r="T384" s="84">
        <v>4</v>
      </c>
      <c r="U384" s="84">
        <v>5</v>
      </c>
      <c r="V384" s="84">
        <v>7</v>
      </c>
      <c r="W384" s="114">
        <v>7</v>
      </c>
      <c r="X384" s="109">
        <f t="shared" si="554"/>
        <v>49</v>
      </c>
      <c r="Y384" s="67">
        <f>N384+X384</f>
        <v>93</v>
      </c>
      <c r="Z384" s="169">
        <v>0</v>
      </c>
      <c r="AA384" s="142">
        <f>IF((B384+Z384)&gt;=26.4,26.4,(B384+Z384))</f>
        <v>22.600000000000012</v>
      </c>
      <c r="AB384" s="93">
        <f>IF(Y384&gt;0,AB399+1,AB399)</f>
        <v>102</v>
      </c>
    </row>
    <row r="385" spans="1:28" ht="13.5" customHeight="1" thickBot="1" x14ac:dyDescent="0.3">
      <c r="A385" s="94"/>
      <c r="D385" s="74" t="s">
        <v>18</v>
      </c>
      <c r="E385" s="51">
        <f t="shared" ref="E385:M385" si="555" xml:space="preserve">       IF(    OR(E384="-", E384="",E384=0),0,       IF(E384-(E381+E383)&gt;=2,0,   IF(E384-(E381+E383)=1,1,   IF(E384-(E381+E383)=0,2,   IF(E384-(E381+E383)=-1,3,   IF(E384-(E381+E383)=-2,4,   IF(E384-(E381+E383)=-3,5,    IF(E384-(E381+E383)=-4,6,    ))))))))</f>
        <v>2</v>
      </c>
      <c r="F385" s="51">
        <f t="shared" si="555"/>
        <v>3</v>
      </c>
      <c r="G385" s="51">
        <f t="shared" si="555"/>
        <v>3</v>
      </c>
      <c r="H385" s="51">
        <f t="shared" si="555"/>
        <v>2</v>
      </c>
      <c r="I385" s="51">
        <f t="shared" si="555"/>
        <v>2</v>
      </c>
      <c r="J385" s="51">
        <f t="shared" si="555"/>
        <v>3</v>
      </c>
      <c r="K385" s="51">
        <f t="shared" si="555"/>
        <v>3</v>
      </c>
      <c r="L385" s="51">
        <f t="shared" si="555"/>
        <v>2</v>
      </c>
      <c r="M385" s="115">
        <f t="shared" si="555"/>
        <v>3</v>
      </c>
      <c r="N385" s="125">
        <f t="shared" si="552"/>
        <v>23</v>
      </c>
      <c r="O385" s="128">
        <f t="shared" ref="O385:W385" si="556" xml:space="preserve">       IF(    OR(O384="-", O384="",O384=0),0,       IF(O384-(O381+O383)&gt;=2,0,   IF(O384-(O381+O383)=1,1,   IF(O384-(O381+O383)=0,2,   IF(O384-(O381+O383)=-1,3,   IF(O384-(O381+O383)=-2,4,   IF(O384-(O381+O383)=-3,5,    IF(O384-(O381+O383)=-4,6,    ))))))))</f>
        <v>3</v>
      </c>
      <c r="P385" s="51">
        <f t="shared" si="556"/>
        <v>3</v>
      </c>
      <c r="Q385" s="51">
        <f t="shared" si="556"/>
        <v>4</v>
      </c>
      <c r="R385" s="51">
        <f t="shared" si="556"/>
        <v>1</v>
      </c>
      <c r="S385" s="51">
        <f t="shared" si="556"/>
        <v>0</v>
      </c>
      <c r="T385" s="51">
        <f t="shared" si="556"/>
        <v>3</v>
      </c>
      <c r="U385" s="51">
        <f t="shared" si="556"/>
        <v>3</v>
      </c>
      <c r="V385" s="51">
        <f t="shared" si="556"/>
        <v>1</v>
      </c>
      <c r="W385" s="115">
        <f t="shared" si="556"/>
        <v>0</v>
      </c>
      <c r="X385" s="120">
        <f t="shared" si="554"/>
        <v>18</v>
      </c>
      <c r="Y385" s="68">
        <f>N385+X385</f>
        <v>41</v>
      </c>
      <c r="AB385" s="87"/>
    </row>
    <row r="386" spans="1:28" ht="13.5" thickBot="1" x14ac:dyDescent="0.25">
      <c r="A386" s="95"/>
      <c r="AB386" s="87"/>
    </row>
    <row r="387" spans="1:28" ht="12.75" customHeight="1" x14ac:dyDescent="0.25">
      <c r="A387" s="99"/>
      <c r="D387" s="53" t="s">
        <v>15</v>
      </c>
      <c r="E387" s="54">
        <f t="shared" ref="E387:M387" si="557">IF(($C388-E382)&gt;=36,3,     IF(($C388-E382)&gt;=18,2,       IF(($C388-E382)&gt;=0,1,0)   )    )</f>
        <v>2</v>
      </c>
      <c r="F387" s="54">
        <f t="shared" si="557"/>
        <v>2</v>
      </c>
      <c r="G387" s="54">
        <f t="shared" si="557"/>
        <v>1</v>
      </c>
      <c r="H387" s="54">
        <f t="shared" si="557"/>
        <v>1</v>
      </c>
      <c r="I387" s="54">
        <f t="shared" si="557"/>
        <v>1</v>
      </c>
      <c r="J387" s="54">
        <f t="shared" si="557"/>
        <v>2</v>
      </c>
      <c r="K387" s="54">
        <f t="shared" si="557"/>
        <v>2</v>
      </c>
      <c r="L387" s="54">
        <f t="shared" si="557"/>
        <v>2</v>
      </c>
      <c r="M387" s="55">
        <f t="shared" si="557"/>
        <v>2</v>
      </c>
      <c r="N387" s="129">
        <f t="shared" ref="N387" si="558">SUM(E387:M387)</f>
        <v>15</v>
      </c>
      <c r="O387" s="132">
        <f t="shared" ref="O387:W387" si="559">IF(($C388-O382)&gt;=36,3,     IF(($C388-O382)&gt;=18,2,       IF(($C388-O382)&gt;=0,1,0)   )    )</f>
        <v>2</v>
      </c>
      <c r="P387" s="54">
        <f t="shared" si="559"/>
        <v>1</v>
      </c>
      <c r="Q387" s="54">
        <f t="shared" si="559"/>
        <v>2</v>
      </c>
      <c r="R387" s="54">
        <f t="shared" si="559"/>
        <v>1</v>
      </c>
      <c r="S387" s="54">
        <f t="shared" si="559"/>
        <v>2</v>
      </c>
      <c r="T387" s="54">
        <f t="shared" si="559"/>
        <v>1</v>
      </c>
      <c r="U387" s="54">
        <f t="shared" si="559"/>
        <v>2</v>
      </c>
      <c r="V387" s="54">
        <f t="shared" si="559"/>
        <v>2</v>
      </c>
      <c r="W387" s="55">
        <f t="shared" si="559"/>
        <v>2</v>
      </c>
      <c r="X387" s="116">
        <f t="shared" ref="X387:X389" si="560">SUM(O387:W387)</f>
        <v>15</v>
      </c>
      <c r="Y387" s="55">
        <f>N387+X387</f>
        <v>30</v>
      </c>
      <c r="AB387" s="87"/>
    </row>
    <row r="388" spans="1:28" ht="13.5" customHeight="1" x14ac:dyDescent="0.25">
      <c r="A388" s="96" t="s">
        <v>22</v>
      </c>
      <c r="B388" s="78">
        <f>AA403</f>
        <v>26.4</v>
      </c>
      <c r="C388" s="112">
        <f>ROUND((B388*Y382/113)+Y380-Y381,0)</f>
        <v>30</v>
      </c>
      <c r="D388" s="57" t="s">
        <v>14</v>
      </c>
      <c r="E388" s="84">
        <v>0</v>
      </c>
      <c r="F388" s="84">
        <v>0</v>
      </c>
      <c r="G388" s="84">
        <v>0</v>
      </c>
      <c r="H388" s="84">
        <v>0</v>
      </c>
      <c r="I388" s="84">
        <v>0</v>
      </c>
      <c r="J388" s="84">
        <v>0</v>
      </c>
      <c r="K388" s="84">
        <v>0</v>
      </c>
      <c r="L388" s="84">
        <v>0</v>
      </c>
      <c r="M388" s="114">
        <v>0</v>
      </c>
      <c r="N388" s="130">
        <f t="shared" ref="N388" si="561">SUM(E388:M388)</f>
        <v>0</v>
      </c>
      <c r="O388" s="84">
        <v>0</v>
      </c>
      <c r="P388" s="84">
        <v>0</v>
      </c>
      <c r="Q388" s="84">
        <v>0</v>
      </c>
      <c r="R388" s="84">
        <v>0</v>
      </c>
      <c r="S388" s="84">
        <v>0</v>
      </c>
      <c r="T388" s="84">
        <v>0</v>
      </c>
      <c r="U388" s="84">
        <v>0</v>
      </c>
      <c r="V388" s="84">
        <v>0</v>
      </c>
      <c r="W388" s="114">
        <v>0</v>
      </c>
      <c r="X388" s="110">
        <f t="shared" si="560"/>
        <v>0</v>
      </c>
      <c r="Y388" s="69">
        <f>N388+X388</f>
        <v>0</v>
      </c>
      <c r="Z388" s="97">
        <f>IF(AND(B388&lt;=36,Y389&gt;0),   VLOOKUP(((IF(AND(B388&gt;=18.5,B388&lt;= 26.4),4,5))&amp;Y389),TablaBajas[],2,FALSE), 0)</f>
        <v>0</v>
      </c>
      <c r="AA388" s="143">
        <f>IF((B388+Z388)&gt;=26.4,26.4,(B388+Z388))</f>
        <v>26.4</v>
      </c>
      <c r="AB388" s="98">
        <f>IF(Y388&gt;0,AB403+1,AB403)</f>
        <v>102</v>
      </c>
    </row>
    <row r="389" spans="1:28" ht="13.5" customHeight="1" thickBot="1" x14ac:dyDescent="0.3">
      <c r="A389" s="99"/>
      <c r="D389" s="75" t="s">
        <v>18</v>
      </c>
      <c r="E389" s="56">
        <f t="shared" ref="E389:M389" si="562" xml:space="preserve">       IF(    OR(E388="-", E388="",E388=0),0,       IF(E388-(E381+E387)&gt;=2,0,   IF(E388-(E381+E387)=1,1,   IF(E388-(E381+E387)=0,2,   IF(E388-(E381+E387)=-1,3,   IF(E388-(E381+E387)=-2,4,   IF(E388-(E381+E387)=-3,5,    IF(E388-(E381+E387)=-4,6,    ))))))))</f>
        <v>0</v>
      </c>
      <c r="F389" s="56">
        <f t="shared" si="562"/>
        <v>0</v>
      </c>
      <c r="G389" s="56">
        <f t="shared" si="562"/>
        <v>0</v>
      </c>
      <c r="H389" s="56">
        <f t="shared" si="562"/>
        <v>0</v>
      </c>
      <c r="I389" s="56">
        <f t="shared" si="562"/>
        <v>0</v>
      </c>
      <c r="J389" s="56">
        <f t="shared" si="562"/>
        <v>0</v>
      </c>
      <c r="K389" s="56">
        <f t="shared" si="562"/>
        <v>0</v>
      </c>
      <c r="L389" s="56">
        <f t="shared" si="562"/>
        <v>0</v>
      </c>
      <c r="M389" s="117">
        <f t="shared" si="562"/>
        <v>0</v>
      </c>
      <c r="N389" s="131">
        <f t="shared" ref="N389" si="563">SUM(E389:M389)</f>
        <v>0</v>
      </c>
      <c r="O389" s="133">
        <f t="shared" ref="O389:W389" si="564" xml:space="preserve">       IF(    OR(O388="-", O388="",O388=0),0,       IF(O388-(O381+O387)&gt;=2,0,   IF(O388-(O381+O387)=1,1,   IF(O388-(O381+O387)=0,2,   IF(O388-(O381+O387)=-1,3,   IF(O388-(O381+O387)=-2,4,   IF(O388-(O381+O387)=-3,5,    IF(O388-(O381+O387)=-4,6,    ))))))))</f>
        <v>0</v>
      </c>
      <c r="P389" s="56">
        <f t="shared" si="564"/>
        <v>0</v>
      </c>
      <c r="Q389" s="56">
        <f t="shared" si="564"/>
        <v>0</v>
      </c>
      <c r="R389" s="56">
        <f t="shared" si="564"/>
        <v>0</v>
      </c>
      <c r="S389" s="56">
        <f t="shared" si="564"/>
        <v>0</v>
      </c>
      <c r="T389" s="56">
        <f t="shared" si="564"/>
        <v>0</v>
      </c>
      <c r="U389" s="56">
        <f t="shared" si="564"/>
        <v>0</v>
      </c>
      <c r="V389" s="56">
        <f t="shared" si="564"/>
        <v>0</v>
      </c>
      <c r="W389" s="117">
        <f t="shared" si="564"/>
        <v>0</v>
      </c>
      <c r="X389" s="121">
        <f t="shared" si="560"/>
        <v>0</v>
      </c>
      <c r="Y389" s="70">
        <f>N389+X389</f>
        <v>0</v>
      </c>
      <c r="AB389" s="87"/>
    </row>
    <row r="390" spans="1:28" ht="13.5" thickBot="1" x14ac:dyDescent="0.25">
      <c r="A390" s="95"/>
      <c r="AB390" s="87"/>
    </row>
    <row r="391" spans="1:28" ht="12.75" customHeight="1" x14ac:dyDescent="0.25">
      <c r="A391" s="100"/>
      <c r="D391" s="58" t="s">
        <v>15</v>
      </c>
      <c r="E391" s="59">
        <f t="shared" ref="E391:M391" si="565">IF(($C392-E382)&gt;=36,3,     IF(($C392-E382)&gt;=18,2,       IF(($C392-E382)&gt;=0,1,0)   )    )</f>
        <v>2</v>
      </c>
      <c r="F391" s="59">
        <f t="shared" si="565"/>
        <v>2</v>
      </c>
      <c r="G391" s="59">
        <f t="shared" si="565"/>
        <v>1</v>
      </c>
      <c r="H391" s="59">
        <f t="shared" si="565"/>
        <v>1</v>
      </c>
      <c r="I391" s="59">
        <f t="shared" si="565"/>
        <v>1</v>
      </c>
      <c r="J391" s="59">
        <f t="shared" si="565"/>
        <v>2</v>
      </c>
      <c r="K391" s="59">
        <f t="shared" si="565"/>
        <v>2</v>
      </c>
      <c r="L391" s="59">
        <f t="shared" si="565"/>
        <v>2</v>
      </c>
      <c r="M391" s="60">
        <f t="shared" si="565"/>
        <v>2</v>
      </c>
      <c r="N391" s="134">
        <f t="shared" ref="N391" si="566">SUM(E391:M391)</f>
        <v>15</v>
      </c>
      <c r="O391" s="137">
        <f t="shared" ref="O391:W391" si="567">IF(($C392-O382)&gt;=36,3,     IF(($C392-O382)&gt;=18,2,       IF(($C392-O382)&gt;=0,1,0)   )    )</f>
        <v>2</v>
      </c>
      <c r="P391" s="59">
        <f t="shared" si="567"/>
        <v>1</v>
      </c>
      <c r="Q391" s="59">
        <f t="shared" si="567"/>
        <v>2</v>
      </c>
      <c r="R391" s="59">
        <f t="shared" si="567"/>
        <v>1</v>
      </c>
      <c r="S391" s="59">
        <f t="shared" si="567"/>
        <v>2</v>
      </c>
      <c r="T391" s="59">
        <f t="shared" si="567"/>
        <v>1</v>
      </c>
      <c r="U391" s="59">
        <f t="shared" si="567"/>
        <v>2</v>
      </c>
      <c r="V391" s="59">
        <f t="shared" si="567"/>
        <v>1</v>
      </c>
      <c r="W391" s="60">
        <f t="shared" si="567"/>
        <v>2</v>
      </c>
      <c r="X391" s="118">
        <f t="shared" ref="X391:X393" si="568">SUM(O391:W391)</f>
        <v>14</v>
      </c>
      <c r="Y391" s="60">
        <f>N391+X391</f>
        <v>29</v>
      </c>
      <c r="AB391" s="87"/>
    </row>
    <row r="392" spans="1:28" ht="13.5" customHeight="1" x14ac:dyDescent="0.25">
      <c r="A392" s="101" t="s">
        <v>23</v>
      </c>
      <c r="B392" s="79">
        <f>AA407</f>
        <v>25.400000000000009</v>
      </c>
      <c r="C392" s="112">
        <f>ROUND((B392*Y382/113)+Y380-Y381,0)</f>
        <v>29</v>
      </c>
      <c r="D392" s="62" t="s">
        <v>14</v>
      </c>
      <c r="E392" s="84">
        <v>6</v>
      </c>
      <c r="F392" s="84">
        <v>6</v>
      </c>
      <c r="G392" s="84">
        <v>5</v>
      </c>
      <c r="H392" s="84">
        <v>5</v>
      </c>
      <c r="I392" s="84">
        <v>6</v>
      </c>
      <c r="J392" s="84">
        <v>7</v>
      </c>
      <c r="K392" s="84">
        <v>7</v>
      </c>
      <c r="L392" s="84">
        <v>4</v>
      </c>
      <c r="M392" s="114">
        <v>6</v>
      </c>
      <c r="N392" s="135">
        <f t="shared" ref="N392" si="569">SUM(E392:M392)</f>
        <v>52</v>
      </c>
      <c r="O392" s="127">
        <v>6</v>
      </c>
      <c r="P392" s="84">
        <v>6</v>
      </c>
      <c r="Q392" s="84">
        <v>6</v>
      </c>
      <c r="R392" s="84">
        <v>4</v>
      </c>
      <c r="S392" s="84">
        <v>4</v>
      </c>
      <c r="T392" s="84">
        <v>5</v>
      </c>
      <c r="U392" s="84">
        <v>8</v>
      </c>
      <c r="V392" s="84">
        <v>5</v>
      </c>
      <c r="W392" s="114">
        <v>8</v>
      </c>
      <c r="X392" s="111">
        <f t="shared" si="568"/>
        <v>52</v>
      </c>
      <c r="Y392" s="71">
        <f>N392+X392</f>
        <v>104</v>
      </c>
      <c r="Z392" s="102">
        <f>IF(AND(B392&lt;=36,Y393&gt;0),   VLOOKUP(((IF(AND(B392&gt;=18.5,B392&lt;= 26.4),4,5))&amp;Y393),TablaBajas[],2,FALSE), 0)</f>
        <v>0</v>
      </c>
      <c r="AA392" s="141">
        <f>IF((B392+Z392)&gt;=26.4,26.4,(B392+Z392))</f>
        <v>25.400000000000009</v>
      </c>
      <c r="AB392" s="103">
        <f>IF(Y392&gt;0,AB407+1,AB407)</f>
        <v>114</v>
      </c>
    </row>
    <row r="393" spans="1:28" ht="13.5" customHeight="1" thickBot="1" x14ac:dyDescent="0.3">
      <c r="A393" s="104"/>
      <c r="B393" s="105"/>
      <c r="C393" s="105"/>
      <c r="D393" s="76" t="s">
        <v>18</v>
      </c>
      <c r="E393" s="61">
        <f t="shared" ref="E393:M393" si="570" xml:space="preserve">       IF(    OR(E392="-", E392="",E392=0),0,       IF(E392-(E381+E391)&gt;=2,0,   IF(E392-(E381+E391)=1,1,   IF(E392-(E381+E391)=0,2,   IF(E392-(E381+E391)=-1,3,   IF(E392-(E381+E391)=-2,4,   IF(E392-(E381+E391)=-3,5,    IF(E392-(E381+E391)=-4,6,    ))))))))</f>
        <v>2</v>
      </c>
      <c r="F393" s="61">
        <f t="shared" si="570"/>
        <v>3</v>
      </c>
      <c r="G393" s="61">
        <f t="shared" si="570"/>
        <v>2</v>
      </c>
      <c r="H393" s="61">
        <f t="shared" si="570"/>
        <v>2</v>
      </c>
      <c r="I393" s="61">
        <f t="shared" si="570"/>
        <v>0</v>
      </c>
      <c r="J393" s="61">
        <f t="shared" si="570"/>
        <v>1</v>
      </c>
      <c r="K393" s="61">
        <f t="shared" si="570"/>
        <v>2</v>
      </c>
      <c r="L393" s="61">
        <f t="shared" si="570"/>
        <v>3</v>
      </c>
      <c r="M393" s="119">
        <f t="shared" si="570"/>
        <v>2</v>
      </c>
      <c r="N393" s="136">
        <f t="shared" ref="N393" si="571">SUM(E393:M393)</f>
        <v>17</v>
      </c>
      <c r="O393" s="138">
        <f t="shared" ref="O393:W393" si="572" xml:space="preserve">       IF(    OR(O392="-", O392="",O392=0),0,       IF(O392-(O381+O391)&gt;=2,0,   IF(O392-(O381+O391)=1,1,   IF(O392-(O381+O391)=0,2,   IF(O392-(O381+O391)=-1,3,   IF(O392-(O381+O391)=-2,4,   IF(O392-(O381+O391)=-3,5,    IF(O392-(O381+O391)=-4,6,    ))))))))</f>
        <v>2</v>
      </c>
      <c r="P393" s="61">
        <f t="shared" si="572"/>
        <v>0</v>
      </c>
      <c r="Q393" s="61">
        <f t="shared" si="572"/>
        <v>3</v>
      </c>
      <c r="R393" s="61">
        <f t="shared" si="572"/>
        <v>2</v>
      </c>
      <c r="S393" s="61">
        <f t="shared" si="572"/>
        <v>4</v>
      </c>
      <c r="T393" s="61">
        <f t="shared" si="572"/>
        <v>2</v>
      </c>
      <c r="U393" s="61">
        <f t="shared" si="572"/>
        <v>0</v>
      </c>
      <c r="V393" s="61">
        <f t="shared" si="572"/>
        <v>3</v>
      </c>
      <c r="W393" s="119">
        <f t="shared" si="572"/>
        <v>0</v>
      </c>
      <c r="X393" s="122">
        <f t="shared" si="568"/>
        <v>16</v>
      </c>
      <c r="Y393" s="72">
        <f>N393+X393</f>
        <v>33</v>
      </c>
      <c r="Z393" s="105"/>
      <c r="AA393" s="105"/>
      <c r="AB393" s="106"/>
    </row>
    <row r="394" spans="1:28" ht="9.75" customHeight="1" thickBot="1" x14ac:dyDescent="0.25">
      <c r="A394" s="77"/>
      <c r="B394" s="77"/>
      <c r="C394" s="77"/>
      <c r="D394" s="77"/>
      <c r="E394" s="77"/>
      <c r="F394" s="77"/>
      <c r="G394" s="77"/>
      <c r="H394" s="77"/>
      <c r="I394" s="77"/>
      <c r="J394" s="77"/>
      <c r="K394" s="77"/>
      <c r="L394" s="77"/>
      <c r="M394" s="77"/>
      <c r="N394" s="77"/>
      <c r="O394" s="77"/>
      <c r="P394" s="77"/>
      <c r="Q394" s="77"/>
      <c r="R394" s="77"/>
      <c r="S394" s="77"/>
      <c r="T394" s="77"/>
      <c r="U394" s="77"/>
      <c r="V394" s="77"/>
      <c r="W394" s="77"/>
      <c r="X394" s="77"/>
      <c r="Y394" s="77"/>
      <c r="Z394" s="77"/>
      <c r="AA394" s="77"/>
      <c r="AB394" s="77"/>
    </row>
    <row r="395" spans="1:28" ht="15" customHeight="1" x14ac:dyDescent="0.25">
      <c r="A395" s="86"/>
      <c r="B395" s="173" t="s">
        <v>4</v>
      </c>
      <c r="C395" s="176" t="s">
        <v>19</v>
      </c>
      <c r="D395" s="64" t="s">
        <v>1</v>
      </c>
      <c r="E395" s="155">
        <v>507</v>
      </c>
      <c r="F395" s="155">
        <v>362</v>
      </c>
      <c r="G395" s="155">
        <v>205</v>
      </c>
      <c r="H395" s="155">
        <v>371</v>
      </c>
      <c r="I395" s="155">
        <v>455</v>
      </c>
      <c r="J395" s="155">
        <v>393</v>
      </c>
      <c r="K395" s="155">
        <v>130</v>
      </c>
      <c r="L395" s="155">
        <v>264</v>
      </c>
      <c r="M395" s="156">
        <v>339</v>
      </c>
      <c r="N395" s="179" t="s">
        <v>16</v>
      </c>
      <c r="O395" s="157">
        <v>449</v>
      </c>
      <c r="P395" s="155">
        <v>343</v>
      </c>
      <c r="Q395" s="155">
        <v>174</v>
      </c>
      <c r="R395" s="155">
        <v>338</v>
      </c>
      <c r="S395" s="155">
        <v>331</v>
      </c>
      <c r="T395" s="155">
        <v>384</v>
      </c>
      <c r="U395" s="155">
        <v>504</v>
      </c>
      <c r="V395" s="155">
        <v>177</v>
      </c>
      <c r="W395" s="156">
        <v>345</v>
      </c>
      <c r="X395" s="179" t="s">
        <v>17</v>
      </c>
      <c r="Y395" s="89">
        <v>72.400000000000006</v>
      </c>
      <c r="Z395" s="182" t="s">
        <v>28</v>
      </c>
      <c r="AA395" s="185" t="s">
        <v>6</v>
      </c>
      <c r="AB395" s="188" t="s">
        <v>20</v>
      </c>
    </row>
    <row r="396" spans="1:28" ht="15" x14ac:dyDescent="0.25">
      <c r="A396" s="86" t="s">
        <v>32</v>
      </c>
      <c r="B396" s="174"/>
      <c r="C396" s="177"/>
      <c r="D396" s="65" t="s">
        <v>2</v>
      </c>
      <c r="E396" s="63">
        <v>5</v>
      </c>
      <c r="F396" s="63">
        <v>4</v>
      </c>
      <c r="G396" s="63">
        <v>3</v>
      </c>
      <c r="H396" s="63">
        <v>4</v>
      </c>
      <c r="I396" s="63">
        <v>5</v>
      </c>
      <c r="J396" s="63">
        <v>4</v>
      </c>
      <c r="K396" s="63">
        <v>3</v>
      </c>
      <c r="L396" s="63">
        <v>4</v>
      </c>
      <c r="M396" s="158">
        <v>4</v>
      </c>
      <c r="N396" s="180"/>
      <c r="O396" s="159">
        <v>5</v>
      </c>
      <c r="P396" s="63">
        <v>4</v>
      </c>
      <c r="Q396" s="63">
        <v>3</v>
      </c>
      <c r="R396" s="63">
        <v>4</v>
      </c>
      <c r="S396" s="63">
        <v>4</v>
      </c>
      <c r="T396" s="63">
        <v>4</v>
      </c>
      <c r="U396" s="63">
        <v>5</v>
      </c>
      <c r="V396" s="63">
        <v>3</v>
      </c>
      <c r="W396" s="158">
        <v>4</v>
      </c>
      <c r="X396" s="180"/>
      <c r="Y396" s="63">
        <v>72</v>
      </c>
      <c r="Z396" s="183"/>
      <c r="AA396" s="186"/>
      <c r="AB396" s="189"/>
    </row>
    <row r="397" spans="1:28" ht="15.75" thickBot="1" x14ac:dyDescent="0.3">
      <c r="A397" s="140">
        <v>44770</v>
      </c>
      <c r="B397" s="175"/>
      <c r="C397" s="178"/>
      <c r="D397" s="66" t="s">
        <v>3</v>
      </c>
      <c r="E397" s="160">
        <v>2</v>
      </c>
      <c r="F397" s="160">
        <v>8</v>
      </c>
      <c r="G397" s="160">
        <v>4</v>
      </c>
      <c r="H397" s="160">
        <v>10</v>
      </c>
      <c r="I397" s="160">
        <v>18</v>
      </c>
      <c r="J397" s="160">
        <v>6</v>
      </c>
      <c r="K397" s="160">
        <v>16</v>
      </c>
      <c r="L397" s="160">
        <v>14</v>
      </c>
      <c r="M397" s="161">
        <v>12</v>
      </c>
      <c r="N397" s="181"/>
      <c r="O397" s="162">
        <v>9</v>
      </c>
      <c r="P397" s="160">
        <v>17</v>
      </c>
      <c r="Q397" s="160">
        <v>11</v>
      </c>
      <c r="R397" s="160">
        <v>13</v>
      </c>
      <c r="S397" s="160">
        <v>5</v>
      </c>
      <c r="T397" s="160">
        <v>1</v>
      </c>
      <c r="U397" s="160">
        <v>3</v>
      </c>
      <c r="V397" s="160">
        <v>7</v>
      </c>
      <c r="W397" s="161">
        <v>15</v>
      </c>
      <c r="X397" s="181"/>
      <c r="Y397" s="108">
        <v>140</v>
      </c>
      <c r="Z397" s="184"/>
      <c r="AA397" s="187"/>
      <c r="AB397" s="190"/>
    </row>
    <row r="398" spans="1:28" ht="12.75" customHeight="1" x14ac:dyDescent="0.25">
      <c r="A398" s="146"/>
      <c r="D398" s="48" t="s">
        <v>15</v>
      </c>
      <c r="E398" s="49">
        <f t="shared" ref="E398:M398" si="573">IF(($C399-E397)&gt;=36,3,     IF(($C399-E397)&gt;=18,2,       IF(($C399-E397)&gt;=0,1,0)   )    )</f>
        <v>2</v>
      </c>
      <c r="F398" s="49">
        <f t="shared" si="573"/>
        <v>2</v>
      </c>
      <c r="G398" s="49">
        <f t="shared" si="573"/>
        <v>2</v>
      </c>
      <c r="H398" s="49">
        <f t="shared" si="573"/>
        <v>2</v>
      </c>
      <c r="I398" s="49">
        <f t="shared" si="573"/>
        <v>1</v>
      </c>
      <c r="J398" s="49">
        <f t="shared" si="573"/>
        <v>2</v>
      </c>
      <c r="K398" s="49">
        <f t="shared" si="573"/>
        <v>1</v>
      </c>
      <c r="L398" s="49">
        <f t="shared" si="573"/>
        <v>1</v>
      </c>
      <c r="M398" s="50">
        <f t="shared" si="573"/>
        <v>1</v>
      </c>
      <c r="N398" s="123">
        <f t="shared" ref="N398:N400" si="574">SUM(E398:M398)</f>
        <v>14</v>
      </c>
      <c r="O398" s="126">
        <f t="shared" ref="O398:W398" si="575">IF(($C399-O397)&gt;=36,3,     IF(($C399-O397)&gt;=18,2,       IF(($C399-O397)&gt;=0,1,0)   )    )</f>
        <v>2</v>
      </c>
      <c r="P398" s="49">
        <f t="shared" si="575"/>
        <v>1</v>
      </c>
      <c r="Q398" s="49">
        <f t="shared" si="575"/>
        <v>1</v>
      </c>
      <c r="R398" s="49">
        <f t="shared" si="575"/>
        <v>1</v>
      </c>
      <c r="S398" s="49">
        <f t="shared" si="575"/>
        <v>2</v>
      </c>
      <c r="T398" s="49">
        <f t="shared" si="575"/>
        <v>2</v>
      </c>
      <c r="U398" s="49">
        <f t="shared" si="575"/>
        <v>2</v>
      </c>
      <c r="V398" s="49">
        <f t="shared" si="575"/>
        <v>2</v>
      </c>
      <c r="W398" s="50">
        <f t="shared" si="575"/>
        <v>1</v>
      </c>
      <c r="X398" s="113">
        <f t="shared" ref="X398:X400" si="576">SUM(O398:W398)</f>
        <v>14</v>
      </c>
      <c r="Y398" s="85">
        <f>N398+X398</f>
        <v>28</v>
      </c>
      <c r="AB398" s="87"/>
    </row>
    <row r="399" spans="1:28" ht="13.5" customHeight="1" x14ac:dyDescent="0.25">
      <c r="A399" s="146" t="s">
        <v>24</v>
      </c>
      <c r="B399" s="73">
        <f>AA414</f>
        <v>22.600000000000012</v>
      </c>
      <c r="C399" s="112">
        <f>ROUND((B399*Y397/113)+Y395-Y396,0)</f>
        <v>28</v>
      </c>
      <c r="D399" s="52" t="s">
        <v>14</v>
      </c>
      <c r="E399" s="84">
        <v>6</v>
      </c>
      <c r="F399" s="84">
        <v>5</v>
      </c>
      <c r="G399" s="84">
        <v>4</v>
      </c>
      <c r="H399" s="84">
        <v>5</v>
      </c>
      <c r="I399" s="84">
        <v>7</v>
      </c>
      <c r="J399" s="84">
        <v>6</v>
      </c>
      <c r="K399" s="84">
        <v>6</v>
      </c>
      <c r="L399" s="84">
        <v>6</v>
      </c>
      <c r="M399" s="114">
        <v>5</v>
      </c>
      <c r="N399" s="147">
        <f t="shared" si="574"/>
        <v>50</v>
      </c>
      <c r="O399" s="84">
        <v>7</v>
      </c>
      <c r="P399" s="84">
        <v>5</v>
      </c>
      <c r="Q399" s="84">
        <v>5</v>
      </c>
      <c r="R399" s="84">
        <v>5</v>
      </c>
      <c r="S399" s="84">
        <v>6</v>
      </c>
      <c r="T399" s="84">
        <v>5</v>
      </c>
      <c r="U399" s="84">
        <v>8</v>
      </c>
      <c r="V399" s="84">
        <v>5</v>
      </c>
      <c r="W399" s="114">
        <v>6</v>
      </c>
      <c r="X399" s="109">
        <f t="shared" si="576"/>
        <v>52</v>
      </c>
      <c r="Y399" s="67">
        <f>N399+X399</f>
        <v>102</v>
      </c>
      <c r="Z399" s="92">
        <f>IF(AND(B399&lt;=36,Y400&gt;0),   VLOOKUP(((IF(AND(B399&gt;=18.5,B399&lt;= 26.4),4,5))&amp;Y400),TablaBajas[],2,FALSE), 0)</f>
        <v>0</v>
      </c>
      <c r="AA399" s="142">
        <f>IF((B399+Z399)&gt;=26.4,26.4,(B399+Z399))</f>
        <v>22.600000000000012</v>
      </c>
      <c r="AB399" s="93">
        <f>IF(Y399&gt;0,AB414+1,AB414)</f>
        <v>101</v>
      </c>
    </row>
    <row r="400" spans="1:28" ht="13.5" customHeight="1" thickBot="1" x14ac:dyDescent="0.3">
      <c r="A400" s="94"/>
      <c r="D400" s="148" t="s">
        <v>18</v>
      </c>
      <c r="E400" s="51">
        <f t="shared" ref="E400:M400" si="577" xml:space="preserve">       IF(    OR(E399="-", E399="",E399=0),0,       IF(E399-(E396+E398)&gt;=2,0,   IF(E399-(E396+E398)=1,1,   IF(E399-(E396+E398)=0,2,   IF(E399-(E396+E398)=-1,3,   IF(E399-(E396+E398)=-2,4,   IF(E399-(E396+E398)=-3,5,    IF(E399-(E396+E398)=-4,6,    ))))))))</f>
        <v>3</v>
      </c>
      <c r="F400" s="51">
        <f t="shared" si="577"/>
        <v>3</v>
      </c>
      <c r="G400" s="51">
        <f t="shared" si="577"/>
        <v>3</v>
      </c>
      <c r="H400" s="51">
        <f t="shared" si="577"/>
        <v>3</v>
      </c>
      <c r="I400" s="51">
        <f t="shared" si="577"/>
        <v>1</v>
      </c>
      <c r="J400" s="51">
        <f t="shared" si="577"/>
        <v>2</v>
      </c>
      <c r="K400" s="51">
        <f t="shared" si="577"/>
        <v>0</v>
      </c>
      <c r="L400" s="51">
        <f t="shared" si="577"/>
        <v>1</v>
      </c>
      <c r="M400" s="115">
        <f t="shared" si="577"/>
        <v>2</v>
      </c>
      <c r="N400" s="125">
        <f t="shared" si="574"/>
        <v>18</v>
      </c>
      <c r="O400" s="128">
        <f t="shared" ref="O400:W400" si="578" xml:space="preserve">       IF(    OR(O399="-", O399="",O399=0),0,       IF(O399-(O396+O398)&gt;=2,0,   IF(O399-(O396+O398)=1,1,   IF(O399-(O396+O398)=0,2,   IF(O399-(O396+O398)=-1,3,   IF(O399-(O396+O398)=-2,4,   IF(O399-(O396+O398)=-3,5,    IF(O399-(O396+O398)=-4,6,    ))))))))</f>
        <v>2</v>
      </c>
      <c r="P400" s="51">
        <f t="shared" si="578"/>
        <v>2</v>
      </c>
      <c r="Q400" s="51">
        <f t="shared" si="578"/>
        <v>1</v>
      </c>
      <c r="R400" s="51">
        <f t="shared" si="578"/>
        <v>2</v>
      </c>
      <c r="S400" s="51">
        <f t="shared" si="578"/>
        <v>2</v>
      </c>
      <c r="T400" s="51">
        <f t="shared" si="578"/>
        <v>3</v>
      </c>
      <c r="U400" s="51">
        <f t="shared" si="578"/>
        <v>1</v>
      </c>
      <c r="V400" s="51">
        <f t="shared" si="578"/>
        <v>2</v>
      </c>
      <c r="W400" s="115">
        <f t="shared" si="578"/>
        <v>1</v>
      </c>
      <c r="X400" s="120">
        <f t="shared" si="576"/>
        <v>16</v>
      </c>
      <c r="Y400" s="68">
        <f>N400+X400</f>
        <v>34</v>
      </c>
      <c r="AB400" s="87"/>
    </row>
    <row r="401" spans="1:31" ht="13.5" thickBot="1" x14ac:dyDescent="0.25">
      <c r="A401" s="95"/>
      <c r="AB401" s="87"/>
      <c r="AD401" t="s">
        <v>31</v>
      </c>
      <c r="AE401" t="s">
        <v>31</v>
      </c>
    </row>
    <row r="402" spans="1:31" ht="12.75" customHeight="1" x14ac:dyDescent="0.25">
      <c r="A402" s="99"/>
      <c r="D402" s="53" t="s">
        <v>15</v>
      </c>
      <c r="E402" s="54">
        <f t="shared" ref="E402:M402" si="579">IF(($C403-E397)&gt;=36,3,     IF(($C403-E397)&gt;=18,2,       IF(($C403-E397)&gt;=0,1,0)   )    )</f>
        <v>2</v>
      </c>
      <c r="F402" s="54">
        <f t="shared" si="579"/>
        <v>2</v>
      </c>
      <c r="G402" s="54">
        <f t="shared" si="579"/>
        <v>2</v>
      </c>
      <c r="H402" s="54">
        <f t="shared" si="579"/>
        <v>2</v>
      </c>
      <c r="I402" s="54">
        <f t="shared" si="579"/>
        <v>1</v>
      </c>
      <c r="J402" s="54">
        <f t="shared" si="579"/>
        <v>2</v>
      </c>
      <c r="K402" s="54">
        <f t="shared" si="579"/>
        <v>1</v>
      </c>
      <c r="L402" s="54">
        <f t="shared" si="579"/>
        <v>2</v>
      </c>
      <c r="M402" s="55">
        <f t="shared" si="579"/>
        <v>2</v>
      </c>
      <c r="N402" s="129">
        <f t="shared" ref="N402" si="580">SUM(E402:M402)</f>
        <v>16</v>
      </c>
      <c r="O402" s="132">
        <f t="shared" ref="O402:W402" si="581">IF(($C403-O397)&gt;=36,3,     IF(($C403-O397)&gt;=18,2,       IF(($C403-O397)&gt;=0,1,0)   )    )</f>
        <v>2</v>
      </c>
      <c r="P402" s="54">
        <f t="shared" si="581"/>
        <v>1</v>
      </c>
      <c r="Q402" s="54">
        <f t="shared" si="581"/>
        <v>2</v>
      </c>
      <c r="R402" s="54">
        <f t="shared" si="581"/>
        <v>2</v>
      </c>
      <c r="S402" s="54">
        <f t="shared" si="581"/>
        <v>2</v>
      </c>
      <c r="T402" s="54">
        <f t="shared" si="581"/>
        <v>2</v>
      </c>
      <c r="U402" s="54">
        <f t="shared" si="581"/>
        <v>2</v>
      </c>
      <c r="V402" s="54">
        <f t="shared" si="581"/>
        <v>2</v>
      </c>
      <c r="W402" s="55">
        <f t="shared" si="581"/>
        <v>2</v>
      </c>
      <c r="X402" s="116">
        <f t="shared" ref="X402:X404" si="582">SUM(O402:W402)</f>
        <v>17</v>
      </c>
      <c r="Y402" s="55">
        <f>N402+X402</f>
        <v>33</v>
      </c>
      <c r="AB402" s="87"/>
    </row>
    <row r="403" spans="1:31" ht="13.5" customHeight="1" x14ac:dyDescent="0.25">
      <c r="A403" s="149" t="s">
        <v>22</v>
      </c>
      <c r="B403" s="78">
        <f>AA418</f>
        <v>26.4</v>
      </c>
      <c r="C403" s="112">
        <f>ROUND((B403*Y397/113)+Y395-Y396,0)</f>
        <v>33</v>
      </c>
      <c r="D403" s="57">
        <v>9</v>
      </c>
      <c r="E403" s="84">
        <v>9</v>
      </c>
      <c r="F403" s="84">
        <v>8</v>
      </c>
      <c r="G403" s="84">
        <v>4</v>
      </c>
      <c r="H403" s="84">
        <v>7</v>
      </c>
      <c r="I403" s="84">
        <v>7</v>
      </c>
      <c r="J403" s="84">
        <v>7</v>
      </c>
      <c r="K403" s="84">
        <v>5</v>
      </c>
      <c r="L403" s="84">
        <v>7</v>
      </c>
      <c r="M403" s="114">
        <v>6</v>
      </c>
      <c r="N403" s="130">
        <f t="shared" ref="N403" si="583">SUM(E403:M403)</f>
        <v>60</v>
      </c>
      <c r="O403" s="84">
        <v>6</v>
      </c>
      <c r="P403" s="84">
        <v>6</v>
      </c>
      <c r="Q403" s="84">
        <v>5</v>
      </c>
      <c r="R403" s="84">
        <v>6</v>
      </c>
      <c r="S403" s="84">
        <v>5</v>
      </c>
      <c r="T403" s="84">
        <v>8</v>
      </c>
      <c r="U403" s="84">
        <v>7</v>
      </c>
      <c r="V403" s="84">
        <v>6</v>
      </c>
      <c r="W403" s="114">
        <v>5</v>
      </c>
      <c r="X403" s="110">
        <f t="shared" si="582"/>
        <v>54</v>
      </c>
      <c r="Y403" s="69">
        <f>N403+X403</f>
        <v>114</v>
      </c>
      <c r="Z403" s="97">
        <f>IF(AND(B403&lt;=36,Y404&gt;0),   VLOOKUP(((IF(AND(B403&gt;=18.5,B403&lt;= 26.4),4,5))&amp;Y404),TablaBajas[],2,FALSE), 0)</f>
        <v>0.5</v>
      </c>
      <c r="AA403" s="143">
        <f>IF((B403+Z403)&gt;=26.4,26.4,(B403+Z403))</f>
        <v>26.4</v>
      </c>
      <c r="AB403" s="98">
        <f>IF(Y403&gt;0,AB418+1,AB418)</f>
        <v>102</v>
      </c>
    </row>
    <row r="404" spans="1:31" ht="13.5" customHeight="1" thickBot="1" x14ac:dyDescent="0.3">
      <c r="A404" s="99"/>
      <c r="D404" s="150" t="s">
        <v>18</v>
      </c>
      <c r="E404" s="56">
        <f t="shared" ref="E404:M404" si="584" xml:space="preserve">       IF(    OR(E403="-", E403="",E403=0),0,       IF(E403-(E396+E402)&gt;=2,0,   IF(E403-(E396+E402)=1,1,   IF(E403-(E396+E402)=0,2,   IF(E403-(E396+E402)=-1,3,   IF(E403-(E396+E402)=-2,4,   IF(E403-(E396+E402)=-3,5,    IF(E403-(E396+E402)=-4,6,    ))))))))</f>
        <v>0</v>
      </c>
      <c r="F404" s="56">
        <f t="shared" si="584"/>
        <v>0</v>
      </c>
      <c r="G404" s="56">
        <f t="shared" si="584"/>
        <v>3</v>
      </c>
      <c r="H404" s="56">
        <f t="shared" si="584"/>
        <v>1</v>
      </c>
      <c r="I404" s="56">
        <f t="shared" si="584"/>
        <v>1</v>
      </c>
      <c r="J404" s="56">
        <f t="shared" si="584"/>
        <v>1</v>
      </c>
      <c r="K404" s="56">
        <f t="shared" si="584"/>
        <v>1</v>
      </c>
      <c r="L404" s="56">
        <f t="shared" si="584"/>
        <v>1</v>
      </c>
      <c r="M404" s="117">
        <f t="shared" si="584"/>
        <v>2</v>
      </c>
      <c r="N404" s="131">
        <f t="shared" ref="N404" si="585">SUM(E404:M404)</f>
        <v>10</v>
      </c>
      <c r="O404" s="133">
        <f t="shared" ref="O404:W404" si="586" xml:space="preserve">       IF(    OR(O403="-", O403="",O403=0),0,       IF(O403-(O396+O402)&gt;=2,0,   IF(O403-(O396+O402)=1,1,   IF(O403-(O396+O402)=0,2,   IF(O403-(O396+O402)=-1,3,   IF(O403-(O396+O402)=-2,4,   IF(O403-(O396+O402)=-3,5,    IF(O403-(O396+O402)=-4,6,    ))))))))</f>
        <v>3</v>
      </c>
      <c r="P404" s="56">
        <f t="shared" si="586"/>
        <v>1</v>
      </c>
      <c r="Q404" s="56">
        <f t="shared" si="586"/>
        <v>2</v>
      </c>
      <c r="R404" s="56">
        <f t="shared" si="586"/>
        <v>2</v>
      </c>
      <c r="S404" s="56">
        <f t="shared" si="586"/>
        <v>3</v>
      </c>
      <c r="T404" s="56">
        <f t="shared" si="586"/>
        <v>0</v>
      </c>
      <c r="U404" s="56">
        <f t="shared" si="586"/>
        <v>2</v>
      </c>
      <c r="V404" s="56">
        <f t="shared" si="586"/>
        <v>1</v>
      </c>
      <c r="W404" s="117">
        <f t="shared" si="586"/>
        <v>3</v>
      </c>
      <c r="X404" s="121">
        <f t="shared" si="582"/>
        <v>17</v>
      </c>
      <c r="Y404" s="70">
        <f>N404+X404</f>
        <v>27</v>
      </c>
      <c r="AB404" s="87"/>
    </row>
    <row r="405" spans="1:31" ht="13.5" thickBot="1" x14ac:dyDescent="0.25">
      <c r="A405" s="95"/>
      <c r="AB405" s="87"/>
    </row>
    <row r="406" spans="1:31" ht="12.75" customHeight="1" x14ac:dyDescent="0.25">
      <c r="A406" s="100"/>
      <c r="D406" s="58" t="s">
        <v>15</v>
      </c>
      <c r="E406" s="59">
        <f t="shared" ref="E406:M406" si="587">IF(($C407-E397)&gt;=36,3,     IF(($C407-E397)&gt;=18,2,       IF(($C407-E397)&gt;=0,1,0)   )    )</f>
        <v>2</v>
      </c>
      <c r="F406" s="59">
        <f t="shared" si="587"/>
        <v>2</v>
      </c>
      <c r="G406" s="59">
        <f t="shared" si="587"/>
        <v>2</v>
      </c>
      <c r="H406" s="59">
        <f t="shared" si="587"/>
        <v>2</v>
      </c>
      <c r="I406" s="59">
        <f t="shared" si="587"/>
        <v>1</v>
      </c>
      <c r="J406" s="59">
        <f t="shared" si="587"/>
        <v>2</v>
      </c>
      <c r="K406" s="59">
        <f t="shared" si="587"/>
        <v>1</v>
      </c>
      <c r="L406" s="59">
        <f t="shared" si="587"/>
        <v>1</v>
      </c>
      <c r="M406" s="60">
        <f t="shared" si="587"/>
        <v>2</v>
      </c>
      <c r="N406" s="134">
        <f t="shared" ref="N406" si="588">SUM(E406:M406)</f>
        <v>15</v>
      </c>
      <c r="O406" s="137">
        <f t="shared" ref="O406:W406" si="589">IF(($C407-O397)&gt;=36,3,     IF(($C407-O397)&gt;=18,2,       IF(($C407-O397)&gt;=0,1,0)   )    )</f>
        <v>2</v>
      </c>
      <c r="P406" s="59">
        <f t="shared" si="589"/>
        <v>1</v>
      </c>
      <c r="Q406" s="59">
        <f t="shared" si="589"/>
        <v>2</v>
      </c>
      <c r="R406" s="59">
        <f t="shared" si="589"/>
        <v>2</v>
      </c>
      <c r="S406" s="59">
        <f t="shared" si="589"/>
        <v>2</v>
      </c>
      <c r="T406" s="59">
        <f t="shared" si="589"/>
        <v>2</v>
      </c>
      <c r="U406" s="59">
        <f t="shared" si="589"/>
        <v>2</v>
      </c>
      <c r="V406" s="59">
        <f t="shared" si="589"/>
        <v>2</v>
      </c>
      <c r="W406" s="60">
        <f t="shared" si="589"/>
        <v>1</v>
      </c>
      <c r="X406" s="118">
        <f t="shared" ref="X406:X408" si="590">SUM(O406:W406)</f>
        <v>16</v>
      </c>
      <c r="Y406" s="60">
        <f>N406+X406</f>
        <v>31</v>
      </c>
      <c r="AB406" s="87"/>
    </row>
    <row r="407" spans="1:31" ht="13.5" customHeight="1" x14ac:dyDescent="0.25">
      <c r="A407" s="151" t="s">
        <v>23</v>
      </c>
      <c r="B407" s="79">
        <f>AA422</f>
        <v>25.100000000000009</v>
      </c>
      <c r="C407" s="112">
        <f>ROUND((B407*Y397/113)+Y395-Y396,0)</f>
        <v>31</v>
      </c>
      <c r="D407" s="62" t="s">
        <v>14</v>
      </c>
      <c r="E407" s="84">
        <v>9</v>
      </c>
      <c r="F407" s="84">
        <v>5</v>
      </c>
      <c r="G407" s="84">
        <v>5</v>
      </c>
      <c r="H407" s="84">
        <v>7</v>
      </c>
      <c r="I407" s="84">
        <v>6</v>
      </c>
      <c r="J407" s="84">
        <v>6</v>
      </c>
      <c r="K407" s="84">
        <v>5</v>
      </c>
      <c r="L407" s="84">
        <v>5</v>
      </c>
      <c r="M407" s="114">
        <v>7</v>
      </c>
      <c r="N407" s="135">
        <f t="shared" ref="N407" si="591">SUM(E407:M407)</f>
        <v>55</v>
      </c>
      <c r="O407" s="127">
        <v>9</v>
      </c>
      <c r="P407" s="84">
        <v>5</v>
      </c>
      <c r="Q407" s="84">
        <v>5</v>
      </c>
      <c r="R407" s="84">
        <v>5</v>
      </c>
      <c r="S407" s="84">
        <v>5</v>
      </c>
      <c r="T407" s="84">
        <v>6</v>
      </c>
      <c r="U407" s="84">
        <v>9</v>
      </c>
      <c r="V407" s="84">
        <v>6</v>
      </c>
      <c r="W407" s="114">
        <v>5</v>
      </c>
      <c r="X407" s="111">
        <f t="shared" si="590"/>
        <v>55</v>
      </c>
      <c r="Y407" s="71">
        <f>N407+X407</f>
        <v>110</v>
      </c>
      <c r="Z407" s="102">
        <f>IF(AND(B407&lt;=36,Y408&gt;0),   VLOOKUP(((IF(AND(B407&gt;=18.5,B407&lt;= 26.4),4,5))&amp;Y408),TablaBajas[],2,FALSE), 0)</f>
        <v>0.30000000000000004</v>
      </c>
      <c r="AA407" s="141">
        <f>IF((B407+Z407)&gt;=26.4,26.4,(B407+Z407))</f>
        <v>25.400000000000009</v>
      </c>
      <c r="AB407" s="103">
        <f>IF(Y407&gt;0,AB422+1,AB422)</f>
        <v>113</v>
      </c>
    </row>
    <row r="408" spans="1:31" ht="13.5" customHeight="1" thickBot="1" x14ac:dyDescent="0.3">
      <c r="A408" s="104"/>
      <c r="B408" s="105"/>
      <c r="C408" s="105"/>
      <c r="D408" s="152" t="s">
        <v>18</v>
      </c>
      <c r="E408" s="61">
        <f t="shared" ref="E408:M408" si="592" xml:space="preserve">       IF(    OR(E407="-", E407="",E407=0),0,       IF(E407-(E396+E406)&gt;=2,0,   IF(E407-(E396+E406)=1,1,   IF(E407-(E396+E406)=0,2,   IF(E407-(E396+E406)=-1,3,   IF(E407-(E396+E406)=-2,4,   IF(E407-(E396+E406)=-3,5,    IF(E407-(E396+E406)=-4,6,    ))))))))</f>
        <v>0</v>
      </c>
      <c r="F408" s="61">
        <f t="shared" si="592"/>
        <v>3</v>
      </c>
      <c r="G408" s="61">
        <f t="shared" si="592"/>
        <v>2</v>
      </c>
      <c r="H408" s="61">
        <f t="shared" si="592"/>
        <v>1</v>
      </c>
      <c r="I408" s="61">
        <f t="shared" si="592"/>
        <v>2</v>
      </c>
      <c r="J408" s="61">
        <f t="shared" si="592"/>
        <v>2</v>
      </c>
      <c r="K408" s="61">
        <f t="shared" si="592"/>
        <v>1</v>
      </c>
      <c r="L408" s="61">
        <f t="shared" si="592"/>
        <v>2</v>
      </c>
      <c r="M408" s="119">
        <f t="shared" si="592"/>
        <v>1</v>
      </c>
      <c r="N408" s="136">
        <f t="shared" ref="N408" si="593">SUM(E408:M408)</f>
        <v>14</v>
      </c>
      <c r="O408" s="138">
        <f t="shared" ref="O408:W408" si="594" xml:space="preserve">       IF(    OR(O407="-", O407="",O407=0),0,       IF(O407-(O396+O406)&gt;=2,0,   IF(O407-(O396+O406)=1,1,   IF(O407-(O396+O406)=0,2,   IF(O407-(O396+O406)=-1,3,   IF(O407-(O396+O406)=-2,4,   IF(O407-(O396+O406)=-3,5,    IF(O407-(O396+O406)=-4,6,    ))))))))</f>
        <v>0</v>
      </c>
      <c r="P408" s="61">
        <f t="shared" si="594"/>
        <v>2</v>
      </c>
      <c r="Q408" s="61">
        <f t="shared" si="594"/>
        <v>2</v>
      </c>
      <c r="R408" s="61">
        <f t="shared" si="594"/>
        <v>3</v>
      </c>
      <c r="S408" s="61">
        <f t="shared" si="594"/>
        <v>3</v>
      </c>
      <c r="T408" s="61">
        <f t="shared" si="594"/>
        <v>2</v>
      </c>
      <c r="U408" s="61">
        <f t="shared" si="594"/>
        <v>0</v>
      </c>
      <c r="V408" s="61">
        <f t="shared" si="594"/>
        <v>1</v>
      </c>
      <c r="W408" s="119">
        <f t="shared" si="594"/>
        <v>2</v>
      </c>
      <c r="X408" s="122">
        <f t="shared" si="590"/>
        <v>15</v>
      </c>
      <c r="Y408" s="72">
        <f>N408+X408</f>
        <v>29</v>
      </c>
      <c r="Z408" s="105"/>
      <c r="AA408" s="105"/>
      <c r="AB408" s="106"/>
    </row>
    <row r="409" spans="1:31" ht="9.75" customHeight="1" thickBot="1" x14ac:dyDescent="0.25">
      <c r="A409" s="77"/>
      <c r="B409" s="77"/>
      <c r="C409" s="77"/>
      <c r="D409" s="77"/>
      <c r="E409" s="77"/>
      <c r="F409" s="77"/>
      <c r="G409" s="77"/>
      <c r="H409" s="77"/>
      <c r="I409" s="77"/>
      <c r="J409" s="77"/>
      <c r="K409" s="77"/>
      <c r="L409" s="77"/>
      <c r="M409" s="77"/>
      <c r="N409" s="77"/>
      <c r="O409" s="77"/>
      <c r="P409" s="77"/>
      <c r="Q409" s="77"/>
      <c r="R409" s="77"/>
      <c r="S409" s="77"/>
      <c r="T409" s="77"/>
      <c r="U409" s="77"/>
      <c r="V409" s="77"/>
      <c r="W409" s="77"/>
      <c r="X409" s="77"/>
      <c r="Y409" s="77"/>
      <c r="Z409" s="77"/>
      <c r="AA409" s="77"/>
      <c r="AB409" s="77"/>
    </row>
    <row r="410" spans="1:31" ht="15" customHeight="1" x14ac:dyDescent="0.25">
      <c r="A410" s="88"/>
      <c r="B410" s="173" t="s">
        <v>4</v>
      </c>
      <c r="C410" s="176" t="s">
        <v>19</v>
      </c>
      <c r="D410" s="64" t="s">
        <v>1</v>
      </c>
      <c r="E410" s="40">
        <v>382</v>
      </c>
      <c r="F410" s="41">
        <v>459</v>
      </c>
      <c r="G410" s="41">
        <v>301</v>
      </c>
      <c r="H410" s="41">
        <v>302</v>
      </c>
      <c r="I410" s="41">
        <v>146</v>
      </c>
      <c r="J410" s="41">
        <v>373</v>
      </c>
      <c r="K410" s="41">
        <v>478</v>
      </c>
      <c r="L410" s="41">
        <v>172</v>
      </c>
      <c r="M410" s="42">
        <v>349</v>
      </c>
      <c r="N410" s="179" t="s">
        <v>16</v>
      </c>
      <c r="O410" s="40">
        <v>403</v>
      </c>
      <c r="P410" s="41">
        <v>182</v>
      </c>
      <c r="Q410" s="41">
        <v>471</v>
      </c>
      <c r="R410" s="41">
        <v>150</v>
      </c>
      <c r="S410" s="41">
        <v>387</v>
      </c>
      <c r="T410" s="41">
        <v>286</v>
      </c>
      <c r="U410" s="41">
        <v>376</v>
      </c>
      <c r="V410" s="41">
        <v>476</v>
      </c>
      <c r="W410" s="42">
        <v>270</v>
      </c>
      <c r="X410" s="179" t="s">
        <v>17</v>
      </c>
      <c r="Y410" s="89">
        <v>71.5</v>
      </c>
      <c r="Z410" s="182" t="s">
        <v>28</v>
      </c>
      <c r="AA410" s="185" t="s">
        <v>6</v>
      </c>
      <c r="AB410" s="188" t="s">
        <v>20</v>
      </c>
    </row>
    <row r="411" spans="1:31" ht="15.75" customHeight="1" x14ac:dyDescent="0.25">
      <c r="A411" s="90" t="s">
        <v>21</v>
      </c>
      <c r="B411" s="174"/>
      <c r="C411" s="177"/>
      <c r="D411" s="65" t="s">
        <v>2</v>
      </c>
      <c r="E411" s="43">
        <v>4</v>
      </c>
      <c r="F411" s="39">
        <v>5</v>
      </c>
      <c r="G411" s="39">
        <v>4</v>
      </c>
      <c r="H411" s="39">
        <v>4</v>
      </c>
      <c r="I411" s="39">
        <v>3</v>
      </c>
      <c r="J411" s="39">
        <v>4</v>
      </c>
      <c r="K411" s="39">
        <v>5</v>
      </c>
      <c r="L411" s="39">
        <v>3</v>
      </c>
      <c r="M411" s="44">
        <v>4</v>
      </c>
      <c r="N411" s="180"/>
      <c r="O411" s="43">
        <v>4</v>
      </c>
      <c r="P411" s="39">
        <v>3</v>
      </c>
      <c r="Q411" s="39">
        <v>5</v>
      </c>
      <c r="R411" s="39">
        <v>3</v>
      </c>
      <c r="S411" s="39">
        <v>4</v>
      </c>
      <c r="T411" s="39">
        <v>4</v>
      </c>
      <c r="U411" s="39">
        <v>4</v>
      </c>
      <c r="V411" s="39">
        <v>5</v>
      </c>
      <c r="W411" s="44">
        <v>4</v>
      </c>
      <c r="X411" s="180"/>
      <c r="Y411" s="63">
        <v>72</v>
      </c>
      <c r="Z411" s="183"/>
      <c r="AA411" s="186"/>
      <c r="AB411" s="189"/>
    </row>
    <row r="412" spans="1:31" ht="15.75" thickBot="1" x14ac:dyDescent="0.3">
      <c r="A412" s="107">
        <v>44747</v>
      </c>
      <c r="B412" s="175"/>
      <c r="C412" s="178"/>
      <c r="D412" s="66" t="s">
        <v>3</v>
      </c>
      <c r="E412" s="45">
        <v>5</v>
      </c>
      <c r="F412" s="46">
        <v>9</v>
      </c>
      <c r="G412" s="46">
        <v>13</v>
      </c>
      <c r="H412" s="46">
        <v>15</v>
      </c>
      <c r="I412" s="46">
        <v>17</v>
      </c>
      <c r="J412" s="46">
        <v>3</v>
      </c>
      <c r="K412" s="46">
        <v>7</v>
      </c>
      <c r="L412" s="46">
        <v>11</v>
      </c>
      <c r="M412" s="47">
        <v>1</v>
      </c>
      <c r="N412" s="181"/>
      <c r="O412" s="45">
        <v>4</v>
      </c>
      <c r="P412" s="46">
        <v>14</v>
      </c>
      <c r="Q412" s="46">
        <v>6</v>
      </c>
      <c r="R412" s="46">
        <v>18</v>
      </c>
      <c r="S412" s="46">
        <v>2</v>
      </c>
      <c r="T412" s="46">
        <v>16</v>
      </c>
      <c r="U412" s="46">
        <v>8</v>
      </c>
      <c r="V412" s="46">
        <v>12</v>
      </c>
      <c r="W412" s="47">
        <v>10</v>
      </c>
      <c r="X412" s="181"/>
      <c r="Y412" s="108">
        <v>130</v>
      </c>
      <c r="Z412" s="184"/>
      <c r="AA412" s="187"/>
      <c r="AB412" s="190"/>
    </row>
    <row r="413" spans="1:31" ht="12.75" customHeight="1" x14ac:dyDescent="0.25">
      <c r="A413" s="91"/>
      <c r="D413" s="48" t="s">
        <v>15</v>
      </c>
      <c r="E413" s="49">
        <f t="shared" ref="E413:M413" si="595">IF(($C414-E412)&gt;=36,3,     IF(($C414-E412)&gt;=18,2,       IF(($C414-E412)&gt;=0,1,0)   )    )</f>
        <v>2</v>
      </c>
      <c r="F413" s="49">
        <f t="shared" si="595"/>
        <v>1</v>
      </c>
      <c r="G413" s="49">
        <f t="shared" si="595"/>
        <v>1</v>
      </c>
      <c r="H413" s="49">
        <f t="shared" si="595"/>
        <v>1</v>
      </c>
      <c r="I413" s="49">
        <f t="shared" si="595"/>
        <v>1</v>
      </c>
      <c r="J413" s="49">
        <f t="shared" si="595"/>
        <v>2</v>
      </c>
      <c r="K413" s="49">
        <f t="shared" si="595"/>
        <v>2</v>
      </c>
      <c r="L413" s="49">
        <f t="shared" si="595"/>
        <v>1</v>
      </c>
      <c r="M413" s="50">
        <f t="shared" si="595"/>
        <v>2</v>
      </c>
      <c r="N413" s="123">
        <f t="shared" ref="N413:N415" si="596">SUM(E413:M413)</f>
        <v>13</v>
      </c>
      <c r="O413" s="126">
        <f t="shared" ref="O413:W413" si="597">IF(($C414-O412)&gt;=36,3,     IF(($C414-O412)&gt;=18,2,       IF(($C414-O412)&gt;=0,1,0)   )    )</f>
        <v>2</v>
      </c>
      <c r="P413" s="49">
        <f t="shared" si="597"/>
        <v>1</v>
      </c>
      <c r="Q413" s="49">
        <f t="shared" si="597"/>
        <v>2</v>
      </c>
      <c r="R413" s="49">
        <f t="shared" si="597"/>
        <v>1</v>
      </c>
      <c r="S413" s="49">
        <f t="shared" si="597"/>
        <v>2</v>
      </c>
      <c r="T413" s="49">
        <f t="shared" si="597"/>
        <v>1</v>
      </c>
      <c r="U413" s="49">
        <f t="shared" si="597"/>
        <v>2</v>
      </c>
      <c r="V413" s="49">
        <f t="shared" si="597"/>
        <v>1</v>
      </c>
      <c r="W413" s="50">
        <f t="shared" si="597"/>
        <v>1</v>
      </c>
      <c r="X413" s="113">
        <f t="shared" ref="X413:X415" si="598">SUM(O413:W413)</f>
        <v>13</v>
      </c>
      <c r="Y413" s="85">
        <f>N413+X413</f>
        <v>26</v>
      </c>
      <c r="AB413" s="87"/>
    </row>
    <row r="414" spans="1:31" ht="13.5" customHeight="1" x14ac:dyDescent="0.25">
      <c r="A414" s="91" t="s">
        <v>24</v>
      </c>
      <c r="B414" s="73">
        <f>AA429</f>
        <v>22.600000000000012</v>
      </c>
      <c r="C414" s="112">
        <f>ROUND((B414*Y412/113)+Y410-Y411,0)</f>
        <v>26</v>
      </c>
      <c r="D414" s="52" t="s">
        <v>14</v>
      </c>
      <c r="E414" s="84">
        <v>0</v>
      </c>
      <c r="F414" s="84">
        <v>0</v>
      </c>
      <c r="G414" s="84">
        <v>0</v>
      </c>
      <c r="H414" s="84">
        <v>0</v>
      </c>
      <c r="I414" s="84">
        <v>0</v>
      </c>
      <c r="J414" s="84">
        <v>0</v>
      </c>
      <c r="K414" s="84">
        <v>0</v>
      </c>
      <c r="L414" s="84">
        <v>0</v>
      </c>
      <c r="M414" s="114">
        <v>0</v>
      </c>
      <c r="N414" s="124">
        <f t="shared" si="596"/>
        <v>0</v>
      </c>
      <c r="O414" s="84">
        <v>0</v>
      </c>
      <c r="P414" s="84">
        <v>0</v>
      </c>
      <c r="Q414" s="84">
        <v>0</v>
      </c>
      <c r="R414" s="84">
        <v>0</v>
      </c>
      <c r="S414" s="84">
        <v>0</v>
      </c>
      <c r="T414" s="84">
        <v>0</v>
      </c>
      <c r="U414" s="84">
        <v>0</v>
      </c>
      <c r="V414" s="84">
        <v>0</v>
      </c>
      <c r="W414" s="114">
        <v>0</v>
      </c>
      <c r="X414" s="109">
        <f t="shared" si="598"/>
        <v>0</v>
      </c>
      <c r="Y414" s="67">
        <f>N414+X414</f>
        <v>0</v>
      </c>
      <c r="Z414" s="92">
        <f>IF(AND(B414&lt;=36,Y415&gt;0),   VLOOKUP(((IF(AND(B414&gt;=18.5,B414&lt;= 26.4),4,5))&amp;Y415),TablaBajas[],2,FALSE), 0)</f>
        <v>0</v>
      </c>
      <c r="AA414" s="142">
        <f>IF((B414+Z414)&gt;=26.4,26.4,(B414+Z414))</f>
        <v>22.600000000000012</v>
      </c>
      <c r="AB414" s="93">
        <f>IF(Y414&gt;0,AB429+1,AB429)</f>
        <v>100</v>
      </c>
    </row>
    <row r="415" spans="1:31" ht="13.5" customHeight="1" thickBot="1" x14ac:dyDescent="0.3">
      <c r="A415" s="94"/>
      <c r="D415" s="74" t="s">
        <v>18</v>
      </c>
      <c r="E415" s="51">
        <f t="shared" ref="E415:M415" si="599" xml:space="preserve">       IF(    OR(E414="-", E414="",E414=0),0,       IF(E414-(E411+E413)&gt;=2,0,   IF(E414-(E411+E413)=1,1,   IF(E414-(E411+E413)=0,2,   IF(E414-(E411+E413)=-1,3,   IF(E414-(E411+E413)=-2,4,   IF(E414-(E411+E413)=-3,5,    IF(E414-(E411+E413)=-4,6,    ))))))))</f>
        <v>0</v>
      </c>
      <c r="F415" s="51">
        <f t="shared" si="599"/>
        <v>0</v>
      </c>
      <c r="G415" s="51">
        <f t="shared" si="599"/>
        <v>0</v>
      </c>
      <c r="H415" s="51">
        <f t="shared" si="599"/>
        <v>0</v>
      </c>
      <c r="I415" s="51">
        <f t="shared" si="599"/>
        <v>0</v>
      </c>
      <c r="J415" s="51">
        <f t="shared" si="599"/>
        <v>0</v>
      </c>
      <c r="K415" s="51">
        <f t="shared" si="599"/>
        <v>0</v>
      </c>
      <c r="L415" s="51">
        <f t="shared" si="599"/>
        <v>0</v>
      </c>
      <c r="M415" s="115">
        <f t="shared" si="599"/>
        <v>0</v>
      </c>
      <c r="N415" s="125">
        <f t="shared" si="596"/>
        <v>0</v>
      </c>
      <c r="O415" s="128">
        <f t="shared" ref="O415:W415" si="600" xml:space="preserve">       IF(    OR(O414="-", O414="",O414=0),0,       IF(O414-(O411+O413)&gt;=2,0,   IF(O414-(O411+O413)=1,1,   IF(O414-(O411+O413)=0,2,   IF(O414-(O411+O413)=-1,3,   IF(O414-(O411+O413)=-2,4,   IF(O414-(O411+O413)=-3,5,    IF(O414-(O411+O413)=-4,6,    ))))))))</f>
        <v>0</v>
      </c>
      <c r="P415" s="51">
        <f t="shared" si="600"/>
        <v>0</v>
      </c>
      <c r="Q415" s="51">
        <f t="shared" si="600"/>
        <v>0</v>
      </c>
      <c r="R415" s="51">
        <f t="shared" si="600"/>
        <v>0</v>
      </c>
      <c r="S415" s="51">
        <f t="shared" si="600"/>
        <v>0</v>
      </c>
      <c r="T415" s="51">
        <f t="shared" si="600"/>
        <v>0</v>
      </c>
      <c r="U415" s="51">
        <f t="shared" si="600"/>
        <v>0</v>
      </c>
      <c r="V415" s="51">
        <f t="shared" si="600"/>
        <v>0</v>
      </c>
      <c r="W415" s="115">
        <f t="shared" si="600"/>
        <v>0</v>
      </c>
      <c r="X415" s="120">
        <f t="shared" si="598"/>
        <v>0</v>
      </c>
      <c r="Y415" s="68">
        <f>N415+X415</f>
        <v>0</v>
      </c>
      <c r="AB415" s="87"/>
    </row>
    <row r="416" spans="1:31" ht="13.5" thickBot="1" x14ac:dyDescent="0.25">
      <c r="A416" s="95"/>
      <c r="AB416" s="87"/>
    </row>
    <row r="417" spans="1:28" ht="12.75" customHeight="1" x14ac:dyDescent="0.25">
      <c r="A417" s="99"/>
      <c r="D417" s="53" t="s">
        <v>15</v>
      </c>
      <c r="E417" s="54">
        <f t="shared" ref="E417:M417" si="601">IF(($C418-E412)&gt;=36,3,     IF(($C418-E412)&gt;=18,2,       IF(($C418-E412)&gt;=0,1,0)   )    )</f>
        <v>2</v>
      </c>
      <c r="F417" s="54">
        <f t="shared" si="601"/>
        <v>2</v>
      </c>
      <c r="G417" s="54">
        <f t="shared" si="601"/>
        <v>1</v>
      </c>
      <c r="H417" s="54">
        <f t="shared" si="601"/>
        <v>1</v>
      </c>
      <c r="I417" s="54">
        <f t="shared" si="601"/>
        <v>1</v>
      </c>
      <c r="J417" s="54">
        <f t="shared" si="601"/>
        <v>2</v>
      </c>
      <c r="K417" s="54">
        <f t="shared" si="601"/>
        <v>2</v>
      </c>
      <c r="L417" s="54">
        <f t="shared" si="601"/>
        <v>2</v>
      </c>
      <c r="M417" s="55">
        <f t="shared" si="601"/>
        <v>2</v>
      </c>
      <c r="N417" s="129">
        <f t="shared" ref="N417" si="602">SUM(E417:M417)</f>
        <v>15</v>
      </c>
      <c r="O417" s="132">
        <f t="shared" ref="O417:W417" si="603">IF(($C418-O412)&gt;=36,3,     IF(($C418-O412)&gt;=18,2,       IF(($C418-O412)&gt;=0,1,0)   )    )</f>
        <v>2</v>
      </c>
      <c r="P417" s="54">
        <f t="shared" si="603"/>
        <v>1</v>
      </c>
      <c r="Q417" s="54">
        <f t="shared" si="603"/>
        <v>2</v>
      </c>
      <c r="R417" s="54">
        <f t="shared" si="603"/>
        <v>1</v>
      </c>
      <c r="S417" s="54">
        <f t="shared" si="603"/>
        <v>2</v>
      </c>
      <c r="T417" s="54">
        <f t="shared" si="603"/>
        <v>1</v>
      </c>
      <c r="U417" s="54">
        <f t="shared" si="603"/>
        <v>2</v>
      </c>
      <c r="V417" s="54">
        <f t="shared" si="603"/>
        <v>2</v>
      </c>
      <c r="W417" s="55">
        <f t="shared" si="603"/>
        <v>2</v>
      </c>
      <c r="X417" s="116">
        <f t="shared" ref="X417:X419" si="604">SUM(O417:W417)</f>
        <v>15</v>
      </c>
      <c r="Y417" s="55">
        <f>N417+X417</f>
        <v>30</v>
      </c>
      <c r="AB417" s="87"/>
    </row>
    <row r="418" spans="1:28" ht="13.5" customHeight="1" x14ac:dyDescent="0.25">
      <c r="A418" s="96" t="s">
        <v>22</v>
      </c>
      <c r="B418" s="78">
        <f>AA433</f>
        <v>26.4</v>
      </c>
      <c r="C418" s="112">
        <f>ROUND((B418*Y412/113)+Y410-Y411,0)</f>
        <v>30</v>
      </c>
      <c r="D418" s="57" t="s">
        <v>14</v>
      </c>
      <c r="E418" s="84">
        <v>7</v>
      </c>
      <c r="F418" s="84">
        <v>8</v>
      </c>
      <c r="G418" s="84">
        <v>6</v>
      </c>
      <c r="H418" s="84">
        <v>6</v>
      </c>
      <c r="I418" s="84">
        <v>4</v>
      </c>
      <c r="J418" s="84">
        <v>5</v>
      </c>
      <c r="K418" s="84">
        <v>7</v>
      </c>
      <c r="L418" s="84">
        <v>5</v>
      </c>
      <c r="M418" s="114">
        <v>5</v>
      </c>
      <c r="N418" s="130">
        <f t="shared" ref="N418" si="605">SUM(E418:M418)</f>
        <v>53</v>
      </c>
      <c r="O418" s="127">
        <v>7</v>
      </c>
      <c r="P418" s="84">
        <v>4</v>
      </c>
      <c r="Q418" s="84">
        <v>6</v>
      </c>
      <c r="R418" s="84">
        <v>4</v>
      </c>
      <c r="S418" s="84">
        <v>6</v>
      </c>
      <c r="T418" s="84">
        <v>6</v>
      </c>
      <c r="U418" s="84">
        <v>5</v>
      </c>
      <c r="V418" s="84">
        <v>9</v>
      </c>
      <c r="W418" s="114">
        <v>6</v>
      </c>
      <c r="X418" s="110">
        <f t="shared" si="604"/>
        <v>53</v>
      </c>
      <c r="Y418" s="69">
        <f>N418+X418</f>
        <v>106</v>
      </c>
      <c r="Z418" s="97">
        <f>IF(AND(B418&lt;=36,Y419&gt;0),   VLOOKUP(((IF(AND(B418&gt;=18.5,B418&lt;= 26.4),4,5))&amp;Y419),TablaBajas[],2,FALSE), 0)</f>
        <v>0</v>
      </c>
      <c r="AA418" s="143">
        <f>IF((B418+Z418)&gt;=26.4,26.4,(B418+Z418))</f>
        <v>26.4</v>
      </c>
      <c r="AB418" s="98">
        <f>IF(Y418&gt;0,AB433+1,AB433)</f>
        <v>101</v>
      </c>
    </row>
    <row r="419" spans="1:28" ht="13.5" customHeight="1" thickBot="1" x14ac:dyDescent="0.3">
      <c r="A419" s="99"/>
      <c r="D419" s="75" t="s">
        <v>18</v>
      </c>
      <c r="E419" s="56">
        <f t="shared" ref="E419:M419" si="606" xml:space="preserve">       IF(    OR(E418="-", E418="",E418=0),0,       IF(E418-(E411+E417)&gt;=2,0,   IF(E418-(E411+E417)=1,1,   IF(E418-(E411+E417)=0,2,   IF(E418-(E411+E417)=-1,3,   IF(E418-(E411+E417)=-2,4,   IF(E418-(E411+E417)=-3,5,    IF(E418-(E411+E417)=-4,6,    ))))))))</f>
        <v>1</v>
      </c>
      <c r="F419" s="56">
        <f t="shared" si="606"/>
        <v>1</v>
      </c>
      <c r="G419" s="56">
        <f t="shared" si="606"/>
        <v>1</v>
      </c>
      <c r="H419" s="56">
        <f t="shared" si="606"/>
        <v>1</v>
      </c>
      <c r="I419" s="56">
        <f t="shared" si="606"/>
        <v>2</v>
      </c>
      <c r="J419" s="56">
        <f t="shared" si="606"/>
        <v>3</v>
      </c>
      <c r="K419" s="56">
        <f t="shared" si="606"/>
        <v>2</v>
      </c>
      <c r="L419" s="56">
        <f t="shared" si="606"/>
        <v>2</v>
      </c>
      <c r="M419" s="117">
        <f t="shared" si="606"/>
        <v>3</v>
      </c>
      <c r="N419" s="131">
        <f t="shared" ref="N419" si="607">SUM(E419:M419)</f>
        <v>16</v>
      </c>
      <c r="O419" s="133">
        <f t="shared" ref="O419:W419" si="608" xml:space="preserve">       IF(    OR(O418="-", O418="",O418=0),0,       IF(O418-(O411+O417)&gt;=2,0,   IF(O418-(O411+O417)=1,1,   IF(O418-(O411+O417)=0,2,   IF(O418-(O411+O417)=-1,3,   IF(O418-(O411+O417)=-2,4,   IF(O418-(O411+O417)=-3,5,    IF(O418-(O411+O417)=-4,6,    ))))))))</f>
        <v>1</v>
      </c>
      <c r="P419" s="56">
        <f t="shared" si="608"/>
        <v>2</v>
      </c>
      <c r="Q419" s="56">
        <f t="shared" si="608"/>
        <v>3</v>
      </c>
      <c r="R419" s="56">
        <f t="shared" si="608"/>
        <v>2</v>
      </c>
      <c r="S419" s="56">
        <f t="shared" si="608"/>
        <v>2</v>
      </c>
      <c r="T419" s="56">
        <f t="shared" si="608"/>
        <v>1</v>
      </c>
      <c r="U419" s="56">
        <f t="shared" si="608"/>
        <v>3</v>
      </c>
      <c r="V419" s="56">
        <f t="shared" si="608"/>
        <v>0</v>
      </c>
      <c r="W419" s="117">
        <f t="shared" si="608"/>
        <v>2</v>
      </c>
      <c r="X419" s="121">
        <f t="shared" si="604"/>
        <v>16</v>
      </c>
      <c r="Y419" s="70">
        <f>N419+X419</f>
        <v>32</v>
      </c>
      <c r="AB419" s="87"/>
    </row>
    <row r="420" spans="1:28" ht="13.5" thickBot="1" x14ac:dyDescent="0.25">
      <c r="A420" s="95"/>
      <c r="AB420" s="87"/>
    </row>
    <row r="421" spans="1:28" ht="12.75" customHeight="1" x14ac:dyDescent="0.25">
      <c r="A421" s="100"/>
      <c r="D421" s="58" t="s">
        <v>15</v>
      </c>
      <c r="E421" s="59">
        <f t="shared" ref="E421:M421" si="609">IF(($C422-E412)&gt;=36,3,     IF(($C422-E412)&gt;=18,2,       IF(($C422-E412)&gt;=0,1,0)   )    )</f>
        <v>2</v>
      </c>
      <c r="F421" s="59">
        <f t="shared" si="609"/>
        <v>2</v>
      </c>
      <c r="G421" s="59">
        <f t="shared" si="609"/>
        <v>1</v>
      </c>
      <c r="H421" s="59">
        <f t="shared" si="609"/>
        <v>1</v>
      </c>
      <c r="I421" s="59">
        <f t="shared" si="609"/>
        <v>1</v>
      </c>
      <c r="J421" s="59">
        <f t="shared" si="609"/>
        <v>2</v>
      </c>
      <c r="K421" s="59">
        <f t="shared" si="609"/>
        <v>2</v>
      </c>
      <c r="L421" s="59">
        <f t="shared" si="609"/>
        <v>1</v>
      </c>
      <c r="M421" s="60">
        <f t="shared" si="609"/>
        <v>2</v>
      </c>
      <c r="N421" s="134">
        <f t="shared" ref="N421" si="610">SUM(E421:M421)</f>
        <v>14</v>
      </c>
      <c r="O421" s="137">
        <f t="shared" ref="O421:W421" si="611">IF(($C422-O412)&gt;=36,3,     IF(($C422-O412)&gt;=18,2,       IF(($C422-O412)&gt;=0,1,0)   )    )</f>
        <v>2</v>
      </c>
      <c r="P421" s="59">
        <f t="shared" si="611"/>
        <v>1</v>
      </c>
      <c r="Q421" s="59">
        <f t="shared" si="611"/>
        <v>2</v>
      </c>
      <c r="R421" s="59">
        <f t="shared" si="611"/>
        <v>1</v>
      </c>
      <c r="S421" s="59">
        <f t="shared" si="611"/>
        <v>2</v>
      </c>
      <c r="T421" s="59">
        <f t="shared" si="611"/>
        <v>1</v>
      </c>
      <c r="U421" s="59">
        <f t="shared" si="611"/>
        <v>2</v>
      </c>
      <c r="V421" s="59">
        <f t="shared" si="611"/>
        <v>1</v>
      </c>
      <c r="W421" s="60">
        <f t="shared" si="611"/>
        <v>2</v>
      </c>
      <c r="X421" s="118">
        <f t="shared" ref="X421:X423" si="612">SUM(O421:W421)</f>
        <v>14</v>
      </c>
      <c r="Y421" s="60">
        <f>N421+X421</f>
        <v>28</v>
      </c>
      <c r="AB421" s="87"/>
    </row>
    <row r="422" spans="1:28" ht="13.5" customHeight="1" x14ac:dyDescent="0.25">
      <c r="A422" s="101" t="s">
        <v>23</v>
      </c>
      <c r="B422" s="79">
        <f>AA437</f>
        <v>24.70000000000001</v>
      </c>
      <c r="C422" s="112">
        <f>ROUND((B422*Y412/113)+Y410-Y411,0)</f>
        <v>28</v>
      </c>
      <c r="D422" s="62" t="s">
        <v>14</v>
      </c>
      <c r="E422" s="84">
        <v>9</v>
      </c>
      <c r="F422" s="84">
        <v>8</v>
      </c>
      <c r="G422" s="84">
        <v>5</v>
      </c>
      <c r="H422" s="84">
        <v>5</v>
      </c>
      <c r="I422" s="84">
        <v>5</v>
      </c>
      <c r="J422" s="84">
        <v>6</v>
      </c>
      <c r="K422" s="84">
        <v>9</v>
      </c>
      <c r="L422" s="84">
        <v>4</v>
      </c>
      <c r="M422" s="114">
        <v>8</v>
      </c>
      <c r="N422" s="135">
        <f t="shared" ref="N422" si="613">SUM(E422:M422)</f>
        <v>59</v>
      </c>
      <c r="O422" s="127">
        <v>5</v>
      </c>
      <c r="P422" s="84">
        <v>3</v>
      </c>
      <c r="Q422" s="84">
        <v>7</v>
      </c>
      <c r="R422" s="84">
        <v>6</v>
      </c>
      <c r="S422" s="84">
        <v>6</v>
      </c>
      <c r="T422" s="84">
        <v>6</v>
      </c>
      <c r="U422" s="84">
        <v>6</v>
      </c>
      <c r="V422" s="84">
        <v>6</v>
      </c>
      <c r="W422" s="114">
        <v>5</v>
      </c>
      <c r="X422" s="111">
        <f t="shared" si="612"/>
        <v>50</v>
      </c>
      <c r="Y422" s="71">
        <f>N422+X422</f>
        <v>109</v>
      </c>
      <c r="Z422" s="102">
        <f>IF(AND(B422&lt;=36,Y423&gt;0),   VLOOKUP(((IF(AND(B422&gt;=18.5,B422&lt;= 26.4),4,5))&amp;Y423),TablaBajas[],2,FALSE), 0)</f>
        <v>0.4</v>
      </c>
      <c r="AA422" s="141">
        <f>IF((B422+Z422)&gt;=26.4,26.4,(B422+Z422))</f>
        <v>25.100000000000009</v>
      </c>
      <c r="AB422" s="103">
        <f>IF(Y422&gt;0,AB437+1,AB437)</f>
        <v>112</v>
      </c>
    </row>
    <row r="423" spans="1:28" ht="13.5" customHeight="1" thickBot="1" x14ac:dyDescent="0.3">
      <c r="A423" s="104"/>
      <c r="B423" s="105"/>
      <c r="C423" s="105"/>
      <c r="D423" s="76" t="s">
        <v>18</v>
      </c>
      <c r="E423" s="61">
        <f t="shared" ref="E423:M423" si="614" xml:space="preserve">       IF(    OR(E422="-", E422="",E422=0),0,       IF(E422-(E411+E421)&gt;=2,0,   IF(E422-(E411+E421)=1,1,   IF(E422-(E411+E421)=0,2,   IF(E422-(E411+E421)=-1,3,   IF(E422-(E411+E421)=-2,4,   IF(E422-(E411+E421)=-3,5,    IF(E422-(E411+E421)=-4,6,    ))))))))</f>
        <v>0</v>
      </c>
      <c r="F423" s="61">
        <f t="shared" si="614"/>
        <v>1</v>
      </c>
      <c r="G423" s="61">
        <f t="shared" si="614"/>
        <v>2</v>
      </c>
      <c r="H423" s="61">
        <f t="shared" si="614"/>
        <v>2</v>
      </c>
      <c r="I423" s="61">
        <f t="shared" si="614"/>
        <v>1</v>
      </c>
      <c r="J423" s="61">
        <f t="shared" si="614"/>
        <v>2</v>
      </c>
      <c r="K423" s="61">
        <f t="shared" si="614"/>
        <v>0</v>
      </c>
      <c r="L423" s="61">
        <f t="shared" si="614"/>
        <v>2</v>
      </c>
      <c r="M423" s="119">
        <f t="shared" si="614"/>
        <v>0</v>
      </c>
      <c r="N423" s="136">
        <f t="shared" ref="N423" si="615">SUM(E423:M423)</f>
        <v>10</v>
      </c>
      <c r="O423" s="138">
        <f t="shared" ref="O423:W423" si="616" xml:space="preserve">       IF(    OR(O422="-", O422="",O422=0),0,       IF(O422-(O411+O421)&gt;=2,0,   IF(O422-(O411+O421)=1,1,   IF(O422-(O411+O421)=0,2,   IF(O422-(O411+O421)=-1,3,   IF(O422-(O411+O421)=-2,4,   IF(O422-(O411+O421)=-3,5,    IF(O422-(O411+O421)=-4,6,    ))))))))</f>
        <v>3</v>
      </c>
      <c r="P423" s="61">
        <f t="shared" si="616"/>
        <v>3</v>
      </c>
      <c r="Q423" s="61">
        <f t="shared" si="616"/>
        <v>2</v>
      </c>
      <c r="R423" s="61">
        <f t="shared" si="616"/>
        <v>0</v>
      </c>
      <c r="S423" s="61">
        <f t="shared" si="616"/>
        <v>2</v>
      </c>
      <c r="T423" s="61">
        <f t="shared" si="616"/>
        <v>1</v>
      </c>
      <c r="U423" s="61">
        <f t="shared" si="616"/>
        <v>2</v>
      </c>
      <c r="V423" s="61">
        <f t="shared" si="616"/>
        <v>2</v>
      </c>
      <c r="W423" s="119">
        <f t="shared" si="616"/>
        <v>3</v>
      </c>
      <c r="X423" s="122">
        <f t="shared" si="612"/>
        <v>18</v>
      </c>
      <c r="Y423" s="72">
        <f>N423+X423</f>
        <v>28</v>
      </c>
      <c r="Z423" s="105"/>
      <c r="AA423" s="105"/>
      <c r="AB423" s="106"/>
    </row>
    <row r="424" spans="1:28" ht="9.75" customHeight="1" thickBot="1" x14ac:dyDescent="0.25">
      <c r="A424" s="77"/>
      <c r="B424" s="77"/>
      <c r="C424" s="77"/>
      <c r="D424" s="77"/>
      <c r="E424" s="77"/>
      <c r="F424" s="77"/>
      <c r="G424" s="77"/>
      <c r="H424" s="77"/>
      <c r="I424" s="77"/>
      <c r="J424" s="77"/>
      <c r="K424" s="77"/>
      <c r="L424" s="77"/>
      <c r="M424" s="77"/>
      <c r="N424" s="77"/>
      <c r="O424" s="77"/>
      <c r="P424" s="77"/>
      <c r="Q424" s="77"/>
      <c r="R424" s="77"/>
      <c r="S424" s="77"/>
      <c r="T424" s="77"/>
      <c r="U424" s="77"/>
      <c r="V424" s="77"/>
      <c r="W424" s="77"/>
      <c r="X424" s="77"/>
      <c r="Y424" s="77"/>
      <c r="Z424" s="77"/>
      <c r="AA424" s="77"/>
      <c r="AB424" s="77"/>
    </row>
    <row r="425" spans="1:28" ht="15" customHeight="1" x14ac:dyDescent="0.25">
      <c r="A425" s="83"/>
      <c r="B425" s="173" t="s">
        <v>4</v>
      </c>
      <c r="C425" s="176" t="s">
        <v>19</v>
      </c>
      <c r="D425" s="64" t="s">
        <v>1</v>
      </c>
      <c r="E425" s="40">
        <v>476</v>
      </c>
      <c r="F425" s="41">
        <v>340</v>
      </c>
      <c r="G425" s="41">
        <v>145</v>
      </c>
      <c r="H425" s="41">
        <v>336</v>
      </c>
      <c r="I425" s="41">
        <v>432</v>
      </c>
      <c r="J425" s="41">
        <v>306</v>
      </c>
      <c r="K425" s="41">
        <v>310</v>
      </c>
      <c r="L425" s="41">
        <v>340</v>
      </c>
      <c r="M425" s="42">
        <v>136</v>
      </c>
      <c r="N425" s="179" t="s">
        <v>16</v>
      </c>
      <c r="O425" s="40">
        <v>405</v>
      </c>
      <c r="P425" s="41">
        <v>352</v>
      </c>
      <c r="Q425" s="41">
        <v>328</v>
      </c>
      <c r="R425" s="41">
        <v>296</v>
      </c>
      <c r="S425" s="41">
        <v>166</v>
      </c>
      <c r="T425" s="41">
        <v>348</v>
      </c>
      <c r="U425" s="41">
        <v>430</v>
      </c>
      <c r="V425" s="41">
        <v>150</v>
      </c>
      <c r="W425" s="42">
        <v>336</v>
      </c>
      <c r="X425" s="179" t="s">
        <v>17</v>
      </c>
      <c r="Y425" s="89">
        <v>68.599999999999994</v>
      </c>
      <c r="Z425" s="182" t="s">
        <v>28</v>
      </c>
      <c r="AA425" s="185" t="s">
        <v>6</v>
      </c>
      <c r="AB425" s="188" t="s">
        <v>20</v>
      </c>
    </row>
    <row r="426" spans="1:28" ht="15" x14ac:dyDescent="0.25">
      <c r="A426" s="83" t="s">
        <v>26</v>
      </c>
      <c r="B426" s="174"/>
      <c r="C426" s="177"/>
      <c r="D426" s="65" t="s">
        <v>2</v>
      </c>
      <c r="E426" s="43">
        <v>5</v>
      </c>
      <c r="F426" s="39">
        <v>4</v>
      </c>
      <c r="G426" s="39">
        <v>3</v>
      </c>
      <c r="H426" s="39">
        <v>4</v>
      </c>
      <c r="I426" s="39">
        <v>5</v>
      </c>
      <c r="J426" s="39">
        <v>4</v>
      </c>
      <c r="K426" s="39">
        <v>4</v>
      </c>
      <c r="L426" s="39">
        <v>4</v>
      </c>
      <c r="M426" s="44">
        <v>3</v>
      </c>
      <c r="N426" s="180"/>
      <c r="O426" s="43">
        <v>5</v>
      </c>
      <c r="P426" s="39">
        <v>4</v>
      </c>
      <c r="Q426" s="39">
        <v>4</v>
      </c>
      <c r="R426" s="39">
        <v>4</v>
      </c>
      <c r="S426" s="39">
        <v>3</v>
      </c>
      <c r="T426" s="39">
        <v>4</v>
      </c>
      <c r="U426" s="39">
        <v>5</v>
      </c>
      <c r="V426" s="39">
        <v>3</v>
      </c>
      <c r="W426" s="44">
        <v>4</v>
      </c>
      <c r="X426" s="180"/>
      <c r="Y426" s="63">
        <v>72</v>
      </c>
      <c r="Z426" s="183"/>
      <c r="AA426" s="186"/>
      <c r="AB426" s="189"/>
    </row>
    <row r="427" spans="1:28" ht="15.75" thickBot="1" x14ac:dyDescent="0.3">
      <c r="A427" s="139">
        <v>44742</v>
      </c>
      <c r="B427" s="175"/>
      <c r="C427" s="178"/>
      <c r="D427" s="66" t="s">
        <v>3</v>
      </c>
      <c r="E427" s="45">
        <v>4</v>
      </c>
      <c r="F427" s="46">
        <v>10</v>
      </c>
      <c r="G427" s="46">
        <v>18</v>
      </c>
      <c r="H427" s="46">
        <v>6</v>
      </c>
      <c r="I427" s="46">
        <v>2</v>
      </c>
      <c r="J427" s="46">
        <v>12</v>
      </c>
      <c r="K427" s="46">
        <v>14</v>
      </c>
      <c r="L427" s="46">
        <v>8</v>
      </c>
      <c r="M427" s="47">
        <v>16</v>
      </c>
      <c r="N427" s="181"/>
      <c r="O427" s="45">
        <v>3</v>
      </c>
      <c r="P427" s="46">
        <v>9</v>
      </c>
      <c r="Q427" s="46">
        <v>5</v>
      </c>
      <c r="R427" s="46">
        <v>13</v>
      </c>
      <c r="S427" s="46">
        <v>17</v>
      </c>
      <c r="T427" s="46">
        <v>11</v>
      </c>
      <c r="U427" s="46">
        <v>1</v>
      </c>
      <c r="V427" s="46">
        <v>15</v>
      </c>
      <c r="W427" s="47">
        <v>7</v>
      </c>
      <c r="X427" s="181"/>
      <c r="Y427" s="108">
        <v>122</v>
      </c>
      <c r="Z427" s="184"/>
      <c r="AA427" s="187"/>
      <c r="AB427" s="190"/>
    </row>
    <row r="428" spans="1:28" ht="12.75" customHeight="1" x14ac:dyDescent="0.25">
      <c r="A428" s="146"/>
      <c r="D428" s="48" t="s">
        <v>15</v>
      </c>
      <c r="E428" s="49">
        <f t="shared" ref="E428:M428" si="617">IF(($C429-E427)&gt;=36,3,     IF(($C429-E427)&gt;=18,2,       IF(($C429-E427)&gt;=0,1,0)   )    )</f>
        <v>1</v>
      </c>
      <c r="F428" s="49">
        <f t="shared" si="617"/>
        <v>1</v>
      </c>
      <c r="G428" s="49">
        <f t="shared" si="617"/>
        <v>1</v>
      </c>
      <c r="H428" s="49">
        <f t="shared" si="617"/>
        <v>1</v>
      </c>
      <c r="I428" s="49">
        <f t="shared" si="617"/>
        <v>2</v>
      </c>
      <c r="J428" s="49">
        <f t="shared" si="617"/>
        <v>1</v>
      </c>
      <c r="K428" s="49">
        <f t="shared" si="617"/>
        <v>1</v>
      </c>
      <c r="L428" s="49">
        <f t="shared" si="617"/>
        <v>1</v>
      </c>
      <c r="M428" s="50">
        <f t="shared" si="617"/>
        <v>1</v>
      </c>
      <c r="N428" s="123">
        <f t="shared" ref="N428:N430" si="618">SUM(E428:M428)</f>
        <v>10</v>
      </c>
      <c r="O428" s="126">
        <f t="shared" ref="O428:W428" si="619">IF(($C429-O427)&gt;=36,3,     IF(($C429-O427)&gt;=18,2,       IF(($C429-O427)&gt;=0,1,0)   )    )</f>
        <v>2</v>
      </c>
      <c r="P428" s="49">
        <f t="shared" si="619"/>
        <v>1</v>
      </c>
      <c r="Q428" s="49">
        <f t="shared" si="619"/>
        <v>1</v>
      </c>
      <c r="R428" s="49">
        <f t="shared" si="619"/>
        <v>1</v>
      </c>
      <c r="S428" s="49">
        <f t="shared" si="619"/>
        <v>1</v>
      </c>
      <c r="T428" s="49">
        <f t="shared" si="619"/>
        <v>1</v>
      </c>
      <c r="U428" s="49">
        <f t="shared" si="619"/>
        <v>2</v>
      </c>
      <c r="V428" s="49">
        <f t="shared" si="619"/>
        <v>1</v>
      </c>
      <c r="W428" s="50">
        <f t="shared" si="619"/>
        <v>1</v>
      </c>
      <c r="X428" s="113">
        <f t="shared" ref="X428:X430" si="620">SUM(O428:W428)</f>
        <v>11</v>
      </c>
      <c r="Y428" s="85">
        <f>N428+X428</f>
        <v>21</v>
      </c>
      <c r="AB428" s="87"/>
    </row>
    <row r="429" spans="1:28" ht="13.5" customHeight="1" x14ac:dyDescent="0.25">
      <c r="A429" s="146" t="s">
        <v>24</v>
      </c>
      <c r="B429" s="73">
        <f>AA444</f>
        <v>22.600000000000012</v>
      </c>
      <c r="C429" s="112">
        <f>ROUND((B429*Y427/113)+Y425-Y426,0)</f>
        <v>21</v>
      </c>
      <c r="D429" s="52" t="s">
        <v>14</v>
      </c>
      <c r="E429" s="84">
        <v>7</v>
      </c>
      <c r="F429" s="84">
        <v>5</v>
      </c>
      <c r="G429" s="84">
        <v>3</v>
      </c>
      <c r="H429" s="84">
        <v>5</v>
      </c>
      <c r="I429" s="84">
        <v>7</v>
      </c>
      <c r="J429" s="84">
        <v>6</v>
      </c>
      <c r="K429" s="84">
        <v>5</v>
      </c>
      <c r="L429" s="84">
        <v>5</v>
      </c>
      <c r="M429" s="114">
        <v>4</v>
      </c>
      <c r="N429" s="147">
        <f t="shared" si="618"/>
        <v>47</v>
      </c>
      <c r="O429" s="84">
        <v>7</v>
      </c>
      <c r="P429" s="84">
        <v>5</v>
      </c>
      <c r="Q429" s="84">
        <v>6</v>
      </c>
      <c r="R429" s="84">
        <v>4</v>
      </c>
      <c r="S429" s="84">
        <v>5</v>
      </c>
      <c r="T429" s="84">
        <v>6</v>
      </c>
      <c r="U429" s="84">
        <v>6</v>
      </c>
      <c r="V429" s="84">
        <v>4</v>
      </c>
      <c r="W429" s="114">
        <v>7</v>
      </c>
      <c r="X429" s="109">
        <f t="shared" si="620"/>
        <v>50</v>
      </c>
      <c r="Y429" s="67">
        <f>N429+X429</f>
        <v>97</v>
      </c>
      <c r="Z429" s="92">
        <f>IF(AND(B429&lt;=36,Y430&gt;0),   VLOOKUP(((IF(AND(B429&gt;=18.5,B429&lt;= 26.4),4,5))&amp;Y430),TablaBajas[],2,FALSE), 0)</f>
        <v>0</v>
      </c>
      <c r="AA429" s="142">
        <f>IF((B429+Z429)&gt;=26.4,26.4,(B429+Z429))</f>
        <v>22.600000000000012</v>
      </c>
      <c r="AB429" s="93">
        <f>IF(Y429&gt;0,AB444+1,AB444)</f>
        <v>100</v>
      </c>
    </row>
    <row r="430" spans="1:28" ht="13.5" customHeight="1" thickBot="1" x14ac:dyDescent="0.3">
      <c r="A430" s="94"/>
      <c r="D430" s="148" t="s">
        <v>18</v>
      </c>
      <c r="E430" s="51">
        <f t="shared" ref="E430:M430" si="621" xml:space="preserve">       IF(    OR(E429="-", E429="",E429=0),0,       IF(E429-(E426+E428)&gt;=2,0,   IF(E429-(E426+E428)=1,1,   IF(E429-(E426+E428)=0,2,   IF(E429-(E426+E428)=-1,3,   IF(E429-(E426+E428)=-2,4,   IF(E429-(E426+E428)=-3,5,    IF(E429-(E426+E428)=-4,6,    ))))))))</f>
        <v>1</v>
      </c>
      <c r="F430" s="51">
        <f t="shared" si="621"/>
        <v>2</v>
      </c>
      <c r="G430" s="51">
        <f t="shared" si="621"/>
        <v>3</v>
      </c>
      <c r="H430" s="51">
        <f t="shared" si="621"/>
        <v>2</v>
      </c>
      <c r="I430" s="51">
        <f t="shared" si="621"/>
        <v>2</v>
      </c>
      <c r="J430" s="51">
        <f t="shared" si="621"/>
        <v>1</v>
      </c>
      <c r="K430" s="51">
        <f t="shared" si="621"/>
        <v>2</v>
      </c>
      <c r="L430" s="51">
        <f t="shared" si="621"/>
        <v>2</v>
      </c>
      <c r="M430" s="115">
        <f t="shared" si="621"/>
        <v>2</v>
      </c>
      <c r="N430" s="125">
        <f t="shared" si="618"/>
        <v>17</v>
      </c>
      <c r="O430" s="128">
        <f t="shared" ref="O430:W430" si="622" xml:space="preserve">       IF(    OR(O429="-", O429="",O429=0),0,       IF(O429-(O426+O428)&gt;=2,0,   IF(O429-(O426+O428)=1,1,   IF(O429-(O426+O428)=0,2,   IF(O429-(O426+O428)=-1,3,   IF(O429-(O426+O428)=-2,4,   IF(O429-(O426+O428)=-3,5,    IF(O429-(O426+O428)=-4,6,    ))))))))</f>
        <v>2</v>
      </c>
      <c r="P430" s="51">
        <f t="shared" si="622"/>
        <v>2</v>
      </c>
      <c r="Q430" s="51">
        <f t="shared" si="622"/>
        <v>1</v>
      </c>
      <c r="R430" s="51">
        <f t="shared" si="622"/>
        <v>3</v>
      </c>
      <c r="S430" s="51">
        <f t="shared" si="622"/>
        <v>1</v>
      </c>
      <c r="T430" s="51">
        <f t="shared" si="622"/>
        <v>1</v>
      </c>
      <c r="U430" s="51">
        <f t="shared" si="622"/>
        <v>3</v>
      </c>
      <c r="V430" s="51">
        <f t="shared" si="622"/>
        <v>2</v>
      </c>
      <c r="W430" s="115">
        <f t="shared" si="622"/>
        <v>0</v>
      </c>
      <c r="X430" s="120">
        <f t="shared" si="620"/>
        <v>15</v>
      </c>
      <c r="Y430" s="68">
        <f>N430+X430</f>
        <v>32</v>
      </c>
      <c r="AB430" s="87"/>
    </row>
    <row r="431" spans="1:28" ht="13.5" thickBot="1" x14ac:dyDescent="0.25">
      <c r="A431" s="95"/>
      <c r="AB431" s="87"/>
    </row>
    <row r="432" spans="1:28" ht="12.75" customHeight="1" x14ac:dyDescent="0.25">
      <c r="A432" s="99"/>
      <c r="D432" s="53" t="s">
        <v>15</v>
      </c>
      <c r="E432" s="54">
        <f t="shared" ref="E432:M432" si="623">IF(($C433-E427)&gt;=36,3,     IF(($C433-E427)&gt;=18,2,       IF(($C433-E427)&gt;=0,1,0)   )    )</f>
        <v>2</v>
      </c>
      <c r="F432" s="54">
        <f t="shared" si="623"/>
        <v>1</v>
      </c>
      <c r="G432" s="54">
        <f t="shared" si="623"/>
        <v>1</v>
      </c>
      <c r="H432" s="54">
        <f t="shared" si="623"/>
        <v>2</v>
      </c>
      <c r="I432" s="54">
        <f t="shared" si="623"/>
        <v>2</v>
      </c>
      <c r="J432" s="54">
        <f t="shared" si="623"/>
        <v>1</v>
      </c>
      <c r="K432" s="54">
        <f t="shared" si="623"/>
        <v>1</v>
      </c>
      <c r="L432" s="54">
        <f t="shared" si="623"/>
        <v>1</v>
      </c>
      <c r="M432" s="55">
        <f t="shared" si="623"/>
        <v>1</v>
      </c>
      <c r="N432" s="129">
        <f t="shared" ref="N432" si="624">SUM(E432:M432)</f>
        <v>12</v>
      </c>
      <c r="O432" s="132">
        <f t="shared" ref="O432:W432" si="625">IF(($C433-O427)&gt;=36,3,     IF(($C433-O427)&gt;=18,2,       IF(($C433-O427)&gt;=0,1,0)   )    )</f>
        <v>2</v>
      </c>
      <c r="P432" s="54">
        <f t="shared" si="625"/>
        <v>1</v>
      </c>
      <c r="Q432" s="54">
        <f t="shared" si="625"/>
        <v>2</v>
      </c>
      <c r="R432" s="54">
        <f t="shared" si="625"/>
        <v>1</v>
      </c>
      <c r="S432" s="54">
        <f t="shared" si="625"/>
        <v>1</v>
      </c>
      <c r="T432" s="54">
        <f t="shared" si="625"/>
        <v>1</v>
      </c>
      <c r="U432" s="54">
        <f t="shared" si="625"/>
        <v>2</v>
      </c>
      <c r="V432" s="54">
        <f t="shared" si="625"/>
        <v>1</v>
      </c>
      <c r="W432" s="55">
        <f t="shared" si="625"/>
        <v>2</v>
      </c>
      <c r="X432" s="116">
        <f t="shared" ref="X432:X434" si="626">SUM(O432:W432)</f>
        <v>13</v>
      </c>
      <c r="Y432" s="55">
        <f>N432+X432</f>
        <v>25</v>
      </c>
      <c r="AB432" s="87"/>
    </row>
    <row r="433" spans="1:31" ht="13.5" customHeight="1" x14ac:dyDescent="0.25">
      <c r="A433" s="149" t="s">
        <v>22</v>
      </c>
      <c r="B433" s="78">
        <v>26.4</v>
      </c>
      <c r="C433" s="112">
        <f>ROUND((B433*Y427/113)+Y425-Y426,0)</f>
        <v>25</v>
      </c>
      <c r="D433" s="57" t="s">
        <v>14</v>
      </c>
      <c r="E433" s="84">
        <v>8</v>
      </c>
      <c r="F433" s="84">
        <v>5</v>
      </c>
      <c r="G433" s="84">
        <v>3</v>
      </c>
      <c r="H433" s="84">
        <v>5</v>
      </c>
      <c r="I433" s="84">
        <v>8</v>
      </c>
      <c r="J433" s="84">
        <v>5</v>
      </c>
      <c r="K433" s="84">
        <v>6</v>
      </c>
      <c r="L433" s="84">
        <v>6</v>
      </c>
      <c r="M433" s="114">
        <v>4</v>
      </c>
      <c r="N433" s="130">
        <f t="shared" ref="N433" si="627">SUM(E433:M433)</f>
        <v>50</v>
      </c>
      <c r="O433" s="84">
        <v>7</v>
      </c>
      <c r="P433" s="84">
        <v>4</v>
      </c>
      <c r="Q433" s="84">
        <v>6</v>
      </c>
      <c r="R433" s="84">
        <v>5</v>
      </c>
      <c r="S433" s="84">
        <v>4</v>
      </c>
      <c r="T433" s="84">
        <v>8</v>
      </c>
      <c r="U433" s="84">
        <v>8</v>
      </c>
      <c r="V433" s="84">
        <v>4</v>
      </c>
      <c r="W433" s="114">
        <v>5</v>
      </c>
      <c r="X433" s="110">
        <f t="shared" si="626"/>
        <v>51</v>
      </c>
      <c r="Y433" s="69">
        <f>N433+X433</f>
        <v>101</v>
      </c>
      <c r="Z433" s="97">
        <f>IF(AND(B433&lt;=36,Y434&gt;0),   VLOOKUP(((IF(AND(B433&gt;=18.5,B433&lt;= 26.4),4,5))&amp;Y434),TablaBajas[],2,FALSE), 0)</f>
        <v>0</v>
      </c>
      <c r="AA433" s="143">
        <f>IF((B433+Z433)&gt;=26.4,26.4,(B433+Z433))</f>
        <v>26.4</v>
      </c>
      <c r="AB433" s="98">
        <f>IF(Y433&gt;0,AB448+1,AB448)</f>
        <v>100</v>
      </c>
    </row>
    <row r="434" spans="1:31" ht="13.5" customHeight="1" thickBot="1" x14ac:dyDescent="0.3">
      <c r="A434" s="99"/>
      <c r="D434" s="150" t="s">
        <v>18</v>
      </c>
      <c r="E434" s="56">
        <f t="shared" ref="E434:M434" si="628" xml:space="preserve">       IF(    OR(E433="-", E433="",E433=0),0,       IF(E433-(E426+E432)&gt;=2,0,   IF(E433-(E426+E432)=1,1,   IF(E433-(E426+E432)=0,2,   IF(E433-(E426+E432)=-1,3,   IF(E433-(E426+E432)=-2,4,   IF(E433-(E426+E432)=-3,5,    IF(E433-(E426+E432)=-4,6,    ))))))))</f>
        <v>1</v>
      </c>
      <c r="F434" s="56">
        <f t="shared" si="628"/>
        <v>2</v>
      </c>
      <c r="G434" s="56">
        <f t="shared" si="628"/>
        <v>3</v>
      </c>
      <c r="H434" s="56">
        <f t="shared" si="628"/>
        <v>3</v>
      </c>
      <c r="I434" s="56">
        <f t="shared" si="628"/>
        <v>1</v>
      </c>
      <c r="J434" s="56">
        <f t="shared" si="628"/>
        <v>2</v>
      </c>
      <c r="K434" s="56">
        <f t="shared" si="628"/>
        <v>1</v>
      </c>
      <c r="L434" s="56">
        <f t="shared" si="628"/>
        <v>1</v>
      </c>
      <c r="M434" s="117">
        <f t="shared" si="628"/>
        <v>2</v>
      </c>
      <c r="N434" s="131">
        <f t="shared" ref="N434" si="629">SUM(E434:M434)</f>
        <v>16</v>
      </c>
      <c r="O434" s="133">
        <f t="shared" ref="O434:W434" si="630" xml:space="preserve">       IF(    OR(O433="-", O433="",O433=0),0,       IF(O433-(O426+O432)&gt;=2,0,   IF(O433-(O426+O432)=1,1,   IF(O433-(O426+O432)=0,2,   IF(O433-(O426+O432)=-1,3,   IF(O433-(O426+O432)=-2,4,   IF(O433-(O426+O432)=-3,5,    IF(O433-(O426+O432)=-4,6,    ))))))))</f>
        <v>2</v>
      </c>
      <c r="P434" s="56">
        <f t="shared" si="630"/>
        <v>3</v>
      </c>
      <c r="Q434" s="56">
        <f t="shared" si="630"/>
        <v>2</v>
      </c>
      <c r="R434" s="56">
        <f t="shared" si="630"/>
        <v>2</v>
      </c>
      <c r="S434" s="56">
        <f t="shared" si="630"/>
        <v>2</v>
      </c>
      <c r="T434" s="56">
        <f t="shared" si="630"/>
        <v>0</v>
      </c>
      <c r="U434" s="56">
        <f t="shared" si="630"/>
        <v>1</v>
      </c>
      <c r="V434" s="56">
        <f t="shared" si="630"/>
        <v>2</v>
      </c>
      <c r="W434" s="117">
        <f t="shared" si="630"/>
        <v>3</v>
      </c>
      <c r="X434" s="121">
        <f t="shared" si="626"/>
        <v>17</v>
      </c>
      <c r="Y434" s="70">
        <f>N434+X434</f>
        <v>33</v>
      </c>
      <c r="AB434" s="87"/>
    </row>
    <row r="435" spans="1:31" ht="13.5" thickBot="1" x14ac:dyDescent="0.25">
      <c r="A435" s="95"/>
      <c r="AB435" s="87"/>
    </row>
    <row r="436" spans="1:31" ht="12.75" customHeight="1" x14ac:dyDescent="0.25">
      <c r="A436" s="100"/>
      <c r="D436" s="58" t="s">
        <v>15</v>
      </c>
      <c r="E436" s="59">
        <f t="shared" ref="E436:M436" si="631">IF(($C437-E427)&gt;=36,3,     IF(($C437-E427)&gt;=18,2,       IF(($C437-E427)&gt;=0,1,0)   )    )</f>
        <v>2</v>
      </c>
      <c r="F436" s="59">
        <f t="shared" si="631"/>
        <v>1</v>
      </c>
      <c r="G436" s="59">
        <f t="shared" si="631"/>
        <v>1</v>
      </c>
      <c r="H436" s="59">
        <f t="shared" si="631"/>
        <v>1</v>
      </c>
      <c r="I436" s="59">
        <f t="shared" si="631"/>
        <v>2</v>
      </c>
      <c r="J436" s="59">
        <f t="shared" si="631"/>
        <v>1</v>
      </c>
      <c r="K436" s="59">
        <f t="shared" si="631"/>
        <v>1</v>
      </c>
      <c r="L436" s="59">
        <f t="shared" si="631"/>
        <v>1</v>
      </c>
      <c r="M436" s="60">
        <f t="shared" si="631"/>
        <v>1</v>
      </c>
      <c r="N436" s="134">
        <f t="shared" ref="N436" si="632">SUM(E436:M436)</f>
        <v>11</v>
      </c>
      <c r="O436" s="137">
        <f t="shared" ref="O436:W436" si="633">IF(($C437-O427)&gt;=36,3,     IF(($C437-O427)&gt;=18,2,       IF(($C437-O427)&gt;=0,1,0)   )    )</f>
        <v>2</v>
      </c>
      <c r="P436" s="59">
        <f t="shared" si="633"/>
        <v>1</v>
      </c>
      <c r="Q436" s="59">
        <f t="shared" si="633"/>
        <v>2</v>
      </c>
      <c r="R436" s="59">
        <f t="shared" si="633"/>
        <v>1</v>
      </c>
      <c r="S436" s="59">
        <f t="shared" si="633"/>
        <v>1</v>
      </c>
      <c r="T436" s="59">
        <f t="shared" si="633"/>
        <v>1</v>
      </c>
      <c r="U436" s="59">
        <f t="shared" si="633"/>
        <v>2</v>
      </c>
      <c r="V436" s="59">
        <f t="shared" si="633"/>
        <v>1</v>
      </c>
      <c r="W436" s="60">
        <f t="shared" si="633"/>
        <v>1</v>
      </c>
      <c r="X436" s="118">
        <f t="shared" ref="X436:X438" si="634">SUM(O436:W436)</f>
        <v>12</v>
      </c>
      <c r="Y436" s="60">
        <f>N436+X436</f>
        <v>23</v>
      </c>
      <c r="AB436" s="87"/>
    </row>
    <row r="437" spans="1:31" ht="13.5" customHeight="1" x14ac:dyDescent="0.25">
      <c r="A437" s="151" t="s">
        <v>23</v>
      </c>
      <c r="B437" s="79">
        <f>AA452</f>
        <v>24.600000000000009</v>
      </c>
      <c r="C437" s="112">
        <f>ROUND((B437*Y427/113)+Y425-Y426,0)</f>
        <v>23</v>
      </c>
      <c r="D437" s="62" t="s">
        <v>14</v>
      </c>
      <c r="E437" s="84">
        <v>7</v>
      </c>
      <c r="F437" s="84">
        <v>4</v>
      </c>
      <c r="G437" s="84">
        <v>4</v>
      </c>
      <c r="H437" s="84">
        <v>7</v>
      </c>
      <c r="I437" s="84">
        <v>6</v>
      </c>
      <c r="J437" s="84">
        <v>5</v>
      </c>
      <c r="K437" s="84">
        <v>5</v>
      </c>
      <c r="L437" s="84">
        <v>7</v>
      </c>
      <c r="M437" s="114">
        <v>6</v>
      </c>
      <c r="N437" s="135">
        <f t="shared" ref="N437" si="635">SUM(E437:M437)</f>
        <v>51</v>
      </c>
      <c r="O437" s="127">
        <v>5</v>
      </c>
      <c r="P437" s="84">
        <v>5</v>
      </c>
      <c r="Q437" s="84">
        <v>6</v>
      </c>
      <c r="R437" s="84">
        <v>5</v>
      </c>
      <c r="S437" s="84">
        <v>4</v>
      </c>
      <c r="T437" s="84">
        <v>6</v>
      </c>
      <c r="U437" s="84">
        <v>9</v>
      </c>
      <c r="V437" s="84">
        <v>4</v>
      </c>
      <c r="W437" s="114">
        <v>5</v>
      </c>
      <c r="X437" s="111">
        <f t="shared" si="634"/>
        <v>49</v>
      </c>
      <c r="Y437" s="71">
        <f>N437+X437</f>
        <v>100</v>
      </c>
      <c r="Z437" s="102">
        <f>IF(AND(B437&lt;=36,Y438&gt;0),   VLOOKUP(((IF(AND(B437&gt;=18.5,B437&lt;= 26.4),4,5))&amp;Y438),TablaBajas[],2,FALSE), 0)</f>
        <v>0.1</v>
      </c>
      <c r="AA437" s="141">
        <f>IF((B437+Z437)&gt;=26.4,26.4,(B437+Z437))</f>
        <v>24.70000000000001</v>
      </c>
      <c r="AB437" s="103">
        <f>IF(Y437&gt;0,AB452+1,AB452)</f>
        <v>111</v>
      </c>
    </row>
    <row r="438" spans="1:31" ht="13.5" customHeight="1" thickBot="1" x14ac:dyDescent="0.3">
      <c r="A438" s="104"/>
      <c r="B438" s="105"/>
      <c r="C438" s="105"/>
      <c r="D438" s="152" t="s">
        <v>18</v>
      </c>
      <c r="E438" s="61">
        <f t="shared" ref="E438:M438" si="636" xml:space="preserve">       IF(    OR(E437="-", E437="",E437=0),0,       IF(E437-(E426+E436)&gt;=2,0,   IF(E437-(E426+E436)=1,1,   IF(E437-(E426+E436)=0,2,   IF(E437-(E426+E436)=-1,3,   IF(E437-(E426+E436)=-2,4,   IF(E437-(E426+E436)=-3,5,    IF(E437-(E426+E436)=-4,6,    ))))))))</f>
        <v>2</v>
      </c>
      <c r="F438" s="61">
        <f t="shared" si="636"/>
        <v>3</v>
      </c>
      <c r="G438" s="61">
        <f t="shared" si="636"/>
        <v>2</v>
      </c>
      <c r="H438" s="61">
        <f t="shared" si="636"/>
        <v>0</v>
      </c>
      <c r="I438" s="61">
        <f t="shared" si="636"/>
        <v>3</v>
      </c>
      <c r="J438" s="61">
        <f t="shared" si="636"/>
        <v>2</v>
      </c>
      <c r="K438" s="61">
        <f t="shared" si="636"/>
        <v>2</v>
      </c>
      <c r="L438" s="61">
        <f t="shared" si="636"/>
        <v>0</v>
      </c>
      <c r="M438" s="119">
        <f t="shared" si="636"/>
        <v>0</v>
      </c>
      <c r="N438" s="136">
        <f t="shared" ref="N438" si="637">SUM(E438:M438)</f>
        <v>14</v>
      </c>
      <c r="O438" s="138">
        <f t="shared" ref="O438:W438" si="638" xml:space="preserve">       IF(    OR(O437="-", O437="",O437=0),0,       IF(O437-(O426+O436)&gt;=2,0,   IF(O437-(O426+O436)=1,1,   IF(O437-(O426+O436)=0,2,   IF(O437-(O426+O436)=-1,3,   IF(O437-(O426+O436)=-2,4,   IF(O437-(O426+O436)=-3,5,    IF(O437-(O426+O436)=-4,6,    ))))))))</f>
        <v>4</v>
      </c>
      <c r="P438" s="61">
        <f t="shared" si="638"/>
        <v>2</v>
      </c>
      <c r="Q438" s="61">
        <f t="shared" si="638"/>
        <v>2</v>
      </c>
      <c r="R438" s="61">
        <f t="shared" si="638"/>
        <v>2</v>
      </c>
      <c r="S438" s="61">
        <f t="shared" si="638"/>
        <v>2</v>
      </c>
      <c r="T438" s="61">
        <f t="shared" si="638"/>
        <v>1</v>
      </c>
      <c r="U438" s="61">
        <f t="shared" si="638"/>
        <v>0</v>
      </c>
      <c r="V438" s="61">
        <f t="shared" si="638"/>
        <v>2</v>
      </c>
      <c r="W438" s="119">
        <f t="shared" si="638"/>
        <v>2</v>
      </c>
      <c r="X438" s="122">
        <f t="shared" si="634"/>
        <v>17</v>
      </c>
      <c r="Y438" s="72">
        <f>N438+X438</f>
        <v>31</v>
      </c>
      <c r="Z438" s="105"/>
      <c r="AA438" s="105"/>
      <c r="AB438" s="106"/>
    </row>
    <row r="439" spans="1:31" ht="9.75" customHeight="1" thickBot="1" x14ac:dyDescent="0.25">
      <c r="A439" s="77"/>
      <c r="B439" s="77"/>
      <c r="C439" s="77"/>
      <c r="D439" s="77"/>
      <c r="E439" s="77"/>
      <c r="F439" s="77"/>
      <c r="G439" s="77"/>
      <c r="H439" s="77"/>
      <c r="I439" s="77"/>
      <c r="J439" s="77"/>
      <c r="K439" s="77"/>
      <c r="L439" s="77"/>
      <c r="M439" s="77"/>
      <c r="N439" s="77"/>
      <c r="O439" s="77"/>
      <c r="P439" s="77"/>
      <c r="Q439" s="77"/>
      <c r="R439" s="77"/>
      <c r="S439" s="77"/>
      <c r="T439" s="77"/>
      <c r="U439" s="77"/>
      <c r="V439" s="77"/>
      <c r="W439" s="77"/>
      <c r="X439" s="77"/>
      <c r="Y439" s="77"/>
      <c r="Z439" s="77"/>
      <c r="AA439" s="77"/>
      <c r="AB439" s="77"/>
    </row>
    <row r="440" spans="1:31" ht="15" customHeight="1" x14ac:dyDescent="0.25">
      <c r="A440" s="86"/>
      <c r="B440" s="173" t="s">
        <v>4</v>
      </c>
      <c r="C440" s="176" t="s">
        <v>19</v>
      </c>
      <c r="D440" s="64" t="s">
        <v>1</v>
      </c>
      <c r="E440" s="155">
        <v>507</v>
      </c>
      <c r="F440" s="155">
        <v>362</v>
      </c>
      <c r="G440" s="155">
        <v>205</v>
      </c>
      <c r="H440" s="155">
        <v>371</v>
      </c>
      <c r="I440" s="155">
        <v>455</v>
      </c>
      <c r="J440" s="155">
        <v>393</v>
      </c>
      <c r="K440" s="155">
        <v>130</v>
      </c>
      <c r="L440" s="155">
        <v>264</v>
      </c>
      <c r="M440" s="156">
        <v>339</v>
      </c>
      <c r="N440" s="179" t="s">
        <v>16</v>
      </c>
      <c r="O440" s="157">
        <v>449</v>
      </c>
      <c r="P440" s="155">
        <v>343</v>
      </c>
      <c r="Q440" s="155">
        <v>174</v>
      </c>
      <c r="R440" s="155">
        <v>338</v>
      </c>
      <c r="S440" s="155">
        <v>331</v>
      </c>
      <c r="T440" s="155">
        <v>384</v>
      </c>
      <c r="U440" s="155">
        <v>504</v>
      </c>
      <c r="V440" s="155">
        <v>177</v>
      </c>
      <c r="W440" s="156">
        <v>345</v>
      </c>
      <c r="X440" s="179" t="s">
        <v>17</v>
      </c>
      <c r="Y440" s="89">
        <v>72.400000000000006</v>
      </c>
      <c r="Z440" s="182" t="s">
        <v>28</v>
      </c>
      <c r="AA440" s="185" t="s">
        <v>6</v>
      </c>
      <c r="AB440" s="188" t="s">
        <v>20</v>
      </c>
    </row>
    <row r="441" spans="1:31" ht="15" x14ac:dyDescent="0.25">
      <c r="A441" s="86" t="s">
        <v>32</v>
      </c>
      <c r="B441" s="174"/>
      <c r="C441" s="177"/>
      <c r="D441" s="65" t="s">
        <v>2</v>
      </c>
      <c r="E441" s="63">
        <v>5</v>
      </c>
      <c r="F441" s="63">
        <v>4</v>
      </c>
      <c r="G441" s="63">
        <v>3</v>
      </c>
      <c r="H441" s="63">
        <v>4</v>
      </c>
      <c r="I441" s="63">
        <v>5</v>
      </c>
      <c r="J441" s="63">
        <v>4</v>
      </c>
      <c r="K441" s="63">
        <v>3</v>
      </c>
      <c r="L441" s="63">
        <v>4</v>
      </c>
      <c r="M441" s="158">
        <v>4</v>
      </c>
      <c r="N441" s="180"/>
      <c r="O441" s="159">
        <v>5</v>
      </c>
      <c r="P441" s="63">
        <v>4</v>
      </c>
      <c r="Q441" s="63">
        <v>3</v>
      </c>
      <c r="R441" s="63">
        <v>4</v>
      </c>
      <c r="S441" s="63">
        <v>4</v>
      </c>
      <c r="T441" s="63">
        <v>4</v>
      </c>
      <c r="U441" s="63">
        <v>5</v>
      </c>
      <c r="V441" s="63">
        <v>3</v>
      </c>
      <c r="W441" s="158">
        <v>4</v>
      </c>
      <c r="X441" s="180"/>
      <c r="Y441" s="63">
        <v>72</v>
      </c>
      <c r="Z441" s="183"/>
      <c r="AA441" s="186"/>
      <c r="AB441" s="189"/>
    </row>
    <row r="442" spans="1:31" ht="15.75" thickBot="1" x14ac:dyDescent="0.3">
      <c r="A442" s="140">
        <v>44706</v>
      </c>
      <c r="B442" s="175"/>
      <c r="C442" s="178"/>
      <c r="D442" s="66" t="s">
        <v>3</v>
      </c>
      <c r="E442" s="160">
        <v>2</v>
      </c>
      <c r="F442" s="160">
        <v>8</v>
      </c>
      <c r="G442" s="160">
        <v>4</v>
      </c>
      <c r="H442" s="160">
        <v>10</v>
      </c>
      <c r="I442" s="160">
        <v>18</v>
      </c>
      <c r="J442" s="160">
        <v>6</v>
      </c>
      <c r="K442" s="160">
        <v>16</v>
      </c>
      <c r="L442" s="160">
        <v>14</v>
      </c>
      <c r="M442" s="161">
        <v>12</v>
      </c>
      <c r="N442" s="181"/>
      <c r="O442" s="162">
        <v>9</v>
      </c>
      <c r="P442" s="160">
        <v>17</v>
      </c>
      <c r="Q442" s="160">
        <v>11</v>
      </c>
      <c r="R442" s="160">
        <v>13</v>
      </c>
      <c r="S442" s="160">
        <v>5</v>
      </c>
      <c r="T442" s="160">
        <v>1</v>
      </c>
      <c r="U442" s="160">
        <v>3</v>
      </c>
      <c r="V442" s="160">
        <v>7</v>
      </c>
      <c r="W442" s="161">
        <v>15</v>
      </c>
      <c r="X442" s="181"/>
      <c r="Y442" s="108">
        <v>140</v>
      </c>
      <c r="Z442" s="184"/>
      <c r="AA442" s="187"/>
      <c r="AB442" s="190"/>
    </row>
    <row r="443" spans="1:31" ht="12.75" customHeight="1" x14ac:dyDescent="0.25">
      <c r="A443" s="146"/>
      <c r="D443" s="48" t="s">
        <v>15</v>
      </c>
      <c r="E443" s="49">
        <f t="shared" ref="E443:M443" si="639">IF(($C444-E442)&gt;=36,3,     IF(($C444-E442)&gt;=18,2,       IF(($C444-E442)&gt;=0,1,0)   )    )</f>
        <v>2</v>
      </c>
      <c r="F443" s="49">
        <f t="shared" si="639"/>
        <v>2</v>
      </c>
      <c r="G443" s="49">
        <f t="shared" si="639"/>
        <v>2</v>
      </c>
      <c r="H443" s="49">
        <f t="shared" si="639"/>
        <v>1</v>
      </c>
      <c r="I443" s="49">
        <f t="shared" si="639"/>
        <v>1</v>
      </c>
      <c r="J443" s="49">
        <f t="shared" si="639"/>
        <v>2</v>
      </c>
      <c r="K443" s="49">
        <f t="shared" si="639"/>
        <v>1</v>
      </c>
      <c r="L443" s="49">
        <f t="shared" si="639"/>
        <v>1</v>
      </c>
      <c r="M443" s="50">
        <f t="shared" si="639"/>
        <v>1</v>
      </c>
      <c r="N443" s="123">
        <f t="shared" ref="N443:N445" si="640">SUM(E443:M443)</f>
        <v>13</v>
      </c>
      <c r="O443" s="126">
        <f t="shared" ref="O443:W443" si="641">IF(($C444-O442)&gt;=36,3,     IF(($C444-O442)&gt;=18,2,       IF(($C444-O442)&gt;=0,1,0)   )    )</f>
        <v>2</v>
      </c>
      <c r="P443" s="49">
        <f t="shared" si="641"/>
        <v>1</v>
      </c>
      <c r="Q443" s="49">
        <f t="shared" si="641"/>
        <v>1</v>
      </c>
      <c r="R443" s="49">
        <f t="shared" si="641"/>
        <v>1</v>
      </c>
      <c r="S443" s="49">
        <f t="shared" si="641"/>
        <v>2</v>
      </c>
      <c r="T443" s="49">
        <f t="shared" si="641"/>
        <v>2</v>
      </c>
      <c r="U443" s="49">
        <f t="shared" si="641"/>
        <v>2</v>
      </c>
      <c r="V443" s="49">
        <f t="shared" si="641"/>
        <v>2</v>
      </c>
      <c r="W443" s="50">
        <f t="shared" si="641"/>
        <v>1</v>
      </c>
      <c r="X443" s="113">
        <f t="shared" ref="X443:X445" si="642">SUM(O443:W443)</f>
        <v>14</v>
      </c>
      <c r="Y443" s="85">
        <f>N443+X443</f>
        <v>27</v>
      </c>
      <c r="AB443" s="87"/>
    </row>
    <row r="444" spans="1:31" ht="13.5" customHeight="1" x14ac:dyDescent="0.25">
      <c r="A444" s="146" t="s">
        <v>24</v>
      </c>
      <c r="B444" s="73">
        <f>AA459</f>
        <v>21.600000000000012</v>
      </c>
      <c r="C444" s="112">
        <f>ROUND((B444*Y442/113)+Y440-Y441,0)</f>
        <v>27</v>
      </c>
      <c r="D444" s="52" t="s">
        <v>14</v>
      </c>
      <c r="E444" s="84">
        <v>9</v>
      </c>
      <c r="F444" s="84">
        <v>6</v>
      </c>
      <c r="G444" s="84">
        <v>6</v>
      </c>
      <c r="H444" s="84">
        <v>6</v>
      </c>
      <c r="I444" s="84">
        <v>7</v>
      </c>
      <c r="J444" s="84">
        <v>7</v>
      </c>
      <c r="K444" s="84">
        <v>5</v>
      </c>
      <c r="L444" s="84">
        <v>7</v>
      </c>
      <c r="M444" s="114">
        <v>6</v>
      </c>
      <c r="N444" s="147">
        <f t="shared" si="640"/>
        <v>59</v>
      </c>
      <c r="O444" s="84">
        <v>7</v>
      </c>
      <c r="P444" s="84">
        <v>6</v>
      </c>
      <c r="Q444" s="84">
        <v>3</v>
      </c>
      <c r="R444" s="84">
        <v>4</v>
      </c>
      <c r="S444" s="84">
        <v>7</v>
      </c>
      <c r="T444" s="84">
        <v>8</v>
      </c>
      <c r="U444" s="84">
        <v>8</v>
      </c>
      <c r="V444" s="84">
        <v>6</v>
      </c>
      <c r="W444" s="114">
        <v>5</v>
      </c>
      <c r="X444" s="109">
        <f t="shared" si="642"/>
        <v>54</v>
      </c>
      <c r="Y444" s="67">
        <f>N444+X444</f>
        <v>113</v>
      </c>
      <c r="Z444" s="92">
        <f>IF(AND(B444&lt;=36,Y445&gt;0),   VLOOKUP(((IF(AND(B444&gt;=18.5,B444&lt;= 26.4),4,5))&amp;Y445),TablaBajas[],2,FALSE), 0)</f>
        <v>0.99999999999999989</v>
      </c>
      <c r="AA444" s="142">
        <f>IF((B444+Z444)&gt;=26.4,26.4,(B444+Z444))</f>
        <v>22.600000000000012</v>
      </c>
      <c r="AB444" s="93">
        <f>IF(Y444&gt;0,AB459+1,AB459)</f>
        <v>99</v>
      </c>
    </row>
    <row r="445" spans="1:31" ht="13.5" customHeight="1" thickBot="1" x14ac:dyDescent="0.3">
      <c r="A445" s="94"/>
      <c r="D445" s="148" t="s">
        <v>18</v>
      </c>
      <c r="E445" s="51">
        <f t="shared" ref="E445:M445" si="643" xml:space="preserve">       IF(    OR(E444="-", E444="",E444=0),0,       IF(E444-(E441+E443)&gt;=2,0,   IF(E444-(E441+E443)=1,1,   IF(E444-(E441+E443)=0,2,   IF(E444-(E441+E443)=-1,3,   IF(E444-(E441+E443)=-2,4,   IF(E444-(E441+E443)=-3,5,    IF(E444-(E441+E443)=-4,6,    ))))))))</f>
        <v>0</v>
      </c>
      <c r="F445" s="51">
        <f t="shared" si="643"/>
        <v>2</v>
      </c>
      <c r="G445" s="51">
        <f t="shared" si="643"/>
        <v>1</v>
      </c>
      <c r="H445" s="51">
        <f t="shared" si="643"/>
        <v>1</v>
      </c>
      <c r="I445" s="51">
        <f t="shared" si="643"/>
        <v>1</v>
      </c>
      <c r="J445" s="51">
        <f t="shared" si="643"/>
        <v>1</v>
      </c>
      <c r="K445" s="51">
        <f t="shared" si="643"/>
        <v>1</v>
      </c>
      <c r="L445" s="51">
        <f t="shared" si="643"/>
        <v>0</v>
      </c>
      <c r="M445" s="115">
        <f t="shared" si="643"/>
        <v>1</v>
      </c>
      <c r="N445" s="125">
        <f t="shared" si="640"/>
        <v>8</v>
      </c>
      <c r="O445" s="128">
        <f t="shared" ref="O445:W445" si="644" xml:space="preserve">       IF(    OR(O444="-", O444="",O444=0),0,       IF(O444-(O441+O443)&gt;=2,0,   IF(O444-(O441+O443)=1,1,   IF(O444-(O441+O443)=0,2,   IF(O444-(O441+O443)=-1,3,   IF(O444-(O441+O443)=-2,4,   IF(O444-(O441+O443)=-3,5,    IF(O444-(O441+O443)=-4,6,    ))))))))</f>
        <v>2</v>
      </c>
      <c r="P445" s="51">
        <f t="shared" si="644"/>
        <v>1</v>
      </c>
      <c r="Q445" s="51">
        <f t="shared" si="644"/>
        <v>3</v>
      </c>
      <c r="R445" s="51">
        <f t="shared" si="644"/>
        <v>3</v>
      </c>
      <c r="S445" s="51">
        <f t="shared" si="644"/>
        <v>1</v>
      </c>
      <c r="T445" s="51">
        <f t="shared" si="644"/>
        <v>0</v>
      </c>
      <c r="U445" s="51">
        <f t="shared" si="644"/>
        <v>1</v>
      </c>
      <c r="V445" s="51">
        <f t="shared" si="644"/>
        <v>1</v>
      </c>
      <c r="W445" s="115">
        <f t="shared" si="644"/>
        <v>2</v>
      </c>
      <c r="X445" s="120">
        <f t="shared" si="642"/>
        <v>14</v>
      </c>
      <c r="Y445" s="68">
        <f>N445+X445</f>
        <v>22</v>
      </c>
      <c r="AB445" s="87"/>
    </row>
    <row r="446" spans="1:31" ht="13.5" thickBot="1" x14ac:dyDescent="0.25">
      <c r="A446" s="95"/>
      <c r="AB446" s="87"/>
      <c r="AD446" t="s">
        <v>31</v>
      </c>
      <c r="AE446" t="s">
        <v>31</v>
      </c>
    </row>
    <row r="447" spans="1:31" ht="12.75" customHeight="1" x14ac:dyDescent="0.25">
      <c r="A447" s="99"/>
      <c r="D447" s="53" t="s">
        <v>15</v>
      </c>
      <c r="E447" s="54">
        <f t="shared" ref="E447:M447" si="645">IF(($C448-E442)&gt;=36,3,     IF(($C448-E442)&gt;=18,2,       IF(($C448-E442)&gt;=0,1,0)   )    )</f>
        <v>2</v>
      </c>
      <c r="F447" s="54">
        <f t="shared" si="645"/>
        <v>2</v>
      </c>
      <c r="G447" s="54">
        <f t="shared" si="645"/>
        <v>2</v>
      </c>
      <c r="H447" s="54">
        <f t="shared" si="645"/>
        <v>2</v>
      </c>
      <c r="I447" s="54">
        <f t="shared" si="645"/>
        <v>1</v>
      </c>
      <c r="J447" s="54">
        <f t="shared" si="645"/>
        <v>2</v>
      </c>
      <c r="K447" s="54">
        <f t="shared" si="645"/>
        <v>1</v>
      </c>
      <c r="L447" s="54">
        <f t="shared" si="645"/>
        <v>2</v>
      </c>
      <c r="M447" s="55">
        <f t="shared" si="645"/>
        <v>2</v>
      </c>
      <c r="N447" s="129">
        <f t="shared" ref="N447" si="646">SUM(E447:M447)</f>
        <v>16</v>
      </c>
      <c r="O447" s="132">
        <f t="shared" ref="O447:W447" si="647">IF(($C448-O442)&gt;=36,3,     IF(($C448-O442)&gt;=18,2,       IF(($C448-O442)&gt;=0,1,0)   )    )</f>
        <v>2</v>
      </c>
      <c r="P447" s="54">
        <f t="shared" si="647"/>
        <v>1</v>
      </c>
      <c r="Q447" s="54">
        <f t="shared" si="647"/>
        <v>2</v>
      </c>
      <c r="R447" s="54">
        <f t="shared" si="647"/>
        <v>2</v>
      </c>
      <c r="S447" s="54">
        <f t="shared" si="647"/>
        <v>2</v>
      </c>
      <c r="T447" s="54">
        <f t="shared" si="647"/>
        <v>2</v>
      </c>
      <c r="U447" s="54">
        <f t="shared" si="647"/>
        <v>2</v>
      </c>
      <c r="V447" s="54">
        <f t="shared" si="647"/>
        <v>2</v>
      </c>
      <c r="W447" s="55">
        <f t="shared" si="647"/>
        <v>2</v>
      </c>
      <c r="X447" s="116">
        <f t="shared" ref="X447:X449" si="648">SUM(O447:W447)</f>
        <v>17</v>
      </c>
      <c r="Y447" s="55">
        <f>N447+X447</f>
        <v>33</v>
      </c>
      <c r="AB447" s="87"/>
    </row>
    <row r="448" spans="1:31" ht="13.5" customHeight="1" x14ac:dyDescent="0.25">
      <c r="A448" s="149" t="s">
        <v>22</v>
      </c>
      <c r="B448" s="78">
        <f>AA463</f>
        <v>26.4</v>
      </c>
      <c r="C448" s="112">
        <f>ROUND((B448*Y442/113)+Y440-Y441,0)</f>
        <v>33</v>
      </c>
      <c r="D448" s="57">
        <v>9</v>
      </c>
      <c r="E448" s="84">
        <v>9</v>
      </c>
      <c r="F448" s="84">
        <v>8</v>
      </c>
      <c r="G448" s="84">
        <v>4</v>
      </c>
      <c r="H448" s="84">
        <v>5</v>
      </c>
      <c r="I448" s="84">
        <v>7</v>
      </c>
      <c r="J448" s="84">
        <v>7</v>
      </c>
      <c r="K448" s="84">
        <v>3</v>
      </c>
      <c r="L448" s="84">
        <v>5</v>
      </c>
      <c r="M448" s="114">
        <v>5</v>
      </c>
      <c r="N448" s="130">
        <f t="shared" ref="N448" si="649">SUM(E448:M448)</f>
        <v>53</v>
      </c>
      <c r="O448" s="84">
        <v>9</v>
      </c>
      <c r="P448" s="84">
        <v>5</v>
      </c>
      <c r="Q448" s="84">
        <v>5</v>
      </c>
      <c r="R448" s="84">
        <v>5</v>
      </c>
      <c r="S448" s="84">
        <v>6</v>
      </c>
      <c r="T448" s="84">
        <v>7</v>
      </c>
      <c r="U448" s="84">
        <v>7</v>
      </c>
      <c r="V448" s="84">
        <v>6</v>
      </c>
      <c r="W448" s="114">
        <v>6</v>
      </c>
      <c r="X448" s="110">
        <f t="shared" si="648"/>
        <v>56</v>
      </c>
      <c r="Y448" s="69">
        <f>N448+X448</f>
        <v>109</v>
      </c>
      <c r="Z448" s="97">
        <f>IF(AND(B448&lt;=36,Y449&gt;0),   VLOOKUP(((IF(AND(B448&gt;=18.5,B448&lt;= 26.4),4,5))&amp;Y449),TablaBajas[],2,FALSE), 0)</f>
        <v>0</v>
      </c>
      <c r="AA448" s="143">
        <f>IF((B448+Z448)&gt;=26.4,26.4,(B448+Z448))</f>
        <v>26.4</v>
      </c>
      <c r="AB448" s="98">
        <f>IF(Y448&gt;0,AB463+1,AB463)</f>
        <v>99</v>
      </c>
    </row>
    <row r="449" spans="1:31" ht="13.5" customHeight="1" thickBot="1" x14ac:dyDescent="0.3">
      <c r="A449" s="99"/>
      <c r="D449" s="150" t="s">
        <v>18</v>
      </c>
      <c r="E449" s="56">
        <f t="shared" ref="E449:M449" si="650" xml:space="preserve">       IF(    OR(E448="-", E448="",E448=0),0,       IF(E448-(E441+E447)&gt;=2,0,   IF(E448-(E441+E447)=1,1,   IF(E448-(E441+E447)=0,2,   IF(E448-(E441+E447)=-1,3,   IF(E448-(E441+E447)=-2,4,   IF(E448-(E441+E447)=-3,5,    IF(E448-(E441+E447)=-4,6,    ))))))))</f>
        <v>0</v>
      </c>
      <c r="F449" s="56">
        <f t="shared" si="650"/>
        <v>0</v>
      </c>
      <c r="G449" s="56">
        <f t="shared" si="650"/>
        <v>3</v>
      </c>
      <c r="H449" s="56">
        <f t="shared" si="650"/>
        <v>3</v>
      </c>
      <c r="I449" s="56">
        <f t="shared" si="650"/>
        <v>1</v>
      </c>
      <c r="J449" s="56">
        <f t="shared" si="650"/>
        <v>1</v>
      </c>
      <c r="K449" s="56">
        <f t="shared" si="650"/>
        <v>3</v>
      </c>
      <c r="L449" s="56">
        <f t="shared" si="650"/>
        <v>3</v>
      </c>
      <c r="M449" s="117">
        <f t="shared" si="650"/>
        <v>3</v>
      </c>
      <c r="N449" s="131">
        <f t="shared" ref="N449" si="651">SUM(E449:M449)</f>
        <v>17</v>
      </c>
      <c r="O449" s="133">
        <f t="shared" ref="O449:W449" si="652" xml:space="preserve">       IF(    OR(O448="-", O448="",O448=0),0,       IF(O448-(O441+O447)&gt;=2,0,   IF(O448-(O441+O447)=1,1,   IF(O448-(O441+O447)=0,2,   IF(O448-(O441+O447)=-1,3,   IF(O448-(O441+O447)=-2,4,   IF(O448-(O441+O447)=-3,5,    IF(O448-(O441+O447)=-4,6,    ))))))))</f>
        <v>0</v>
      </c>
      <c r="P449" s="56">
        <f t="shared" si="652"/>
        <v>2</v>
      </c>
      <c r="Q449" s="56">
        <f t="shared" si="652"/>
        <v>2</v>
      </c>
      <c r="R449" s="56">
        <f t="shared" si="652"/>
        <v>3</v>
      </c>
      <c r="S449" s="56">
        <f t="shared" si="652"/>
        <v>2</v>
      </c>
      <c r="T449" s="56">
        <f t="shared" si="652"/>
        <v>1</v>
      </c>
      <c r="U449" s="56">
        <f t="shared" si="652"/>
        <v>2</v>
      </c>
      <c r="V449" s="56">
        <f t="shared" si="652"/>
        <v>1</v>
      </c>
      <c r="W449" s="117">
        <f t="shared" si="652"/>
        <v>2</v>
      </c>
      <c r="X449" s="121">
        <f t="shared" si="648"/>
        <v>15</v>
      </c>
      <c r="Y449" s="70">
        <f>N449+X449</f>
        <v>32</v>
      </c>
      <c r="AB449" s="87"/>
    </row>
    <row r="450" spans="1:31" ht="13.5" thickBot="1" x14ac:dyDescent="0.25">
      <c r="A450" s="95"/>
      <c r="AB450" s="87"/>
    </row>
    <row r="451" spans="1:31" ht="12.75" customHeight="1" x14ac:dyDescent="0.25">
      <c r="A451" s="100"/>
      <c r="D451" s="58" t="s">
        <v>15</v>
      </c>
      <c r="E451" s="59">
        <f t="shared" ref="E451:M451" si="653">IF(($C452-E442)&gt;=36,3,     IF(($C452-E442)&gt;=18,2,       IF(($C452-E442)&gt;=0,1,0)   )    )</f>
        <v>2</v>
      </c>
      <c r="F451" s="59">
        <f t="shared" si="653"/>
        <v>2</v>
      </c>
      <c r="G451" s="59">
        <f t="shared" si="653"/>
        <v>2</v>
      </c>
      <c r="H451" s="59">
        <f t="shared" si="653"/>
        <v>2</v>
      </c>
      <c r="I451" s="59">
        <f t="shared" si="653"/>
        <v>1</v>
      </c>
      <c r="J451" s="59">
        <f t="shared" si="653"/>
        <v>2</v>
      </c>
      <c r="K451" s="59">
        <f t="shared" si="653"/>
        <v>1</v>
      </c>
      <c r="L451" s="59">
        <f t="shared" si="653"/>
        <v>1</v>
      </c>
      <c r="M451" s="60">
        <f t="shared" si="653"/>
        <v>2</v>
      </c>
      <c r="N451" s="134">
        <f t="shared" ref="N451" si="654">SUM(E451:M451)</f>
        <v>15</v>
      </c>
      <c r="O451" s="137">
        <f t="shared" ref="O451:W451" si="655">IF(($C452-O442)&gt;=36,3,     IF(($C452-O442)&gt;=18,2,       IF(($C452-O442)&gt;=0,1,0)   )    )</f>
        <v>2</v>
      </c>
      <c r="P451" s="59">
        <f t="shared" si="655"/>
        <v>1</v>
      </c>
      <c r="Q451" s="59">
        <f t="shared" si="655"/>
        <v>2</v>
      </c>
      <c r="R451" s="59">
        <f t="shared" si="655"/>
        <v>2</v>
      </c>
      <c r="S451" s="59">
        <f t="shared" si="655"/>
        <v>2</v>
      </c>
      <c r="T451" s="59">
        <f t="shared" si="655"/>
        <v>2</v>
      </c>
      <c r="U451" s="59">
        <f t="shared" si="655"/>
        <v>2</v>
      </c>
      <c r="V451" s="59">
        <f t="shared" si="655"/>
        <v>2</v>
      </c>
      <c r="W451" s="60">
        <f t="shared" si="655"/>
        <v>1</v>
      </c>
      <c r="X451" s="118">
        <f t="shared" ref="X451:X453" si="656">SUM(O451:W451)</f>
        <v>16</v>
      </c>
      <c r="Y451" s="60">
        <f>N451+X451</f>
        <v>31</v>
      </c>
      <c r="AB451" s="87"/>
    </row>
    <row r="452" spans="1:31" ht="13.5" customHeight="1" x14ac:dyDescent="0.25">
      <c r="A452" s="151" t="s">
        <v>23</v>
      </c>
      <c r="B452" s="79">
        <f>AA467</f>
        <v>24.500000000000007</v>
      </c>
      <c r="C452" s="112">
        <f>ROUND((B452*Y442/113)+Y440-Y441,0)</f>
        <v>31</v>
      </c>
      <c r="D452" s="62" t="s">
        <v>14</v>
      </c>
      <c r="E452" s="84">
        <v>8</v>
      </c>
      <c r="F452" s="84">
        <v>4</v>
      </c>
      <c r="G452" s="84">
        <v>7</v>
      </c>
      <c r="H452" s="84">
        <v>6</v>
      </c>
      <c r="I452" s="84">
        <v>8</v>
      </c>
      <c r="J452" s="84">
        <v>5</v>
      </c>
      <c r="K452" s="84">
        <v>5</v>
      </c>
      <c r="L452" s="84">
        <v>5</v>
      </c>
      <c r="M452" s="114">
        <v>5</v>
      </c>
      <c r="N452" s="135">
        <f t="shared" ref="N452" si="657">SUM(E452:M452)</f>
        <v>53</v>
      </c>
      <c r="O452" s="127">
        <v>6</v>
      </c>
      <c r="P452" s="84">
        <v>6</v>
      </c>
      <c r="Q452" s="84">
        <v>3</v>
      </c>
      <c r="R452" s="84">
        <v>7</v>
      </c>
      <c r="S452" s="84">
        <v>6</v>
      </c>
      <c r="T452" s="84">
        <v>6</v>
      </c>
      <c r="U452" s="84">
        <v>9</v>
      </c>
      <c r="V452" s="84">
        <v>7</v>
      </c>
      <c r="W452" s="114">
        <v>5</v>
      </c>
      <c r="X452" s="111">
        <f t="shared" si="656"/>
        <v>55</v>
      </c>
      <c r="Y452" s="71">
        <f>N452+X452</f>
        <v>108</v>
      </c>
      <c r="Z452" s="102">
        <f>IF(AND(B452&lt;=36,Y453&gt;0),   VLOOKUP(((IF(AND(B452&gt;=18.5,B452&lt;= 26.4),4,5))&amp;Y453),TablaBajas[],2,FALSE), 0)</f>
        <v>0.1</v>
      </c>
      <c r="AA452" s="141">
        <f>IF((B452+Z452)&gt;=26.4,26.4,(B452+Z452))</f>
        <v>24.600000000000009</v>
      </c>
      <c r="AB452" s="103">
        <f>IF(Y452&gt;0,AB467+1,AB467)</f>
        <v>110</v>
      </c>
    </row>
    <row r="453" spans="1:31" ht="13.5" customHeight="1" thickBot="1" x14ac:dyDescent="0.3">
      <c r="A453" s="104"/>
      <c r="B453" s="105"/>
      <c r="C453" s="105"/>
      <c r="D453" s="152" t="s">
        <v>18</v>
      </c>
      <c r="E453" s="61">
        <f t="shared" ref="E453:M453" si="658" xml:space="preserve">       IF(    OR(E452="-", E452="",E452=0),0,       IF(E452-(E441+E451)&gt;=2,0,   IF(E452-(E441+E451)=1,1,   IF(E452-(E441+E451)=0,2,   IF(E452-(E441+E451)=-1,3,   IF(E452-(E441+E451)=-2,4,   IF(E452-(E441+E451)=-3,5,    IF(E452-(E441+E451)=-4,6,    ))))))))</f>
        <v>1</v>
      </c>
      <c r="F453" s="61">
        <f t="shared" si="658"/>
        <v>4</v>
      </c>
      <c r="G453" s="61">
        <f t="shared" si="658"/>
        <v>0</v>
      </c>
      <c r="H453" s="61">
        <f t="shared" si="658"/>
        <v>2</v>
      </c>
      <c r="I453" s="61">
        <f t="shared" si="658"/>
        <v>0</v>
      </c>
      <c r="J453" s="61">
        <f t="shared" si="658"/>
        <v>3</v>
      </c>
      <c r="K453" s="61">
        <f t="shared" si="658"/>
        <v>1</v>
      </c>
      <c r="L453" s="61">
        <f t="shared" si="658"/>
        <v>2</v>
      </c>
      <c r="M453" s="119">
        <f t="shared" si="658"/>
        <v>3</v>
      </c>
      <c r="N453" s="136">
        <f t="shared" ref="N453" si="659">SUM(E453:M453)</f>
        <v>16</v>
      </c>
      <c r="O453" s="138">
        <f t="shared" ref="O453:W453" si="660" xml:space="preserve">       IF(    OR(O452="-", O452="",O452=0),0,       IF(O452-(O441+O451)&gt;=2,0,   IF(O452-(O441+O451)=1,1,   IF(O452-(O441+O451)=0,2,   IF(O452-(O441+O451)=-1,3,   IF(O452-(O441+O451)=-2,4,   IF(O452-(O441+O451)=-3,5,    IF(O452-(O441+O451)=-4,6,    ))))))))</f>
        <v>3</v>
      </c>
      <c r="P453" s="61">
        <f t="shared" si="660"/>
        <v>1</v>
      </c>
      <c r="Q453" s="61">
        <f t="shared" si="660"/>
        <v>4</v>
      </c>
      <c r="R453" s="61">
        <f t="shared" si="660"/>
        <v>1</v>
      </c>
      <c r="S453" s="61">
        <f t="shared" si="660"/>
        <v>2</v>
      </c>
      <c r="T453" s="61">
        <f t="shared" si="660"/>
        <v>2</v>
      </c>
      <c r="U453" s="61">
        <f t="shared" si="660"/>
        <v>0</v>
      </c>
      <c r="V453" s="61">
        <f t="shared" si="660"/>
        <v>0</v>
      </c>
      <c r="W453" s="119">
        <f t="shared" si="660"/>
        <v>2</v>
      </c>
      <c r="X453" s="122">
        <f t="shared" si="656"/>
        <v>15</v>
      </c>
      <c r="Y453" s="72">
        <f>N453+X453</f>
        <v>31</v>
      </c>
      <c r="Z453" s="105"/>
      <c r="AA453" s="105"/>
      <c r="AB453" s="106"/>
    </row>
    <row r="454" spans="1:31" ht="9.75" customHeight="1" thickBot="1" x14ac:dyDescent="0.25">
      <c r="A454" s="77"/>
      <c r="B454" s="77"/>
      <c r="C454" s="77"/>
      <c r="D454" s="77"/>
      <c r="E454" s="77"/>
      <c r="F454" s="77"/>
      <c r="G454" s="77"/>
      <c r="H454" s="77"/>
      <c r="I454" s="77"/>
      <c r="J454" s="77"/>
      <c r="K454" s="77"/>
      <c r="L454" s="77"/>
      <c r="M454" s="77"/>
      <c r="N454" s="77"/>
      <c r="O454" s="77"/>
      <c r="P454" s="77"/>
      <c r="Q454" s="77"/>
      <c r="R454" s="77"/>
      <c r="S454" s="77"/>
      <c r="T454" s="77"/>
      <c r="U454" s="77"/>
      <c r="V454" s="77"/>
      <c r="W454" s="77"/>
      <c r="X454" s="77"/>
      <c r="Y454" s="77"/>
      <c r="Z454" s="77"/>
      <c r="AA454" s="77"/>
      <c r="AB454" s="77"/>
    </row>
    <row r="455" spans="1:31" ht="15" customHeight="1" x14ac:dyDescent="0.25">
      <c r="A455" s="86"/>
      <c r="B455" s="173" t="s">
        <v>4</v>
      </c>
      <c r="C455" s="176" t="s">
        <v>19</v>
      </c>
      <c r="D455" s="64" t="s">
        <v>1</v>
      </c>
      <c r="E455" s="155">
        <v>507</v>
      </c>
      <c r="F455" s="155">
        <v>362</v>
      </c>
      <c r="G455" s="155">
        <v>205</v>
      </c>
      <c r="H455" s="155">
        <v>371</v>
      </c>
      <c r="I455" s="155">
        <v>455</v>
      </c>
      <c r="J455" s="155">
        <v>393</v>
      </c>
      <c r="K455" s="155">
        <v>130</v>
      </c>
      <c r="L455" s="155">
        <v>264</v>
      </c>
      <c r="M455" s="156">
        <v>339</v>
      </c>
      <c r="N455" s="179" t="s">
        <v>16</v>
      </c>
      <c r="O455" s="157">
        <v>449</v>
      </c>
      <c r="P455" s="155">
        <v>343</v>
      </c>
      <c r="Q455" s="155">
        <v>174</v>
      </c>
      <c r="R455" s="155">
        <v>338</v>
      </c>
      <c r="S455" s="155">
        <v>331</v>
      </c>
      <c r="T455" s="155">
        <v>384</v>
      </c>
      <c r="U455" s="155">
        <v>504</v>
      </c>
      <c r="V455" s="155">
        <v>177</v>
      </c>
      <c r="W455" s="156">
        <v>345</v>
      </c>
      <c r="X455" s="179" t="s">
        <v>17</v>
      </c>
      <c r="Y455" s="89">
        <v>72.400000000000006</v>
      </c>
      <c r="Z455" s="182" t="s">
        <v>28</v>
      </c>
      <c r="AA455" s="185" t="s">
        <v>6</v>
      </c>
      <c r="AB455" s="188" t="s">
        <v>20</v>
      </c>
    </row>
    <row r="456" spans="1:31" ht="15" x14ac:dyDescent="0.25">
      <c r="A456" s="86" t="s">
        <v>32</v>
      </c>
      <c r="B456" s="174"/>
      <c r="C456" s="177"/>
      <c r="D456" s="65" t="s">
        <v>2</v>
      </c>
      <c r="E456" s="63">
        <v>5</v>
      </c>
      <c r="F456" s="63">
        <v>4</v>
      </c>
      <c r="G456" s="63">
        <v>3</v>
      </c>
      <c r="H456" s="63">
        <v>4</v>
      </c>
      <c r="I456" s="63">
        <v>5</v>
      </c>
      <c r="J456" s="63">
        <v>4</v>
      </c>
      <c r="K456" s="63">
        <v>3</v>
      </c>
      <c r="L456" s="63">
        <v>4</v>
      </c>
      <c r="M456" s="158">
        <v>4</v>
      </c>
      <c r="N456" s="180"/>
      <c r="O456" s="159">
        <v>5</v>
      </c>
      <c r="P456" s="63">
        <v>4</v>
      </c>
      <c r="Q456" s="63">
        <v>3</v>
      </c>
      <c r="R456" s="63">
        <v>4</v>
      </c>
      <c r="S456" s="63">
        <v>4</v>
      </c>
      <c r="T456" s="63">
        <v>4</v>
      </c>
      <c r="U456" s="63">
        <v>5</v>
      </c>
      <c r="V456" s="63">
        <v>3</v>
      </c>
      <c r="W456" s="158">
        <v>4</v>
      </c>
      <c r="X456" s="180"/>
      <c r="Y456" s="63">
        <v>72</v>
      </c>
      <c r="Z456" s="183"/>
      <c r="AA456" s="186"/>
      <c r="AB456" s="189"/>
    </row>
    <row r="457" spans="1:31" ht="15.75" thickBot="1" x14ac:dyDescent="0.3">
      <c r="A457" s="140">
        <v>44686</v>
      </c>
      <c r="B457" s="175"/>
      <c r="C457" s="178"/>
      <c r="D457" s="66" t="s">
        <v>3</v>
      </c>
      <c r="E457" s="160">
        <v>2</v>
      </c>
      <c r="F457" s="160">
        <v>8</v>
      </c>
      <c r="G457" s="160">
        <v>4</v>
      </c>
      <c r="H457" s="160">
        <v>10</v>
      </c>
      <c r="I457" s="160">
        <v>18</v>
      </c>
      <c r="J457" s="160">
        <v>6</v>
      </c>
      <c r="K457" s="160">
        <v>16</v>
      </c>
      <c r="L457" s="160">
        <v>14</v>
      </c>
      <c r="M457" s="161">
        <v>12</v>
      </c>
      <c r="N457" s="181"/>
      <c r="O457" s="162">
        <v>9</v>
      </c>
      <c r="P457" s="160">
        <v>17</v>
      </c>
      <c r="Q457" s="160">
        <v>11</v>
      </c>
      <c r="R457" s="160">
        <v>13</v>
      </c>
      <c r="S457" s="160">
        <v>5</v>
      </c>
      <c r="T457" s="160">
        <v>1</v>
      </c>
      <c r="U457" s="160">
        <v>3</v>
      </c>
      <c r="V457" s="160">
        <v>7</v>
      </c>
      <c r="W457" s="161">
        <v>15</v>
      </c>
      <c r="X457" s="181"/>
      <c r="Y457" s="108">
        <v>140</v>
      </c>
      <c r="Z457" s="184"/>
      <c r="AA457" s="187"/>
      <c r="AB457" s="190"/>
    </row>
    <row r="458" spans="1:31" ht="12.75" customHeight="1" x14ac:dyDescent="0.25">
      <c r="A458" s="146"/>
      <c r="D458" s="48" t="s">
        <v>15</v>
      </c>
      <c r="E458" s="49">
        <f t="shared" ref="E458:M458" si="661">IF(($C459-E457)&gt;=36,3,     IF(($C459-E457)&gt;=18,2,       IF(($C459-E457)&gt;=0,1,0)   )    )</f>
        <v>2</v>
      </c>
      <c r="F458" s="49">
        <f t="shared" si="661"/>
        <v>2</v>
      </c>
      <c r="G458" s="49">
        <f t="shared" si="661"/>
        <v>2</v>
      </c>
      <c r="H458" s="49">
        <f t="shared" si="661"/>
        <v>1</v>
      </c>
      <c r="I458" s="49">
        <f t="shared" si="661"/>
        <v>1</v>
      </c>
      <c r="J458" s="49">
        <f t="shared" si="661"/>
        <v>2</v>
      </c>
      <c r="K458" s="49">
        <f t="shared" si="661"/>
        <v>1</v>
      </c>
      <c r="L458" s="49">
        <f t="shared" si="661"/>
        <v>1</v>
      </c>
      <c r="M458" s="50">
        <f t="shared" si="661"/>
        <v>1</v>
      </c>
      <c r="N458" s="123">
        <f t="shared" ref="N458:N460" si="662">SUM(E458:M458)</f>
        <v>13</v>
      </c>
      <c r="O458" s="126">
        <f t="shared" ref="O458:W458" si="663">IF(($C459-O457)&gt;=36,3,     IF(($C459-O457)&gt;=18,2,       IF(($C459-O457)&gt;=0,1,0)   )    )</f>
        <v>1</v>
      </c>
      <c r="P458" s="49">
        <f t="shared" si="663"/>
        <v>1</v>
      </c>
      <c r="Q458" s="49">
        <f t="shared" si="663"/>
        <v>1</v>
      </c>
      <c r="R458" s="49">
        <f t="shared" si="663"/>
        <v>1</v>
      </c>
      <c r="S458" s="49">
        <f t="shared" si="663"/>
        <v>2</v>
      </c>
      <c r="T458" s="49">
        <f t="shared" si="663"/>
        <v>2</v>
      </c>
      <c r="U458" s="49">
        <f t="shared" si="663"/>
        <v>2</v>
      </c>
      <c r="V458" s="49">
        <f t="shared" si="663"/>
        <v>2</v>
      </c>
      <c r="W458" s="50">
        <f t="shared" si="663"/>
        <v>1</v>
      </c>
      <c r="X458" s="113">
        <f t="shared" ref="X458:X460" si="664">SUM(O458:W458)</f>
        <v>13</v>
      </c>
      <c r="Y458" s="85">
        <f>N458+X458</f>
        <v>26</v>
      </c>
      <c r="AB458" s="87"/>
    </row>
    <row r="459" spans="1:31" ht="13.5" customHeight="1" x14ac:dyDescent="0.25">
      <c r="A459" s="146" t="s">
        <v>24</v>
      </c>
      <c r="B459" s="73">
        <f>AA474</f>
        <v>21.000000000000011</v>
      </c>
      <c r="C459" s="112">
        <f>ROUND((B459*Y457/113)+Y455-Y456,0)</f>
        <v>26</v>
      </c>
      <c r="D459" s="52" t="s">
        <v>14</v>
      </c>
      <c r="E459" s="84">
        <v>7</v>
      </c>
      <c r="F459" s="84">
        <v>6</v>
      </c>
      <c r="G459" s="84">
        <v>5</v>
      </c>
      <c r="H459" s="84">
        <v>5</v>
      </c>
      <c r="I459" s="84">
        <v>6</v>
      </c>
      <c r="J459" s="84">
        <v>6</v>
      </c>
      <c r="K459" s="84">
        <v>6</v>
      </c>
      <c r="L459" s="84">
        <v>5</v>
      </c>
      <c r="M459" s="114">
        <v>7</v>
      </c>
      <c r="N459" s="147">
        <f t="shared" si="662"/>
        <v>53</v>
      </c>
      <c r="O459" s="84">
        <v>7</v>
      </c>
      <c r="P459" s="84">
        <v>5</v>
      </c>
      <c r="Q459" s="84">
        <v>5</v>
      </c>
      <c r="R459" s="84">
        <v>6</v>
      </c>
      <c r="S459" s="84">
        <v>6</v>
      </c>
      <c r="T459" s="84">
        <v>7</v>
      </c>
      <c r="U459" s="84">
        <v>8</v>
      </c>
      <c r="V459" s="84">
        <v>5</v>
      </c>
      <c r="W459" s="114">
        <v>6</v>
      </c>
      <c r="X459" s="109">
        <f t="shared" si="664"/>
        <v>55</v>
      </c>
      <c r="Y459" s="67">
        <f>N459+X459</f>
        <v>108</v>
      </c>
      <c r="Z459" s="92">
        <f>IF(AND(B459&lt;=36,Y460&gt;0),   VLOOKUP(((IF(AND(B459&gt;=18.5,B459&lt;= 26.4),4,5))&amp;Y460),TablaBajas[],2,FALSE), 0)</f>
        <v>0.6</v>
      </c>
      <c r="AA459" s="142">
        <f>IF((B459+Z459)&gt;=26.4,26.4,(B459+Z459))</f>
        <v>21.600000000000012</v>
      </c>
      <c r="AB459" s="93">
        <f>IF(Y459&gt;0,AB474+1,AB474)</f>
        <v>98</v>
      </c>
    </row>
    <row r="460" spans="1:31" ht="13.5" customHeight="1" thickBot="1" x14ac:dyDescent="0.3">
      <c r="A460" s="94"/>
      <c r="D460" s="148" t="s">
        <v>18</v>
      </c>
      <c r="E460" s="51">
        <f t="shared" ref="E460:M460" si="665" xml:space="preserve">       IF(    OR(E459="-", E459="",E459=0),0,       IF(E459-(E456+E458)&gt;=2,0,   IF(E459-(E456+E458)=1,1,   IF(E459-(E456+E458)=0,2,   IF(E459-(E456+E458)=-1,3,   IF(E459-(E456+E458)=-2,4,   IF(E459-(E456+E458)=-3,5,    IF(E459-(E456+E458)=-4,6,    ))))))))</f>
        <v>2</v>
      </c>
      <c r="F460" s="51">
        <f t="shared" si="665"/>
        <v>2</v>
      </c>
      <c r="G460" s="51">
        <f t="shared" si="665"/>
        <v>2</v>
      </c>
      <c r="H460" s="51">
        <f t="shared" si="665"/>
        <v>2</v>
      </c>
      <c r="I460" s="51">
        <f t="shared" si="665"/>
        <v>2</v>
      </c>
      <c r="J460" s="51">
        <f t="shared" si="665"/>
        <v>2</v>
      </c>
      <c r="K460" s="51">
        <f t="shared" si="665"/>
        <v>0</v>
      </c>
      <c r="L460" s="51">
        <f t="shared" si="665"/>
        <v>2</v>
      </c>
      <c r="M460" s="115">
        <f t="shared" si="665"/>
        <v>0</v>
      </c>
      <c r="N460" s="125">
        <f t="shared" si="662"/>
        <v>14</v>
      </c>
      <c r="O460" s="128">
        <f t="shared" ref="O460:W460" si="666" xml:space="preserve">       IF(    OR(O459="-", O459="",O459=0),0,       IF(O459-(O456+O458)&gt;=2,0,   IF(O459-(O456+O458)=1,1,   IF(O459-(O456+O458)=0,2,   IF(O459-(O456+O458)=-1,3,   IF(O459-(O456+O458)=-2,4,   IF(O459-(O456+O458)=-3,5,    IF(O459-(O456+O458)=-4,6,    ))))))))</f>
        <v>1</v>
      </c>
      <c r="P460" s="51">
        <f t="shared" si="666"/>
        <v>2</v>
      </c>
      <c r="Q460" s="51">
        <f t="shared" si="666"/>
        <v>1</v>
      </c>
      <c r="R460" s="51">
        <f t="shared" si="666"/>
        <v>1</v>
      </c>
      <c r="S460" s="51">
        <f t="shared" si="666"/>
        <v>2</v>
      </c>
      <c r="T460" s="51">
        <f t="shared" si="666"/>
        <v>1</v>
      </c>
      <c r="U460" s="51">
        <f t="shared" si="666"/>
        <v>1</v>
      </c>
      <c r="V460" s="51">
        <f t="shared" si="666"/>
        <v>2</v>
      </c>
      <c r="W460" s="115">
        <f t="shared" si="666"/>
        <v>1</v>
      </c>
      <c r="X460" s="120">
        <f t="shared" si="664"/>
        <v>12</v>
      </c>
      <c r="Y460" s="68">
        <f>N460+X460</f>
        <v>26</v>
      </c>
      <c r="AB460" s="87"/>
    </row>
    <row r="461" spans="1:31" ht="13.5" thickBot="1" x14ac:dyDescent="0.25">
      <c r="A461" s="95"/>
      <c r="AB461" s="87"/>
      <c r="AD461" t="s">
        <v>31</v>
      </c>
      <c r="AE461" t="s">
        <v>31</v>
      </c>
    </row>
    <row r="462" spans="1:31" ht="12.75" customHeight="1" x14ac:dyDescent="0.25">
      <c r="A462" s="99"/>
      <c r="D462" s="53" t="s">
        <v>15</v>
      </c>
      <c r="E462" s="54">
        <f t="shared" ref="E462:M462" si="667">IF(($C463-E457)&gt;=36,3,     IF(($C463-E457)&gt;=18,2,       IF(($C463-E457)&gt;=0,1,0)   )    )</f>
        <v>2</v>
      </c>
      <c r="F462" s="54">
        <f t="shared" si="667"/>
        <v>2</v>
      </c>
      <c r="G462" s="54">
        <f t="shared" si="667"/>
        <v>2</v>
      </c>
      <c r="H462" s="54">
        <f t="shared" si="667"/>
        <v>2</v>
      </c>
      <c r="I462" s="54">
        <f t="shared" si="667"/>
        <v>1</v>
      </c>
      <c r="J462" s="54">
        <f t="shared" si="667"/>
        <v>2</v>
      </c>
      <c r="K462" s="54">
        <f t="shared" si="667"/>
        <v>1</v>
      </c>
      <c r="L462" s="54">
        <f t="shared" si="667"/>
        <v>2</v>
      </c>
      <c r="M462" s="55">
        <f t="shared" si="667"/>
        <v>2</v>
      </c>
      <c r="N462" s="129">
        <f t="shared" ref="N462" si="668">SUM(E462:M462)</f>
        <v>16</v>
      </c>
      <c r="O462" s="132">
        <f t="shared" ref="O462:W462" si="669">IF(($C463-O457)&gt;=36,3,     IF(($C463-O457)&gt;=18,2,       IF(($C463-O457)&gt;=0,1,0)   )    )</f>
        <v>2</v>
      </c>
      <c r="P462" s="54">
        <f t="shared" si="669"/>
        <v>1</v>
      </c>
      <c r="Q462" s="54">
        <f t="shared" si="669"/>
        <v>2</v>
      </c>
      <c r="R462" s="54">
        <f t="shared" si="669"/>
        <v>2</v>
      </c>
      <c r="S462" s="54">
        <f t="shared" si="669"/>
        <v>2</v>
      </c>
      <c r="T462" s="54">
        <f t="shared" si="669"/>
        <v>2</v>
      </c>
      <c r="U462" s="54">
        <f t="shared" si="669"/>
        <v>2</v>
      </c>
      <c r="V462" s="54">
        <f t="shared" si="669"/>
        <v>2</v>
      </c>
      <c r="W462" s="55">
        <f t="shared" si="669"/>
        <v>2</v>
      </c>
      <c r="X462" s="116">
        <f t="shared" ref="X462:X464" si="670">SUM(O462:W462)</f>
        <v>17</v>
      </c>
      <c r="Y462" s="55">
        <f>N462+X462</f>
        <v>33</v>
      </c>
      <c r="AB462" s="87"/>
    </row>
    <row r="463" spans="1:31" ht="13.5" customHeight="1" x14ac:dyDescent="0.25">
      <c r="A463" s="149" t="s">
        <v>22</v>
      </c>
      <c r="B463" s="78">
        <f>AA478</f>
        <v>26.099999999999998</v>
      </c>
      <c r="C463" s="112">
        <f>ROUND((B463*Y457/113)+Y455-Y456,0)</f>
        <v>33</v>
      </c>
      <c r="D463" s="57">
        <v>9</v>
      </c>
      <c r="E463" s="84">
        <v>9</v>
      </c>
      <c r="F463" s="84">
        <v>7</v>
      </c>
      <c r="G463" s="84">
        <v>5</v>
      </c>
      <c r="H463" s="84">
        <v>6</v>
      </c>
      <c r="I463" s="84">
        <v>7</v>
      </c>
      <c r="J463" s="84">
        <v>8</v>
      </c>
      <c r="K463" s="84">
        <v>4</v>
      </c>
      <c r="L463" s="84">
        <v>8</v>
      </c>
      <c r="M463" s="114">
        <v>7</v>
      </c>
      <c r="N463" s="130">
        <f t="shared" ref="N463" si="671">SUM(E463:M463)</f>
        <v>61</v>
      </c>
      <c r="O463" s="84">
        <v>9</v>
      </c>
      <c r="P463" s="84">
        <v>7</v>
      </c>
      <c r="Q463" s="84">
        <v>5</v>
      </c>
      <c r="R463" s="84">
        <v>6</v>
      </c>
      <c r="S463" s="84">
        <v>7</v>
      </c>
      <c r="T463" s="84">
        <v>9</v>
      </c>
      <c r="U463" s="84">
        <v>6</v>
      </c>
      <c r="V463" s="84">
        <v>4</v>
      </c>
      <c r="W463" s="114">
        <v>7</v>
      </c>
      <c r="X463" s="110">
        <f t="shared" si="670"/>
        <v>60</v>
      </c>
      <c r="Y463" s="69">
        <f>N463+X463</f>
        <v>121</v>
      </c>
      <c r="Z463" s="97">
        <f>IF(AND(B463&lt;=36,Y464&gt;0),   VLOOKUP(((IF(AND(B463&gt;=18.5,B463&lt;= 26.4),4,5))&amp;Y464),TablaBajas[],2,FALSE), 0)</f>
        <v>1.0999999999999999</v>
      </c>
      <c r="AA463" s="143">
        <f>IF((B463+Z463)&gt;=26.4,26.4,(B463+Z463))</f>
        <v>26.4</v>
      </c>
      <c r="AB463" s="98">
        <f>IF(Y463&gt;0,AB478+1,AB478)</f>
        <v>98</v>
      </c>
    </row>
    <row r="464" spans="1:31" ht="13.5" customHeight="1" thickBot="1" x14ac:dyDescent="0.3">
      <c r="A464" s="99"/>
      <c r="D464" s="150" t="s">
        <v>18</v>
      </c>
      <c r="E464" s="56">
        <f t="shared" ref="E464:M464" si="672" xml:space="preserve">       IF(    OR(E463="-", E463="",E463=0),0,       IF(E463-(E456+E462)&gt;=2,0,   IF(E463-(E456+E462)=1,1,   IF(E463-(E456+E462)=0,2,   IF(E463-(E456+E462)=-1,3,   IF(E463-(E456+E462)=-2,4,   IF(E463-(E456+E462)=-3,5,    IF(E463-(E456+E462)=-4,6,    ))))))))</f>
        <v>0</v>
      </c>
      <c r="F464" s="56">
        <f t="shared" si="672"/>
        <v>1</v>
      </c>
      <c r="G464" s="56">
        <f t="shared" si="672"/>
        <v>2</v>
      </c>
      <c r="H464" s="56">
        <f t="shared" si="672"/>
        <v>2</v>
      </c>
      <c r="I464" s="56">
        <f t="shared" si="672"/>
        <v>1</v>
      </c>
      <c r="J464" s="56">
        <f t="shared" si="672"/>
        <v>0</v>
      </c>
      <c r="K464" s="56">
        <f t="shared" si="672"/>
        <v>2</v>
      </c>
      <c r="L464" s="56">
        <f t="shared" si="672"/>
        <v>0</v>
      </c>
      <c r="M464" s="117">
        <f t="shared" si="672"/>
        <v>1</v>
      </c>
      <c r="N464" s="131">
        <f t="shared" ref="N464" si="673">SUM(E464:M464)</f>
        <v>9</v>
      </c>
      <c r="O464" s="133">
        <f t="shared" ref="O464:W464" si="674" xml:space="preserve">       IF(    OR(O463="-", O463="",O463=0),0,       IF(O463-(O456+O462)&gt;=2,0,   IF(O463-(O456+O462)=1,1,   IF(O463-(O456+O462)=0,2,   IF(O463-(O456+O462)=-1,3,   IF(O463-(O456+O462)=-2,4,   IF(O463-(O456+O462)=-3,5,    IF(O463-(O456+O462)=-4,6,    ))))))))</f>
        <v>0</v>
      </c>
      <c r="P464" s="56">
        <f t="shared" si="674"/>
        <v>0</v>
      </c>
      <c r="Q464" s="56">
        <f t="shared" si="674"/>
        <v>2</v>
      </c>
      <c r="R464" s="56">
        <f t="shared" si="674"/>
        <v>2</v>
      </c>
      <c r="S464" s="56">
        <f t="shared" si="674"/>
        <v>1</v>
      </c>
      <c r="T464" s="56">
        <f t="shared" si="674"/>
        <v>0</v>
      </c>
      <c r="U464" s="56">
        <f t="shared" si="674"/>
        <v>3</v>
      </c>
      <c r="V464" s="56">
        <f t="shared" si="674"/>
        <v>3</v>
      </c>
      <c r="W464" s="117">
        <f t="shared" si="674"/>
        <v>1</v>
      </c>
      <c r="X464" s="121">
        <f t="shared" si="670"/>
        <v>12</v>
      </c>
      <c r="Y464" s="70">
        <f>N464+X464</f>
        <v>21</v>
      </c>
      <c r="AB464" s="87"/>
    </row>
    <row r="465" spans="1:28" ht="13.5" thickBot="1" x14ac:dyDescent="0.25">
      <c r="A465" s="95"/>
      <c r="AB465" s="87"/>
    </row>
    <row r="466" spans="1:28" ht="12.75" customHeight="1" x14ac:dyDescent="0.25">
      <c r="A466" s="100"/>
      <c r="D466" s="58" t="s">
        <v>15</v>
      </c>
      <c r="E466" s="59">
        <f t="shared" ref="E466:M466" si="675">IF(($C467-E457)&gt;=36,3,     IF(($C467-E457)&gt;=18,2,       IF(($C467-E457)&gt;=0,1,0)   )    )</f>
        <v>2</v>
      </c>
      <c r="F466" s="59">
        <f t="shared" si="675"/>
        <v>2</v>
      </c>
      <c r="G466" s="59">
        <f t="shared" si="675"/>
        <v>2</v>
      </c>
      <c r="H466" s="59">
        <f t="shared" si="675"/>
        <v>2</v>
      </c>
      <c r="I466" s="59">
        <f t="shared" si="675"/>
        <v>1</v>
      </c>
      <c r="J466" s="59">
        <f t="shared" si="675"/>
        <v>2</v>
      </c>
      <c r="K466" s="59">
        <f t="shared" si="675"/>
        <v>1</v>
      </c>
      <c r="L466" s="59">
        <f t="shared" si="675"/>
        <v>1</v>
      </c>
      <c r="M466" s="60">
        <f t="shared" si="675"/>
        <v>2</v>
      </c>
      <c r="N466" s="134">
        <f t="shared" ref="N466" si="676">SUM(E466:M466)</f>
        <v>15</v>
      </c>
      <c r="O466" s="137">
        <f t="shared" ref="O466:W466" si="677">IF(($C467-O457)&gt;=36,3,     IF(($C467-O457)&gt;=18,2,       IF(($C467-O457)&gt;=0,1,0)   )    )</f>
        <v>2</v>
      </c>
      <c r="P466" s="59">
        <f t="shared" si="677"/>
        <v>1</v>
      </c>
      <c r="Q466" s="59">
        <f t="shared" si="677"/>
        <v>2</v>
      </c>
      <c r="R466" s="59">
        <f t="shared" si="677"/>
        <v>1</v>
      </c>
      <c r="S466" s="59">
        <f t="shared" si="677"/>
        <v>2</v>
      </c>
      <c r="T466" s="59">
        <f t="shared" si="677"/>
        <v>2</v>
      </c>
      <c r="U466" s="59">
        <f t="shared" si="677"/>
        <v>2</v>
      </c>
      <c r="V466" s="59">
        <f t="shared" si="677"/>
        <v>2</v>
      </c>
      <c r="W466" s="60">
        <f t="shared" si="677"/>
        <v>1</v>
      </c>
      <c r="X466" s="118">
        <f t="shared" ref="X466:X468" si="678">SUM(O466:W466)</f>
        <v>15</v>
      </c>
      <c r="Y466" s="60">
        <f>N466+X466</f>
        <v>30</v>
      </c>
      <c r="AB466" s="87"/>
    </row>
    <row r="467" spans="1:28" ht="13.5" customHeight="1" x14ac:dyDescent="0.25">
      <c r="A467" s="151" t="s">
        <v>23</v>
      </c>
      <c r="B467" s="79">
        <f>AA482</f>
        <v>24.100000000000009</v>
      </c>
      <c r="C467" s="112">
        <f>ROUND((B467*Y457/113)+Y455-Y456,0)</f>
        <v>30</v>
      </c>
      <c r="D467" s="62" t="s">
        <v>14</v>
      </c>
      <c r="E467" s="84">
        <v>7</v>
      </c>
      <c r="F467" s="84">
        <v>6</v>
      </c>
      <c r="G467" s="84">
        <v>5</v>
      </c>
      <c r="H467" s="84">
        <v>6</v>
      </c>
      <c r="I467" s="84">
        <v>8</v>
      </c>
      <c r="J467" s="84">
        <v>7</v>
      </c>
      <c r="K467" s="84">
        <v>5</v>
      </c>
      <c r="L467" s="84">
        <v>7</v>
      </c>
      <c r="M467" s="114">
        <v>5</v>
      </c>
      <c r="N467" s="135">
        <f t="shared" ref="N467" si="679">SUM(E467:M467)</f>
        <v>56</v>
      </c>
      <c r="O467" s="127">
        <v>8</v>
      </c>
      <c r="P467" s="84">
        <v>4</v>
      </c>
      <c r="Q467" s="84">
        <v>3</v>
      </c>
      <c r="R467" s="84">
        <v>6</v>
      </c>
      <c r="S467" s="84">
        <v>7</v>
      </c>
      <c r="T467" s="84">
        <v>9</v>
      </c>
      <c r="U467" s="84">
        <v>6</v>
      </c>
      <c r="V467" s="84">
        <v>6</v>
      </c>
      <c r="W467" s="114">
        <v>6</v>
      </c>
      <c r="X467" s="111">
        <f t="shared" si="678"/>
        <v>55</v>
      </c>
      <c r="Y467" s="71">
        <f>N467+X467</f>
        <v>111</v>
      </c>
      <c r="Z467" s="102">
        <f>IF(AND(B467&lt;=36,Y468&gt;0),   VLOOKUP(((IF(AND(B467&gt;=18.5,B467&lt;= 26.4),4,5))&amp;Y468),TablaBajas[],2,FALSE), 0)</f>
        <v>0.4</v>
      </c>
      <c r="AA467" s="141">
        <f>IF((B467+Z467)&gt;=26.4,26.4,(B467+Z467))</f>
        <v>24.500000000000007</v>
      </c>
      <c r="AB467" s="103">
        <f>IF(Y467&gt;0,AB482+1,AB482)</f>
        <v>109</v>
      </c>
    </row>
    <row r="468" spans="1:28" ht="13.5" customHeight="1" thickBot="1" x14ac:dyDescent="0.3">
      <c r="A468" s="104"/>
      <c r="B468" s="105"/>
      <c r="C468" s="105"/>
      <c r="D468" s="152" t="s">
        <v>18</v>
      </c>
      <c r="E468" s="61">
        <f t="shared" ref="E468:M468" si="680" xml:space="preserve">       IF(    OR(E467="-", E467="",E467=0),0,       IF(E467-(E456+E466)&gt;=2,0,   IF(E467-(E456+E466)=1,1,   IF(E467-(E456+E466)=0,2,   IF(E467-(E456+E466)=-1,3,   IF(E467-(E456+E466)=-2,4,   IF(E467-(E456+E466)=-3,5,    IF(E467-(E456+E466)=-4,6,    ))))))))</f>
        <v>2</v>
      </c>
      <c r="F468" s="61">
        <f t="shared" si="680"/>
        <v>2</v>
      </c>
      <c r="G468" s="61">
        <f t="shared" si="680"/>
        <v>2</v>
      </c>
      <c r="H468" s="61">
        <f t="shared" si="680"/>
        <v>2</v>
      </c>
      <c r="I468" s="61">
        <f t="shared" si="680"/>
        <v>0</v>
      </c>
      <c r="J468" s="61">
        <f t="shared" si="680"/>
        <v>1</v>
      </c>
      <c r="K468" s="61">
        <f t="shared" si="680"/>
        <v>1</v>
      </c>
      <c r="L468" s="61">
        <f t="shared" si="680"/>
        <v>0</v>
      </c>
      <c r="M468" s="119">
        <f t="shared" si="680"/>
        <v>3</v>
      </c>
      <c r="N468" s="136">
        <f t="shared" ref="N468" si="681">SUM(E468:M468)</f>
        <v>13</v>
      </c>
      <c r="O468" s="138">
        <f t="shared" ref="O468:W468" si="682" xml:space="preserve">       IF(    OR(O467="-", O467="",O467=0),0,       IF(O467-(O456+O466)&gt;=2,0,   IF(O467-(O456+O466)=1,1,   IF(O467-(O456+O466)=0,2,   IF(O467-(O456+O466)=-1,3,   IF(O467-(O456+O466)=-2,4,   IF(O467-(O456+O466)=-3,5,    IF(O467-(O456+O466)=-4,6,    ))))))))</f>
        <v>1</v>
      </c>
      <c r="P468" s="61">
        <f t="shared" si="682"/>
        <v>3</v>
      </c>
      <c r="Q468" s="61">
        <f t="shared" si="682"/>
        <v>4</v>
      </c>
      <c r="R468" s="61">
        <f t="shared" si="682"/>
        <v>1</v>
      </c>
      <c r="S468" s="61">
        <f t="shared" si="682"/>
        <v>1</v>
      </c>
      <c r="T468" s="61">
        <f t="shared" si="682"/>
        <v>0</v>
      </c>
      <c r="U468" s="61">
        <f t="shared" si="682"/>
        <v>3</v>
      </c>
      <c r="V468" s="61">
        <f t="shared" si="682"/>
        <v>1</v>
      </c>
      <c r="W468" s="119">
        <f t="shared" si="682"/>
        <v>1</v>
      </c>
      <c r="X468" s="122">
        <f t="shared" si="678"/>
        <v>15</v>
      </c>
      <c r="Y468" s="72">
        <f>N468+X468</f>
        <v>28</v>
      </c>
      <c r="Z468" s="105"/>
      <c r="AA468" s="105"/>
      <c r="AB468" s="106"/>
    </row>
    <row r="469" spans="1:28" ht="9.75" customHeight="1" thickBot="1" x14ac:dyDescent="0.25">
      <c r="A469" s="77"/>
      <c r="B469" s="77"/>
      <c r="C469" s="77"/>
      <c r="D469" s="77"/>
      <c r="E469" s="77"/>
      <c r="F469" s="77"/>
      <c r="G469" s="77"/>
      <c r="H469" s="77"/>
      <c r="I469" s="77"/>
      <c r="J469" s="77"/>
      <c r="K469" s="77"/>
      <c r="L469" s="77"/>
      <c r="M469" s="77"/>
      <c r="N469" s="77"/>
      <c r="O469" s="77"/>
      <c r="P469" s="77"/>
      <c r="Q469" s="77"/>
      <c r="R469" s="77"/>
      <c r="S469" s="77"/>
      <c r="T469" s="77"/>
      <c r="U469" s="77"/>
      <c r="V469" s="77"/>
      <c r="W469" s="77"/>
      <c r="X469" s="77"/>
      <c r="Y469" s="77"/>
      <c r="Z469" s="77"/>
      <c r="AA469" s="77"/>
      <c r="AB469" s="77"/>
    </row>
    <row r="470" spans="1:28" ht="15" customHeight="1" x14ac:dyDescent="0.25">
      <c r="A470" s="86"/>
      <c r="B470" s="173" t="s">
        <v>4</v>
      </c>
      <c r="C470" s="176" t="s">
        <v>19</v>
      </c>
      <c r="D470" s="64" t="s">
        <v>1</v>
      </c>
      <c r="E470" s="163">
        <v>280</v>
      </c>
      <c r="F470" s="163">
        <v>258</v>
      </c>
      <c r="G470" s="163">
        <v>452</v>
      </c>
      <c r="H470" s="163">
        <v>335</v>
      </c>
      <c r="I470" s="163">
        <v>158</v>
      </c>
      <c r="J470" s="163">
        <v>307</v>
      </c>
      <c r="K470" s="163">
        <v>370</v>
      </c>
      <c r="L470" s="163">
        <v>510</v>
      </c>
      <c r="M470" s="163">
        <v>126</v>
      </c>
      <c r="N470" s="179" t="s">
        <v>16</v>
      </c>
      <c r="O470" s="163">
        <v>357</v>
      </c>
      <c r="P470" s="163">
        <v>194</v>
      </c>
      <c r="Q470" s="163">
        <v>313</v>
      </c>
      <c r="R470" s="163">
        <v>321</v>
      </c>
      <c r="S470" s="163">
        <v>488</v>
      </c>
      <c r="T470" s="163">
        <v>290</v>
      </c>
      <c r="U470" s="163">
        <v>362</v>
      </c>
      <c r="V470" s="163">
        <v>143</v>
      </c>
      <c r="W470" s="163">
        <v>447</v>
      </c>
      <c r="X470" s="179" t="s">
        <v>17</v>
      </c>
      <c r="Y470" s="89">
        <v>70.5</v>
      </c>
      <c r="Z470" s="182" t="s">
        <v>28</v>
      </c>
      <c r="AA470" s="185" t="s">
        <v>6</v>
      </c>
      <c r="AB470" s="188" t="s">
        <v>20</v>
      </c>
    </row>
    <row r="471" spans="1:28" ht="15" x14ac:dyDescent="0.25">
      <c r="A471" s="86" t="s">
        <v>27</v>
      </c>
      <c r="B471" s="174"/>
      <c r="C471" s="177"/>
      <c r="D471" s="65" t="s">
        <v>2</v>
      </c>
      <c r="E471" s="43">
        <v>4</v>
      </c>
      <c r="F471" s="39">
        <v>4</v>
      </c>
      <c r="G471" s="39">
        <v>5</v>
      </c>
      <c r="H471" s="39">
        <v>4</v>
      </c>
      <c r="I471" s="39">
        <v>3</v>
      </c>
      <c r="J471" s="39">
        <v>4</v>
      </c>
      <c r="K471" s="39">
        <v>4</v>
      </c>
      <c r="L471" s="39">
        <v>5</v>
      </c>
      <c r="M471" s="44">
        <v>3</v>
      </c>
      <c r="N471" s="180"/>
      <c r="O471" s="43">
        <v>4</v>
      </c>
      <c r="P471" s="39">
        <v>3</v>
      </c>
      <c r="Q471" s="39">
        <v>4</v>
      </c>
      <c r="R471" s="39">
        <v>4</v>
      </c>
      <c r="S471" s="39">
        <v>5</v>
      </c>
      <c r="T471" s="39">
        <v>4</v>
      </c>
      <c r="U471" s="39">
        <v>4</v>
      </c>
      <c r="V471" s="39">
        <v>3</v>
      </c>
      <c r="W471" s="44">
        <v>5</v>
      </c>
      <c r="X471" s="180"/>
      <c r="Y471" s="63">
        <v>72</v>
      </c>
      <c r="Z471" s="183"/>
      <c r="AA471" s="186"/>
      <c r="AB471" s="189"/>
    </row>
    <row r="472" spans="1:28" ht="15.75" thickBot="1" x14ac:dyDescent="0.3">
      <c r="A472" s="140">
        <v>44680</v>
      </c>
      <c r="B472" s="175"/>
      <c r="C472" s="178"/>
      <c r="D472" s="66" t="s">
        <v>3</v>
      </c>
      <c r="E472" s="45">
        <v>13</v>
      </c>
      <c r="F472" s="46">
        <v>15</v>
      </c>
      <c r="G472" s="46">
        <v>7</v>
      </c>
      <c r="H472" s="46">
        <v>9</v>
      </c>
      <c r="I472" s="46">
        <v>11</v>
      </c>
      <c r="J472" s="46">
        <v>5</v>
      </c>
      <c r="K472" s="46">
        <v>1</v>
      </c>
      <c r="L472" s="46">
        <v>3</v>
      </c>
      <c r="M472" s="47">
        <v>17</v>
      </c>
      <c r="N472" s="181"/>
      <c r="O472" s="45">
        <v>6</v>
      </c>
      <c r="P472" s="46">
        <v>8</v>
      </c>
      <c r="Q472" s="46">
        <v>12</v>
      </c>
      <c r="R472" s="46">
        <v>16</v>
      </c>
      <c r="S472" s="46">
        <v>4</v>
      </c>
      <c r="T472" s="46">
        <v>14</v>
      </c>
      <c r="U472" s="46">
        <v>10</v>
      </c>
      <c r="V472" s="46">
        <v>18</v>
      </c>
      <c r="W472" s="47">
        <v>2</v>
      </c>
      <c r="X472" s="181"/>
      <c r="Y472" s="108">
        <v>138</v>
      </c>
      <c r="Z472" s="184"/>
      <c r="AA472" s="187"/>
      <c r="AB472" s="190"/>
    </row>
    <row r="473" spans="1:28" ht="12.75" customHeight="1" x14ac:dyDescent="0.25">
      <c r="A473" s="91"/>
      <c r="D473" s="48" t="s">
        <v>15</v>
      </c>
      <c r="E473" s="49">
        <f t="shared" ref="E473:M473" si="683">IF(($C474-E472)&gt;=36,3,     IF(($C474-E472)&gt;=18,2,       IF(($C474-E472)&gt;=0,1,0)   )    )</f>
        <v>1</v>
      </c>
      <c r="F473" s="49">
        <f t="shared" si="683"/>
        <v>1</v>
      </c>
      <c r="G473" s="49">
        <f t="shared" si="683"/>
        <v>1</v>
      </c>
      <c r="H473" s="49">
        <f t="shared" si="683"/>
        <v>1</v>
      </c>
      <c r="I473" s="49">
        <f t="shared" si="683"/>
        <v>1</v>
      </c>
      <c r="J473" s="49">
        <f t="shared" si="683"/>
        <v>2</v>
      </c>
      <c r="K473" s="49">
        <f t="shared" si="683"/>
        <v>2</v>
      </c>
      <c r="L473" s="49">
        <f t="shared" si="683"/>
        <v>2</v>
      </c>
      <c r="M473" s="50">
        <f t="shared" si="683"/>
        <v>1</v>
      </c>
      <c r="N473" s="123">
        <f t="shared" ref="N473:N475" si="684">SUM(E473:M473)</f>
        <v>12</v>
      </c>
      <c r="O473" s="126">
        <f t="shared" ref="O473:W473" si="685">IF(($C474-O472)&gt;=36,3,     IF(($C474-O472)&gt;=18,2,       IF(($C474-O472)&gt;=0,1,0)   )    )</f>
        <v>2</v>
      </c>
      <c r="P473" s="49">
        <f t="shared" si="685"/>
        <v>1</v>
      </c>
      <c r="Q473" s="49">
        <f t="shared" si="685"/>
        <v>1</v>
      </c>
      <c r="R473" s="49">
        <f t="shared" si="685"/>
        <v>1</v>
      </c>
      <c r="S473" s="49">
        <f t="shared" si="685"/>
        <v>2</v>
      </c>
      <c r="T473" s="49">
        <f t="shared" si="685"/>
        <v>1</v>
      </c>
      <c r="U473" s="49">
        <f t="shared" si="685"/>
        <v>1</v>
      </c>
      <c r="V473" s="49">
        <f t="shared" si="685"/>
        <v>1</v>
      </c>
      <c r="W473" s="50">
        <f t="shared" si="685"/>
        <v>2</v>
      </c>
      <c r="X473" s="113">
        <f t="shared" ref="X473:X475" si="686">SUM(O473:W473)</f>
        <v>12</v>
      </c>
      <c r="Y473" s="85">
        <f>N473+X473</f>
        <v>24</v>
      </c>
      <c r="AB473" s="87"/>
    </row>
    <row r="474" spans="1:28" ht="13.5" customHeight="1" x14ac:dyDescent="0.25">
      <c r="A474" s="91" t="s">
        <v>24</v>
      </c>
      <c r="B474" s="73">
        <f>AA489</f>
        <v>20.70000000000001</v>
      </c>
      <c r="C474" s="112">
        <f>ROUND((B474*Y472/113)+Y470-Y471,0)</f>
        <v>24</v>
      </c>
      <c r="D474" s="52" t="s">
        <v>14</v>
      </c>
      <c r="E474" s="84">
        <v>4</v>
      </c>
      <c r="F474" s="84">
        <v>5</v>
      </c>
      <c r="G474" s="84">
        <v>9</v>
      </c>
      <c r="H474" s="84">
        <v>6</v>
      </c>
      <c r="I474" s="84">
        <v>4</v>
      </c>
      <c r="J474" s="84">
        <v>6</v>
      </c>
      <c r="K474" s="84">
        <v>8</v>
      </c>
      <c r="L474" s="84">
        <v>7</v>
      </c>
      <c r="M474" s="114">
        <v>4</v>
      </c>
      <c r="N474" s="124">
        <f t="shared" si="684"/>
        <v>53</v>
      </c>
      <c r="O474" s="84">
        <v>5</v>
      </c>
      <c r="P474" s="84">
        <v>4</v>
      </c>
      <c r="Q474" s="84">
        <v>6</v>
      </c>
      <c r="R474" s="84">
        <v>6</v>
      </c>
      <c r="S474" s="84">
        <v>8</v>
      </c>
      <c r="T474" s="84">
        <v>5</v>
      </c>
      <c r="U474" s="84">
        <v>5</v>
      </c>
      <c r="V474" s="84">
        <v>4</v>
      </c>
      <c r="W474" s="114">
        <v>8</v>
      </c>
      <c r="X474" s="109">
        <f t="shared" si="686"/>
        <v>51</v>
      </c>
      <c r="Y474" s="67">
        <f>N474+X474</f>
        <v>104</v>
      </c>
      <c r="Z474" s="92">
        <f>IF(AND(B474&lt;=36,Y475&gt;0),   VLOOKUP(((IF(AND(B474&gt;=18.5,B474&lt;= 26.4),4,5))&amp;Y475),TablaBajas[],2,FALSE), 0)</f>
        <v>0.30000000000000004</v>
      </c>
      <c r="AA474" s="142">
        <f>IF((B474+Z474)&gt;=26.4,26.4,(B474+Z474))</f>
        <v>21.000000000000011</v>
      </c>
      <c r="AB474" s="93">
        <f>IF(Y474&gt;0,AB489+1,AB489)</f>
        <v>97</v>
      </c>
    </row>
    <row r="475" spans="1:28" ht="13.5" customHeight="1" thickBot="1" x14ac:dyDescent="0.3">
      <c r="A475" s="94"/>
      <c r="D475" s="74" t="s">
        <v>18</v>
      </c>
      <c r="E475" s="51">
        <f t="shared" ref="E475:M475" si="687" xml:space="preserve">       IF(    OR(E474="-", E474="",E474=0),0,       IF(E474-(E471+E473)&gt;=2,0,   IF(E474-(E471+E473)=1,1,   IF(E474-(E471+E473)=0,2,   IF(E474-(E471+E473)=-1,3,   IF(E474-(E471+E473)=-2,4,   IF(E474-(E471+E473)=-3,5,    IF(E474-(E471+E473)=-4,6,    ))))))))</f>
        <v>3</v>
      </c>
      <c r="F475" s="51">
        <f t="shared" si="687"/>
        <v>2</v>
      </c>
      <c r="G475" s="51">
        <f t="shared" si="687"/>
        <v>0</v>
      </c>
      <c r="H475" s="51">
        <f t="shared" si="687"/>
        <v>1</v>
      </c>
      <c r="I475" s="51">
        <f t="shared" si="687"/>
        <v>2</v>
      </c>
      <c r="J475" s="51">
        <f t="shared" si="687"/>
        <v>2</v>
      </c>
      <c r="K475" s="51">
        <f t="shared" si="687"/>
        <v>0</v>
      </c>
      <c r="L475" s="51">
        <f t="shared" si="687"/>
        <v>2</v>
      </c>
      <c r="M475" s="115">
        <f t="shared" si="687"/>
        <v>2</v>
      </c>
      <c r="N475" s="125">
        <f t="shared" si="684"/>
        <v>14</v>
      </c>
      <c r="O475" s="128">
        <f t="shared" ref="O475:W475" si="688" xml:space="preserve">       IF(    OR(O474="-", O474="",O474=0),0,       IF(O474-(O471+O473)&gt;=2,0,   IF(O474-(O471+O473)=1,1,   IF(O474-(O471+O473)=0,2,   IF(O474-(O471+O473)=-1,3,   IF(O474-(O471+O473)=-2,4,   IF(O474-(O471+O473)=-3,5,    IF(O474-(O471+O473)=-4,6,    ))))))))</f>
        <v>3</v>
      </c>
      <c r="P475" s="51">
        <f t="shared" si="688"/>
        <v>2</v>
      </c>
      <c r="Q475" s="51">
        <f t="shared" si="688"/>
        <v>1</v>
      </c>
      <c r="R475" s="51">
        <f t="shared" si="688"/>
        <v>1</v>
      </c>
      <c r="S475" s="51">
        <f t="shared" si="688"/>
        <v>1</v>
      </c>
      <c r="T475" s="51">
        <f t="shared" si="688"/>
        <v>2</v>
      </c>
      <c r="U475" s="51">
        <f t="shared" si="688"/>
        <v>2</v>
      </c>
      <c r="V475" s="51">
        <f t="shared" si="688"/>
        <v>2</v>
      </c>
      <c r="W475" s="115">
        <f t="shared" si="688"/>
        <v>1</v>
      </c>
      <c r="X475" s="120">
        <f t="shared" si="686"/>
        <v>15</v>
      </c>
      <c r="Y475" s="68">
        <f>N475+X475</f>
        <v>29</v>
      </c>
      <c r="AB475" s="87"/>
    </row>
    <row r="476" spans="1:28" ht="13.5" thickBot="1" x14ac:dyDescent="0.25">
      <c r="A476" s="95"/>
      <c r="AB476" s="87"/>
    </row>
    <row r="477" spans="1:28" ht="12.75" customHeight="1" x14ac:dyDescent="0.25">
      <c r="A477" s="99"/>
      <c r="D477" s="53" t="s">
        <v>15</v>
      </c>
      <c r="E477" s="54">
        <f t="shared" ref="E477:M477" si="689">IF(($C478-E472)&gt;=36,3,     IF(($C478-E472)&gt;=18,2,       IF(($C478-E472)&gt;=0,1,0)   )    )</f>
        <v>1</v>
      </c>
      <c r="F477" s="54">
        <f t="shared" si="689"/>
        <v>1</v>
      </c>
      <c r="G477" s="54">
        <f t="shared" si="689"/>
        <v>2</v>
      </c>
      <c r="H477" s="54">
        <f t="shared" si="689"/>
        <v>2</v>
      </c>
      <c r="I477" s="54">
        <f t="shared" si="689"/>
        <v>2</v>
      </c>
      <c r="J477" s="54">
        <f t="shared" si="689"/>
        <v>2</v>
      </c>
      <c r="K477" s="54">
        <f t="shared" si="689"/>
        <v>2</v>
      </c>
      <c r="L477" s="54">
        <f t="shared" si="689"/>
        <v>2</v>
      </c>
      <c r="M477" s="55">
        <f t="shared" si="689"/>
        <v>1</v>
      </c>
      <c r="N477" s="129">
        <f t="shared" ref="N477" si="690">SUM(E477:M477)</f>
        <v>15</v>
      </c>
      <c r="O477" s="132">
        <f t="shared" ref="O477:W477" si="691">IF(($C478-O472)&gt;=36,3,     IF(($C478-O472)&gt;=18,2,       IF(($C478-O472)&gt;=0,1,0)   )    )</f>
        <v>2</v>
      </c>
      <c r="P477" s="54">
        <f t="shared" si="691"/>
        <v>2</v>
      </c>
      <c r="Q477" s="54">
        <f t="shared" si="691"/>
        <v>2</v>
      </c>
      <c r="R477" s="54">
        <f t="shared" si="691"/>
        <v>1</v>
      </c>
      <c r="S477" s="54">
        <f t="shared" si="691"/>
        <v>2</v>
      </c>
      <c r="T477" s="54">
        <f t="shared" si="691"/>
        <v>1</v>
      </c>
      <c r="U477" s="54">
        <f t="shared" si="691"/>
        <v>2</v>
      </c>
      <c r="V477" s="54">
        <f t="shared" si="691"/>
        <v>1</v>
      </c>
      <c r="W477" s="55">
        <f t="shared" si="691"/>
        <v>2</v>
      </c>
      <c r="X477" s="116">
        <f t="shared" ref="X477:X479" si="692">SUM(O477:W477)</f>
        <v>15</v>
      </c>
      <c r="Y477" s="55">
        <f>N477+X477</f>
        <v>30</v>
      </c>
      <c r="AB477" s="87"/>
    </row>
    <row r="478" spans="1:28" ht="13.5" customHeight="1" x14ac:dyDescent="0.25">
      <c r="A478" s="96" t="s">
        <v>22</v>
      </c>
      <c r="B478" s="78">
        <f>AA493</f>
        <v>25.599999999999998</v>
      </c>
      <c r="C478" s="112">
        <f>ROUND((B478*Y472/113)+Y470-Y471,0)</f>
        <v>30</v>
      </c>
      <c r="D478" s="57" t="s">
        <v>14</v>
      </c>
      <c r="E478" s="84">
        <v>7</v>
      </c>
      <c r="F478" s="84">
        <v>6</v>
      </c>
      <c r="G478" s="84">
        <v>8</v>
      </c>
      <c r="H478" s="84">
        <v>4</v>
      </c>
      <c r="I478" s="84">
        <v>4</v>
      </c>
      <c r="J478" s="84">
        <v>8</v>
      </c>
      <c r="K478" s="84">
        <v>7</v>
      </c>
      <c r="L478" s="84">
        <v>6</v>
      </c>
      <c r="M478" s="114">
        <v>4</v>
      </c>
      <c r="N478" s="130">
        <f t="shared" ref="N478" si="693">SUM(E478:M478)</f>
        <v>54</v>
      </c>
      <c r="O478" s="127">
        <v>6</v>
      </c>
      <c r="P478" s="84">
        <v>4</v>
      </c>
      <c r="Q478" s="84">
        <v>6</v>
      </c>
      <c r="R478" s="84">
        <v>5</v>
      </c>
      <c r="S478" s="84">
        <v>8</v>
      </c>
      <c r="T478" s="84">
        <v>6</v>
      </c>
      <c r="U478" s="84">
        <v>8</v>
      </c>
      <c r="V478" s="84">
        <v>6</v>
      </c>
      <c r="W478" s="114">
        <v>8</v>
      </c>
      <c r="X478" s="110">
        <f t="shared" si="692"/>
        <v>57</v>
      </c>
      <c r="Y478" s="69">
        <f>N478+X478</f>
        <v>111</v>
      </c>
      <c r="Z478" s="97">
        <f>IF(AND(B478&lt;=36,Y479&gt;0),   VLOOKUP(((IF(AND(B478&gt;=18.5,B478&lt;= 26.4),4,5))&amp;Y479),TablaBajas[],2,FALSE), 0)</f>
        <v>0.5</v>
      </c>
      <c r="AA478" s="143">
        <f>IF((B478+Z478)&gt;=26.4,26.4,(B478+Z478))</f>
        <v>26.099999999999998</v>
      </c>
      <c r="AB478" s="98">
        <f>IF(Y478&gt;0,AB493+1,AB493)</f>
        <v>97</v>
      </c>
    </row>
    <row r="479" spans="1:28" ht="13.5" customHeight="1" thickBot="1" x14ac:dyDescent="0.3">
      <c r="A479" s="99"/>
      <c r="D479" s="75" t="s">
        <v>18</v>
      </c>
      <c r="E479" s="56">
        <f t="shared" ref="E479:M479" si="694" xml:space="preserve">       IF(    OR(E478="-", E478="",E478=0),0,       IF(E478-(E471+E477)&gt;=2,0,   IF(E478-(E471+E477)=1,1,   IF(E478-(E471+E477)=0,2,   IF(E478-(E471+E477)=-1,3,   IF(E478-(E471+E477)=-2,4,   IF(E478-(E471+E477)=-3,5,    IF(E478-(E471+E477)=-4,6,    ))))))))</f>
        <v>0</v>
      </c>
      <c r="F479" s="56">
        <f t="shared" si="694"/>
        <v>1</v>
      </c>
      <c r="G479" s="56">
        <f t="shared" si="694"/>
        <v>1</v>
      </c>
      <c r="H479" s="56">
        <f t="shared" si="694"/>
        <v>4</v>
      </c>
      <c r="I479" s="56">
        <f t="shared" si="694"/>
        <v>3</v>
      </c>
      <c r="J479" s="56">
        <f t="shared" si="694"/>
        <v>0</v>
      </c>
      <c r="K479" s="56">
        <f t="shared" si="694"/>
        <v>1</v>
      </c>
      <c r="L479" s="56">
        <f t="shared" si="694"/>
        <v>3</v>
      </c>
      <c r="M479" s="117">
        <f t="shared" si="694"/>
        <v>2</v>
      </c>
      <c r="N479" s="131">
        <f t="shared" ref="N479" si="695">SUM(E479:M479)</f>
        <v>15</v>
      </c>
      <c r="O479" s="133">
        <f t="shared" ref="O479:W479" si="696" xml:space="preserve">       IF(    OR(O478="-", O478="",O478=0),0,       IF(O478-(O471+O477)&gt;=2,0,   IF(O478-(O471+O477)=1,1,   IF(O478-(O471+O477)=0,2,   IF(O478-(O471+O477)=-1,3,   IF(O478-(O471+O477)=-2,4,   IF(O478-(O471+O477)=-3,5,    IF(O478-(O471+O477)=-4,6,    ))))))))</f>
        <v>2</v>
      </c>
      <c r="P479" s="56">
        <f t="shared" si="696"/>
        <v>3</v>
      </c>
      <c r="Q479" s="56">
        <f t="shared" si="696"/>
        <v>2</v>
      </c>
      <c r="R479" s="56">
        <f t="shared" si="696"/>
        <v>2</v>
      </c>
      <c r="S479" s="56">
        <f t="shared" si="696"/>
        <v>1</v>
      </c>
      <c r="T479" s="56">
        <f t="shared" si="696"/>
        <v>1</v>
      </c>
      <c r="U479" s="56">
        <f t="shared" si="696"/>
        <v>0</v>
      </c>
      <c r="V479" s="56">
        <f t="shared" si="696"/>
        <v>0</v>
      </c>
      <c r="W479" s="117">
        <f t="shared" si="696"/>
        <v>1</v>
      </c>
      <c r="X479" s="121">
        <f t="shared" si="692"/>
        <v>12</v>
      </c>
      <c r="Y479" s="70">
        <f>N479+X479</f>
        <v>27</v>
      </c>
      <c r="AB479" s="87"/>
    </row>
    <row r="480" spans="1:28" ht="13.5" thickBot="1" x14ac:dyDescent="0.25">
      <c r="A480" s="95"/>
      <c r="AB480" s="87"/>
    </row>
    <row r="481" spans="1:28" ht="12.75" customHeight="1" x14ac:dyDescent="0.25">
      <c r="A481" s="100"/>
      <c r="D481" s="58" t="s">
        <v>15</v>
      </c>
      <c r="E481" s="59">
        <f t="shared" ref="E481:M481" si="697">IF(($C482-E472)&gt;=36,3,     IF(($C482-E472)&gt;=18,2,       IF(($C482-E472)&gt;=0,1,0)   )    )</f>
        <v>1</v>
      </c>
      <c r="F481" s="59">
        <f t="shared" si="697"/>
        <v>1</v>
      </c>
      <c r="G481" s="59">
        <f t="shared" si="697"/>
        <v>2</v>
      </c>
      <c r="H481" s="59">
        <f t="shared" si="697"/>
        <v>2</v>
      </c>
      <c r="I481" s="59">
        <f t="shared" si="697"/>
        <v>1</v>
      </c>
      <c r="J481" s="59">
        <f t="shared" si="697"/>
        <v>2</v>
      </c>
      <c r="K481" s="59">
        <f t="shared" si="697"/>
        <v>2</v>
      </c>
      <c r="L481" s="59">
        <f t="shared" si="697"/>
        <v>2</v>
      </c>
      <c r="M481" s="60">
        <f t="shared" si="697"/>
        <v>1</v>
      </c>
      <c r="N481" s="134">
        <f t="shared" ref="N481" si="698">SUM(E481:M481)</f>
        <v>14</v>
      </c>
      <c r="O481" s="137">
        <f t="shared" ref="O481:W481" si="699">IF(($C482-O472)&gt;=36,3,     IF(($C482-O472)&gt;=18,2,       IF(($C482-O472)&gt;=0,1,0)   )    )</f>
        <v>2</v>
      </c>
      <c r="P481" s="59">
        <f t="shared" si="699"/>
        <v>2</v>
      </c>
      <c r="Q481" s="59">
        <f t="shared" si="699"/>
        <v>1</v>
      </c>
      <c r="R481" s="59">
        <f t="shared" si="699"/>
        <v>1</v>
      </c>
      <c r="S481" s="59">
        <f t="shared" si="699"/>
        <v>2</v>
      </c>
      <c r="T481" s="59">
        <f t="shared" si="699"/>
        <v>1</v>
      </c>
      <c r="U481" s="59">
        <f t="shared" si="699"/>
        <v>2</v>
      </c>
      <c r="V481" s="59">
        <f t="shared" si="699"/>
        <v>1</v>
      </c>
      <c r="W481" s="60">
        <f t="shared" si="699"/>
        <v>2</v>
      </c>
      <c r="X481" s="118">
        <f t="shared" ref="X481:X483" si="700">SUM(O481:W481)</f>
        <v>14</v>
      </c>
      <c r="Y481" s="60">
        <f>N481+X481</f>
        <v>28</v>
      </c>
      <c r="AB481" s="87"/>
    </row>
    <row r="482" spans="1:28" ht="13.5" customHeight="1" x14ac:dyDescent="0.25">
      <c r="A482" s="101" t="s">
        <v>23</v>
      </c>
      <c r="B482" s="79">
        <f>AA497</f>
        <v>24.000000000000007</v>
      </c>
      <c r="C482" s="112">
        <f>ROUND((B482*Y472/113)+Y470-Y471,0)</f>
        <v>28</v>
      </c>
      <c r="D482" s="62" t="s">
        <v>14</v>
      </c>
      <c r="E482" s="84">
        <v>4</v>
      </c>
      <c r="F482" s="84">
        <v>5</v>
      </c>
      <c r="G482" s="84">
        <v>9</v>
      </c>
      <c r="H482" s="84">
        <v>5</v>
      </c>
      <c r="I482" s="84">
        <v>4</v>
      </c>
      <c r="J482" s="84">
        <v>7</v>
      </c>
      <c r="K482" s="84">
        <v>6</v>
      </c>
      <c r="L482" s="84">
        <v>8</v>
      </c>
      <c r="M482" s="114">
        <v>5</v>
      </c>
      <c r="N482" s="135">
        <f t="shared" ref="N482" si="701">SUM(E482:M482)</f>
        <v>53</v>
      </c>
      <c r="O482" s="127">
        <v>5</v>
      </c>
      <c r="P482" s="84">
        <v>7</v>
      </c>
      <c r="Q482" s="84">
        <v>4</v>
      </c>
      <c r="R482" s="84">
        <v>6</v>
      </c>
      <c r="S482" s="84">
        <v>6</v>
      </c>
      <c r="T482" s="84">
        <v>5</v>
      </c>
      <c r="U482" s="84">
        <v>8</v>
      </c>
      <c r="V482" s="84">
        <v>4</v>
      </c>
      <c r="W482" s="114">
        <v>7</v>
      </c>
      <c r="X482" s="111">
        <f t="shared" si="700"/>
        <v>52</v>
      </c>
      <c r="Y482" s="71">
        <f>N482+X482</f>
        <v>105</v>
      </c>
      <c r="Z482" s="102">
        <f>IF(AND(B482&lt;=36,Y483&gt;0),   VLOOKUP(((IF(AND(B482&gt;=18.5,B482&lt;= 26.4),4,5))&amp;Y483),TablaBajas[],2,FALSE), 0)</f>
        <v>0.1</v>
      </c>
      <c r="AA482" s="141">
        <f>IF((B482+Z482)&gt;=26.4,26.4,(B482+Z482))</f>
        <v>24.100000000000009</v>
      </c>
      <c r="AB482" s="103">
        <f>IF(Y482&gt;0,AB497+1,AB497)</f>
        <v>108</v>
      </c>
    </row>
    <row r="483" spans="1:28" ht="13.5" customHeight="1" thickBot="1" x14ac:dyDescent="0.3">
      <c r="A483" s="104"/>
      <c r="B483" s="105"/>
      <c r="C483" s="105"/>
      <c r="D483" s="76" t="s">
        <v>18</v>
      </c>
      <c r="E483" s="61">
        <f t="shared" ref="E483:M483" si="702" xml:space="preserve">       IF(    OR(E482="-", E482="",E482=0),0,       IF(E482-(E471+E481)&gt;=2,0,   IF(E482-(E471+E481)=1,1,   IF(E482-(E471+E481)=0,2,   IF(E482-(E471+E481)=-1,3,   IF(E482-(E471+E481)=-2,4,   IF(E482-(E471+E481)=-3,5,    IF(E482-(E471+E481)=-4,6,    ))))))))</f>
        <v>3</v>
      </c>
      <c r="F483" s="61">
        <f t="shared" si="702"/>
        <v>2</v>
      </c>
      <c r="G483" s="61">
        <f t="shared" si="702"/>
        <v>0</v>
      </c>
      <c r="H483" s="61">
        <f t="shared" si="702"/>
        <v>3</v>
      </c>
      <c r="I483" s="61">
        <f t="shared" si="702"/>
        <v>2</v>
      </c>
      <c r="J483" s="61">
        <f t="shared" si="702"/>
        <v>1</v>
      </c>
      <c r="K483" s="61">
        <f t="shared" si="702"/>
        <v>2</v>
      </c>
      <c r="L483" s="61">
        <f t="shared" si="702"/>
        <v>1</v>
      </c>
      <c r="M483" s="119">
        <f t="shared" si="702"/>
        <v>1</v>
      </c>
      <c r="N483" s="136">
        <f t="shared" ref="N483" si="703">SUM(E483:M483)</f>
        <v>15</v>
      </c>
      <c r="O483" s="138">
        <f t="shared" ref="O483:W483" si="704" xml:space="preserve">       IF(    OR(O482="-", O482="",O482=0),0,       IF(O482-(O471+O481)&gt;=2,0,   IF(O482-(O471+O481)=1,1,   IF(O482-(O471+O481)=0,2,   IF(O482-(O471+O481)=-1,3,   IF(O482-(O471+O481)=-2,4,   IF(O482-(O471+O481)=-3,5,    IF(O482-(O471+O481)=-4,6,    ))))))))</f>
        <v>3</v>
      </c>
      <c r="P483" s="61">
        <f t="shared" si="704"/>
        <v>0</v>
      </c>
      <c r="Q483" s="61">
        <f t="shared" si="704"/>
        <v>3</v>
      </c>
      <c r="R483" s="61">
        <f t="shared" si="704"/>
        <v>1</v>
      </c>
      <c r="S483" s="61">
        <f t="shared" si="704"/>
        <v>3</v>
      </c>
      <c r="T483" s="61">
        <f t="shared" si="704"/>
        <v>2</v>
      </c>
      <c r="U483" s="61">
        <f t="shared" si="704"/>
        <v>0</v>
      </c>
      <c r="V483" s="61">
        <f t="shared" si="704"/>
        <v>2</v>
      </c>
      <c r="W483" s="119">
        <f t="shared" si="704"/>
        <v>2</v>
      </c>
      <c r="X483" s="122">
        <f t="shared" si="700"/>
        <v>16</v>
      </c>
      <c r="Y483" s="72">
        <f>N483+X483</f>
        <v>31</v>
      </c>
      <c r="Z483" s="105"/>
      <c r="AA483" s="105"/>
      <c r="AB483" s="106"/>
    </row>
    <row r="484" spans="1:28" ht="9.75" customHeight="1" thickBot="1" x14ac:dyDescent="0.25">
      <c r="A484" s="77"/>
      <c r="B484" s="77"/>
      <c r="C484" s="77"/>
      <c r="D484" s="77"/>
      <c r="E484" s="77"/>
      <c r="F484" s="77"/>
      <c r="G484" s="77"/>
      <c r="H484" s="77"/>
      <c r="I484" s="77"/>
      <c r="J484" s="77"/>
      <c r="K484" s="77"/>
      <c r="L484" s="77"/>
      <c r="M484" s="77"/>
      <c r="N484" s="77"/>
      <c r="O484" s="77"/>
      <c r="P484" s="77"/>
      <c r="Q484" s="77"/>
      <c r="R484" s="77"/>
      <c r="S484" s="77"/>
      <c r="T484" s="77"/>
      <c r="U484" s="77"/>
      <c r="V484" s="77"/>
      <c r="W484" s="77"/>
      <c r="X484" s="77"/>
      <c r="Y484" s="77"/>
      <c r="Z484" s="77"/>
      <c r="AA484" s="77"/>
      <c r="AB484" s="77"/>
    </row>
    <row r="485" spans="1:28" ht="15" customHeight="1" x14ac:dyDescent="0.25">
      <c r="A485" s="83"/>
      <c r="B485" s="173" t="s">
        <v>4</v>
      </c>
      <c r="C485" s="176" t="s">
        <v>19</v>
      </c>
      <c r="D485" s="64" t="s">
        <v>1</v>
      </c>
      <c r="E485" s="163">
        <v>450</v>
      </c>
      <c r="F485" s="163">
        <v>115</v>
      </c>
      <c r="G485" s="163">
        <v>293</v>
      </c>
      <c r="H485" s="163">
        <v>458</v>
      </c>
      <c r="I485" s="163">
        <v>389</v>
      </c>
      <c r="J485" s="163">
        <v>357</v>
      </c>
      <c r="K485" s="163">
        <v>348</v>
      </c>
      <c r="L485" s="163">
        <v>307</v>
      </c>
      <c r="M485" s="163">
        <v>136</v>
      </c>
      <c r="N485" s="179" t="s">
        <v>16</v>
      </c>
      <c r="O485" s="163">
        <v>290</v>
      </c>
      <c r="P485" s="163">
        <v>415</v>
      </c>
      <c r="Q485" s="163">
        <v>169</v>
      </c>
      <c r="R485" s="163">
        <v>282</v>
      </c>
      <c r="S485" s="163">
        <v>446</v>
      </c>
      <c r="T485" s="163">
        <v>137</v>
      </c>
      <c r="U485" s="163">
        <v>338</v>
      </c>
      <c r="V485" s="163">
        <v>357</v>
      </c>
      <c r="W485" s="163">
        <v>267</v>
      </c>
      <c r="X485" s="179" t="s">
        <v>17</v>
      </c>
      <c r="Y485" s="89">
        <v>68.7</v>
      </c>
      <c r="Z485" s="182" t="s">
        <v>28</v>
      </c>
      <c r="AA485" s="185" t="s">
        <v>6</v>
      </c>
      <c r="AB485" s="188" t="s">
        <v>20</v>
      </c>
    </row>
    <row r="486" spans="1:28" ht="15" x14ac:dyDescent="0.25">
      <c r="A486" s="83" t="s">
        <v>34</v>
      </c>
      <c r="B486" s="174"/>
      <c r="C486" s="177"/>
      <c r="D486" s="65" t="s">
        <v>2</v>
      </c>
      <c r="E486" s="43">
        <v>5</v>
      </c>
      <c r="F486" s="39">
        <v>3</v>
      </c>
      <c r="G486" s="39">
        <v>4</v>
      </c>
      <c r="H486" s="39">
        <v>5</v>
      </c>
      <c r="I486" s="39">
        <v>4</v>
      </c>
      <c r="J486" s="39">
        <v>4</v>
      </c>
      <c r="K486" s="39">
        <v>4</v>
      </c>
      <c r="L486" s="39">
        <v>4</v>
      </c>
      <c r="M486" s="44">
        <v>3</v>
      </c>
      <c r="N486" s="180"/>
      <c r="O486" s="43">
        <v>4</v>
      </c>
      <c r="P486" s="39">
        <v>5</v>
      </c>
      <c r="Q486" s="39">
        <v>3</v>
      </c>
      <c r="R486" s="39">
        <v>4</v>
      </c>
      <c r="S486" s="39">
        <v>5</v>
      </c>
      <c r="T486" s="39">
        <v>3</v>
      </c>
      <c r="U486" s="39">
        <v>4</v>
      </c>
      <c r="V486" s="39">
        <v>4</v>
      </c>
      <c r="W486" s="44">
        <v>4</v>
      </c>
      <c r="X486" s="180"/>
      <c r="Y486" s="63">
        <v>72</v>
      </c>
      <c r="Z486" s="183"/>
      <c r="AA486" s="186"/>
      <c r="AB486" s="189"/>
    </row>
    <row r="487" spans="1:28" ht="15.75" thickBot="1" x14ac:dyDescent="0.3">
      <c r="A487" s="139">
        <v>44677</v>
      </c>
      <c r="B487" s="175"/>
      <c r="C487" s="178"/>
      <c r="D487" s="66" t="s">
        <v>3</v>
      </c>
      <c r="E487" s="45">
        <v>9</v>
      </c>
      <c r="F487" s="46">
        <v>17</v>
      </c>
      <c r="G487" s="46">
        <v>11</v>
      </c>
      <c r="H487" s="46">
        <v>15</v>
      </c>
      <c r="I487" s="46">
        <v>3</v>
      </c>
      <c r="J487" s="46">
        <v>1</v>
      </c>
      <c r="K487" s="46">
        <v>5</v>
      </c>
      <c r="L487" s="46">
        <v>13</v>
      </c>
      <c r="M487" s="47">
        <v>7</v>
      </c>
      <c r="N487" s="181"/>
      <c r="O487" s="45">
        <v>14</v>
      </c>
      <c r="P487" s="46">
        <v>12</v>
      </c>
      <c r="Q487" s="46">
        <v>4</v>
      </c>
      <c r="R487" s="46">
        <v>18</v>
      </c>
      <c r="S487" s="46">
        <v>16</v>
      </c>
      <c r="T487" s="46">
        <v>8</v>
      </c>
      <c r="U487" s="46">
        <v>6</v>
      </c>
      <c r="V487" s="46">
        <v>2</v>
      </c>
      <c r="W487" s="47">
        <v>10</v>
      </c>
      <c r="X487" s="181"/>
      <c r="Y487" s="108">
        <v>125</v>
      </c>
      <c r="Z487" s="184"/>
      <c r="AA487" s="187"/>
      <c r="AB487" s="190"/>
    </row>
    <row r="488" spans="1:28" ht="12.75" customHeight="1" x14ac:dyDescent="0.25">
      <c r="A488" s="91"/>
      <c r="D488" s="48" t="s">
        <v>15</v>
      </c>
      <c r="E488" s="49">
        <f t="shared" ref="E488:M488" si="705">IF(($C489-E487)&gt;=36,3,     IF(($C489-E487)&gt;=18,2,       IF(($C489-E487)&gt;=0,1,0)   )    )</f>
        <v>1</v>
      </c>
      <c r="F488" s="49">
        <f t="shared" si="705"/>
        <v>1</v>
      </c>
      <c r="G488" s="49">
        <f t="shared" si="705"/>
        <v>1</v>
      </c>
      <c r="H488" s="49">
        <f t="shared" si="705"/>
        <v>1</v>
      </c>
      <c r="I488" s="49">
        <f t="shared" si="705"/>
        <v>1</v>
      </c>
      <c r="J488" s="49">
        <f t="shared" si="705"/>
        <v>2</v>
      </c>
      <c r="K488" s="49">
        <f t="shared" si="705"/>
        <v>1</v>
      </c>
      <c r="L488" s="49">
        <f t="shared" si="705"/>
        <v>1</v>
      </c>
      <c r="M488" s="50">
        <f t="shared" si="705"/>
        <v>1</v>
      </c>
      <c r="N488" s="123">
        <f t="shared" ref="N488:N490" si="706">SUM(E488:M488)</f>
        <v>10</v>
      </c>
      <c r="O488" s="126">
        <f t="shared" ref="O488:W488" si="707">IF(($C489-O487)&gt;=36,3,     IF(($C489-O487)&gt;=18,2,       IF(($C489-O487)&gt;=0,1,0)   )    )</f>
        <v>1</v>
      </c>
      <c r="P488" s="49">
        <f t="shared" si="707"/>
        <v>1</v>
      </c>
      <c r="Q488" s="49">
        <f t="shared" si="707"/>
        <v>1</v>
      </c>
      <c r="R488" s="49">
        <f t="shared" si="707"/>
        <v>1</v>
      </c>
      <c r="S488" s="49">
        <f t="shared" si="707"/>
        <v>1</v>
      </c>
      <c r="T488" s="49">
        <f t="shared" si="707"/>
        <v>1</v>
      </c>
      <c r="U488" s="49">
        <f t="shared" si="707"/>
        <v>1</v>
      </c>
      <c r="V488" s="49">
        <f t="shared" si="707"/>
        <v>1</v>
      </c>
      <c r="W488" s="50">
        <f t="shared" si="707"/>
        <v>1</v>
      </c>
      <c r="X488" s="113">
        <f t="shared" ref="X488:X490" si="708">SUM(O488:W488)</f>
        <v>9</v>
      </c>
      <c r="Y488" s="85">
        <f>N488+X488</f>
        <v>19</v>
      </c>
      <c r="AB488" s="87"/>
    </row>
    <row r="489" spans="1:28" ht="13.5" customHeight="1" x14ac:dyDescent="0.25">
      <c r="A489" s="91" t="s">
        <v>24</v>
      </c>
      <c r="B489" s="73">
        <f>AA504</f>
        <v>20.400000000000009</v>
      </c>
      <c r="C489" s="112">
        <f>ROUND((B489*Y487/113)+Y485-Y486,0)</f>
        <v>19</v>
      </c>
      <c r="D489" s="52" t="s">
        <v>14</v>
      </c>
      <c r="E489" s="84">
        <v>6</v>
      </c>
      <c r="F489" s="84">
        <v>3</v>
      </c>
      <c r="G489" s="84">
        <v>7</v>
      </c>
      <c r="H489" s="84">
        <v>7</v>
      </c>
      <c r="I489" s="84">
        <v>6</v>
      </c>
      <c r="J489" s="84">
        <v>6</v>
      </c>
      <c r="K489" s="84">
        <v>4</v>
      </c>
      <c r="L489" s="84">
        <v>5</v>
      </c>
      <c r="M489" s="114">
        <v>6</v>
      </c>
      <c r="N489" s="124">
        <f t="shared" si="706"/>
        <v>50</v>
      </c>
      <c r="O489" s="84">
        <v>4</v>
      </c>
      <c r="P489" s="84">
        <v>6</v>
      </c>
      <c r="Q489" s="84">
        <v>4</v>
      </c>
      <c r="R489" s="84">
        <v>6</v>
      </c>
      <c r="S489" s="84">
        <v>7</v>
      </c>
      <c r="T489" s="84">
        <v>4</v>
      </c>
      <c r="U489" s="84">
        <v>6</v>
      </c>
      <c r="V489" s="84">
        <v>5</v>
      </c>
      <c r="W489" s="114">
        <v>6</v>
      </c>
      <c r="X489" s="109">
        <f t="shared" si="708"/>
        <v>48</v>
      </c>
      <c r="Y489" s="67">
        <f>N489+X489</f>
        <v>98</v>
      </c>
      <c r="Z489" s="92">
        <f>IF(AND(B489&lt;=36,Y490&gt;0),   VLOOKUP(((IF(AND(B489&gt;=18.5,B489&lt;= 26.4),4,5))&amp;Y490),TablaBajas[],2,FALSE), 0)</f>
        <v>0.30000000000000004</v>
      </c>
      <c r="AA489" s="142">
        <f>IF((B489+Z489)&gt;=26.4,26.4,(B489+Z489))</f>
        <v>20.70000000000001</v>
      </c>
      <c r="AB489" s="93">
        <f>IF(Y489&gt;0,AB504+1,AB504)</f>
        <v>96</v>
      </c>
    </row>
    <row r="490" spans="1:28" ht="13.5" customHeight="1" thickBot="1" x14ac:dyDescent="0.3">
      <c r="A490" s="94"/>
      <c r="D490" s="74" t="s">
        <v>18</v>
      </c>
      <c r="E490" s="51">
        <f t="shared" ref="E490:M490" si="709" xml:space="preserve">       IF(    OR(E489="-", E489="",E489=0),0,       IF(E489-(E486+E488)&gt;=2,0,   IF(E489-(E486+E488)=1,1,   IF(E489-(E486+E488)=0,2,   IF(E489-(E486+E488)=-1,3,   IF(E489-(E486+E488)=-2,4,   IF(E489-(E486+E488)=-3,5,    IF(E489-(E486+E488)=-4,6,    ))))))))</f>
        <v>2</v>
      </c>
      <c r="F490" s="51">
        <f t="shared" si="709"/>
        <v>3</v>
      </c>
      <c r="G490" s="51">
        <f t="shared" si="709"/>
        <v>0</v>
      </c>
      <c r="H490" s="51">
        <f t="shared" si="709"/>
        <v>1</v>
      </c>
      <c r="I490" s="51">
        <f t="shared" si="709"/>
        <v>1</v>
      </c>
      <c r="J490" s="51">
        <f t="shared" si="709"/>
        <v>2</v>
      </c>
      <c r="K490" s="51">
        <f t="shared" si="709"/>
        <v>3</v>
      </c>
      <c r="L490" s="51">
        <f t="shared" si="709"/>
        <v>2</v>
      </c>
      <c r="M490" s="115">
        <f t="shared" si="709"/>
        <v>0</v>
      </c>
      <c r="N490" s="125">
        <f t="shared" si="706"/>
        <v>14</v>
      </c>
      <c r="O490" s="128">
        <f t="shared" ref="O490:W490" si="710" xml:space="preserve">       IF(    OR(O489="-", O489="",O489=0),0,       IF(O489-(O486+O488)&gt;=2,0,   IF(O489-(O486+O488)=1,1,   IF(O489-(O486+O488)=0,2,   IF(O489-(O486+O488)=-1,3,   IF(O489-(O486+O488)=-2,4,   IF(O489-(O486+O488)=-3,5,    IF(O489-(O486+O488)=-4,6,    ))))))))</f>
        <v>3</v>
      </c>
      <c r="P490" s="51">
        <f t="shared" si="710"/>
        <v>2</v>
      </c>
      <c r="Q490" s="51">
        <f t="shared" si="710"/>
        <v>2</v>
      </c>
      <c r="R490" s="51">
        <f t="shared" si="710"/>
        <v>1</v>
      </c>
      <c r="S490" s="51">
        <f t="shared" si="710"/>
        <v>1</v>
      </c>
      <c r="T490" s="51">
        <f t="shared" si="710"/>
        <v>2</v>
      </c>
      <c r="U490" s="51">
        <f t="shared" si="710"/>
        <v>1</v>
      </c>
      <c r="V490" s="51">
        <f t="shared" si="710"/>
        <v>2</v>
      </c>
      <c r="W490" s="115">
        <f t="shared" si="710"/>
        <v>1</v>
      </c>
      <c r="X490" s="120">
        <f t="shared" si="708"/>
        <v>15</v>
      </c>
      <c r="Y490" s="68">
        <f>N490+X490</f>
        <v>29</v>
      </c>
      <c r="AB490" s="87"/>
    </row>
    <row r="491" spans="1:28" ht="13.5" thickBot="1" x14ac:dyDescent="0.25">
      <c r="A491" s="95"/>
      <c r="AB491" s="87"/>
    </row>
    <row r="492" spans="1:28" ht="12.75" customHeight="1" x14ac:dyDescent="0.25">
      <c r="A492" s="99"/>
      <c r="D492" s="53" t="s">
        <v>15</v>
      </c>
      <c r="E492" s="54">
        <f t="shared" ref="E492:M492" si="711">IF(($C493-E487)&gt;=36,3,     IF(($C493-E487)&gt;=18,2,       IF(($C493-E487)&gt;=0,1,0)   )    )</f>
        <v>1</v>
      </c>
      <c r="F492" s="54">
        <f t="shared" si="711"/>
        <v>1</v>
      </c>
      <c r="G492" s="54">
        <f t="shared" si="711"/>
        <v>1</v>
      </c>
      <c r="H492" s="54">
        <f t="shared" si="711"/>
        <v>1</v>
      </c>
      <c r="I492" s="54">
        <f t="shared" si="711"/>
        <v>2</v>
      </c>
      <c r="J492" s="54">
        <f t="shared" si="711"/>
        <v>2</v>
      </c>
      <c r="K492" s="54">
        <f t="shared" si="711"/>
        <v>2</v>
      </c>
      <c r="L492" s="54">
        <f t="shared" si="711"/>
        <v>1</v>
      </c>
      <c r="M492" s="55">
        <f t="shared" si="711"/>
        <v>2</v>
      </c>
      <c r="N492" s="129">
        <f t="shared" ref="N492" si="712">SUM(E492:M492)</f>
        <v>13</v>
      </c>
      <c r="O492" s="132">
        <f t="shared" ref="O492:W492" si="713">IF(($C493-O487)&gt;=36,3,     IF(($C493-O487)&gt;=18,2,       IF(($C493-O487)&gt;=0,1,0)   )    )</f>
        <v>1</v>
      </c>
      <c r="P492" s="54">
        <f t="shared" si="713"/>
        <v>1</v>
      </c>
      <c r="Q492" s="54">
        <f t="shared" si="713"/>
        <v>2</v>
      </c>
      <c r="R492" s="54">
        <f t="shared" si="713"/>
        <v>1</v>
      </c>
      <c r="S492" s="54">
        <f t="shared" si="713"/>
        <v>1</v>
      </c>
      <c r="T492" s="54">
        <f t="shared" si="713"/>
        <v>1</v>
      </c>
      <c r="U492" s="54">
        <f t="shared" si="713"/>
        <v>2</v>
      </c>
      <c r="V492" s="54">
        <f t="shared" si="713"/>
        <v>2</v>
      </c>
      <c r="W492" s="55">
        <f t="shared" si="713"/>
        <v>1</v>
      </c>
      <c r="X492" s="116">
        <f t="shared" ref="X492:X494" si="714">SUM(O492:W492)</f>
        <v>12</v>
      </c>
      <c r="Y492" s="55">
        <f>N492+X492</f>
        <v>25</v>
      </c>
      <c r="AB492" s="87"/>
    </row>
    <row r="493" spans="1:28" ht="13.5" customHeight="1" x14ac:dyDescent="0.25">
      <c r="A493" s="96" t="s">
        <v>22</v>
      </c>
      <c r="B493" s="78">
        <f>AA508</f>
        <v>25.2</v>
      </c>
      <c r="C493" s="112">
        <f>ROUND((B493*Y487/113)+Y485-Y486,0)</f>
        <v>25</v>
      </c>
      <c r="D493" s="57" t="s">
        <v>14</v>
      </c>
      <c r="E493" s="84">
        <v>8</v>
      </c>
      <c r="F493" s="84">
        <v>4</v>
      </c>
      <c r="G493" s="84">
        <v>7</v>
      </c>
      <c r="H493" s="84">
        <v>7</v>
      </c>
      <c r="I493" s="84">
        <v>7</v>
      </c>
      <c r="J493" s="84">
        <v>6</v>
      </c>
      <c r="K493" s="84">
        <v>5</v>
      </c>
      <c r="L493" s="84">
        <v>5</v>
      </c>
      <c r="M493" s="114">
        <v>4</v>
      </c>
      <c r="N493" s="130">
        <f t="shared" ref="N493" si="715">SUM(E493:M493)</f>
        <v>53</v>
      </c>
      <c r="O493" s="84">
        <v>6</v>
      </c>
      <c r="P493" s="84">
        <v>6</v>
      </c>
      <c r="Q493" s="84">
        <v>5</v>
      </c>
      <c r="R493" s="84">
        <v>7</v>
      </c>
      <c r="S493" s="84">
        <v>8</v>
      </c>
      <c r="T493" s="84">
        <v>4</v>
      </c>
      <c r="U493" s="84">
        <v>6</v>
      </c>
      <c r="V493" s="84">
        <v>4</v>
      </c>
      <c r="W493" s="114">
        <v>6</v>
      </c>
      <c r="X493" s="110">
        <f t="shared" si="714"/>
        <v>52</v>
      </c>
      <c r="Y493" s="69">
        <f>N493+X493</f>
        <v>105</v>
      </c>
      <c r="Z493" s="97">
        <f>IF(AND(B493&lt;=36,Y494&gt;0),   VLOOKUP(((IF(AND(B493&gt;=18.5,B493&lt;= 26.4),4,5))&amp;Y494),TablaBajas[],2,FALSE), 0)</f>
        <v>0.4</v>
      </c>
      <c r="AA493" s="143">
        <f>IF((B493+Z493)&gt;=26.4,26.4,(B493+Z493))</f>
        <v>25.599999999999998</v>
      </c>
      <c r="AB493" s="98">
        <f>IF(Y493&gt;0,AB508+1,AB508)</f>
        <v>96</v>
      </c>
    </row>
    <row r="494" spans="1:28" ht="13.5" customHeight="1" thickBot="1" x14ac:dyDescent="0.3">
      <c r="A494" s="99"/>
      <c r="D494" s="75" t="s">
        <v>18</v>
      </c>
      <c r="E494" s="56">
        <f t="shared" ref="E494:M494" si="716" xml:space="preserve">       IF(    OR(E493="-", E493="",E493=0),0,       IF(E493-(E486+E492)&gt;=2,0,   IF(E493-(E486+E492)=1,1,   IF(E493-(E486+E492)=0,2,   IF(E493-(E486+E492)=-1,3,   IF(E493-(E486+E492)=-2,4,   IF(E493-(E486+E492)=-3,5,    IF(E493-(E486+E492)=-4,6,    ))))))))</f>
        <v>0</v>
      </c>
      <c r="F494" s="56">
        <f t="shared" si="716"/>
        <v>2</v>
      </c>
      <c r="G494" s="56">
        <f t="shared" si="716"/>
        <v>0</v>
      </c>
      <c r="H494" s="56">
        <f t="shared" si="716"/>
        <v>1</v>
      </c>
      <c r="I494" s="56">
        <f t="shared" si="716"/>
        <v>1</v>
      </c>
      <c r="J494" s="56">
        <f t="shared" si="716"/>
        <v>2</v>
      </c>
      <c r="K494" s="56">
        <f t="shared" si="716"/>
        <v>3</v>
      </c>
      <c r="L494" s="56">
        <f t="shared" si="716"/>
        <v>2</v>
      </c>
      <c r="M494" s="117">
        <f t="shared" si="716"/>
        <v>3</v>
      </c>
      <c r="N494" s="131">
        <f t="shared" ref="N494" si="717">SUM(E494:M494)</f>
        <v>14</v>
      </c>
      <c r="O494" s="133">
        <f t="shared" ref="O494:W494" si="718" xml:space="preserve">       IF(    OR(O493="-", O493="",O493=0),0,       IF(O493-(O486+O492)&gt;=2,0,   IF(O493-(O486+O492)=1,1,   IF(O493-(O486+O492)=0,2,   IF(O493-(O486+O492)=-1,3,   IF(O493-(O486+O492)=-2,4,   IF(O493-(O486+O492)=-3,5,    IF(O493-(O486+O492)=-4,6,    ))))))))</f>
        <v>1</v>
      </c>
      <c r="P494" s="56">
        <f t="shared" si="718"/>
        <v>2</v>
      </c>
      <c r="Q494" s="56">
        <f t="shared" si="718"/>
        <v>2</v>
      </c>
      <c r="R494" s="56">
        <f t="shared" si="718"/>
        <v>0</v>
      </c>
      <c r="S494" s="56">
        <f t="shared" si="718"/>
        <v>0</v>
      </c>
      <c r="T494" s="56">
        <f t="shared" si="718"/>
        <v>2</v>
      </c>
      <c r="U494" s="56">
        <f t="shared" si="718"/>
        <v>2</v>
      </c>
      <c r="V494" s="56">
        <f t="shared" si="718"/>
        <v>4</v>
      </c>
      <c r="W494" s="117">
        <f t="shared" si="718"/>
        <v>1</v>
      </c>
      <c r="X494" s="121">
        <f t="shared" si="714"/>
        <v>14</v>
      </c>
      <c r="Y494" s="70">
        <f>N494+X494</f>
        <v>28</v>
      </c>
      <c r="AB494" s="87"/>
    </row>
    <row r="495" spans="1:28" ht="13.5" thickBot="1" x14ac:dyDescent="0.25">
      <c r="A495" s="95"/>
      <c r="AB495" s="87"/>
    </row>
    <row r="496" spans="1:28" ht="12.75" customHeight="1" x14ac:dyDescent="0.25">
      <c r="A496" s="100"/>
      <c r="D496" s="58" t="s">
        <v>15</v>
      </c>
      <c r="E496" s="59">
        <f t="shared" ref="E496:M496" si="719">IF(($C497-E487)&gt;=36,3,     IF(($C497-E487)&gt;=18,2,       IF(($C497-E487)&gt;=0,1,0)   )    )</f>
        <v>1</v>
      </c>
      <c r="F496" s="59">
        <f t="shared" si="719"/>
        <v>1</v>
      </c>
      <c r="G496" s="59">
        <f t="shared" si="719"/>
        <v>1</v>
      </c>
      <c r="H496" s="59">
        <f t="shared" si="719"/>
        <v>1</v>
      </c>
      <c r="I496" s="59">
        <f t="shared" si="719"/>
        <v>2</v>
      </c>
      <c r="J496" s="59">
        <f t="shared" si="719"/>
        <v>2</v>
      </c>
      <c r="K496" s="59">
        <f t="shared" si="719"/>
        <v>2</v>
      </c>
      <c r="L496" s="59">
        <f t="shared" si="719"/>
        <v>1</v>
      </c>
      <c r="M496" s="60">
        <f t="shared" si="719"/>
        <v>1</v>
      </c>
      <c r="N496" s="134">
        <f t="shared" ref="N496" si="720">SUM(E496:M496)</f>
        <v>12</v>
      </c>
      <c r="O496" s="137">
        <f t="shared" ref="O496:W496" si="721">IF(($C497-O487)&gt;=36,3,     IF(($C497-O487)&gt;=18,2,       IF(($C497-O487)&gt;=0,1,0)   )    )</f>
        <v>1</v>
      </c>
      <c r="P496" s="59">
        <f t="shared" si="721"/>
        <v>1</v>
      </c>
      <c r="Q496" s="59">
        <f t="shared" si="721"/>
        <v>2</v>
      </c>
      <c r="R496" s="59">
        <f t="shared" si="721"/>
        <v>1</v>
      </c>
      <c r="S496" s="59">
        <f t="shared" si="721"/>
        <v>1</v>
      </c>
      <c r="T496" s="59">
        <f t="shared" si="721"/>
        <v>1</v>
      </c>
      <c r="U496" s="59">
        <f t="shared" si="721"/>
        <v>1</v>
      </c>
      <c r="V496" s="59">
        <f t="shared" si="721"/>
        <v>2</v>
      </c>
      <c r="W496" s="60">
        <f t="shared" si="721"/>
        <v>1</v>
      </c>
      <c r="X496" s="118">
        <f t="shared" ref="X496:X498" si="722">SUM(O496:W496)</f>
        <v>11</v>
      </c>
      <c r="Y496" s="60">
        <f>N496+X496</f>
        <v>23</v>
      </c>
      <c r="AB496" s="87"/>
    </row>
    <row r="497" spans="1:28" ht="13.5" customHeight="1" x14ac:dyDescent="0.25">
      <c r="A497" s="101" t="s">
        <v>23</v>
      </c>
      <c r="B497" s="79">
        <f>AA512</f>
        <v>24.000000000000007</v>
      </c>
      <c r="C497" s="112">
        <f>ROUND((B497*Y487/113)+Y485-Y486,0)</f>
        <v>23</v>
      </c>
      <c r="D497" s="62" t="s">
        <v>14</v>
      </c>
      <c r="E497" s="84">
        <v>5</v>
      </c>
      <c r="F497" s="84">
        <v>3</v>
      </c>
      <c r="G497" s="84">
        <v>6</v>
      </c>
      <c r="H497" s="84">
        <v>7</v>
      </c>
      <c r="I497" s="84">
        <v>6</v>
      </c>
      <c r="J497" s="84">
        <v>5</v>
      </c>
      <c r="K497" s="84">
        <v>5</v>
      </c>
      <c r="L497" s="84">
        <v>6</v>
      </c>
      <c r="M497" s="114">
        <v>4</v>
      </c>
      <c r="N497" s="135">
        <f t="shared" ref="N497" si="723">SUM(E497:M497)</f>
        <v>47</v>
      </c>
      <c r="O497" s="84">
        <v>5</v>
      </c>
      <c r="P497" s="84">
        <v>5</v>
      </c>
      <c r="Q497" s="84">
        <v>5</v>
      </c>
      <c r="R497" s="84">
        <v>4</v>
      </c>
      <c r="S497" s="84">
        <v>6</v>
      </c>
      <c r="T497" s="84">
        <v>6</v>
      </c>
      <c r="U497" s="84">
        <v>5</v>
      </c>
      <c r="V497" s="84">
        <v>5</v>
      </c>
      <c r="W497" s="114">
        <v>7</v>
      </c>
      <c r="X497" s="111">
        <f t="shared" si="722"/>
        <v>48</v>
      </c>
      <c r="Y497" s="71">
        <f>N497+X497</f>
        <v>95</v>
      </c>
      <c r="Z497" s="102">
        <f>IF(AND(B497&lt;=36,Y498&gt;0),   VLOOKUP(((IF(AND(B497&gt;=18.5,B497&lt;= 26.4),4,5))&amp;Y498),TablaBajas[],2,FALSE), 0)</f>
        <v>0</v>
      </c>
      <c r="AA497" s="141">
        <f>IF((B497+Z497)&gt;=26.4,26.4,(B497+Z497))</f>
        <v>24.000000000000007</v>
      </c>
      <c r="AB497" s="103">
        <f>IF(Y497&gt;0,AB512+1,AB512)</f>
        <v>107</v>
      </c>
    </row>
    <row r="498" spans="1:28" ht="13.5" customHeight="1" thickBot="1" x14ac:dyDescent="0.3">
      <c r="A498" s="104"/>
      <c r="B498" s="105"/>
      <c r="C498" s="105"/>
      <c r="D498" s="76" t="s">
        <v>18</v>
      </c>
      <c r="E498" s="61">
        <f t="shared" ref="E498:M498" si="724" xml:space="preserve">       IF(    OR(E497="-", E497="",E497=0),0,       IF(E497-(E486+E496)&gt;=2,0,   IF(E497-(E486+E496)=1,1,   IF(E497-(E486+E496)=0,2,   IF(E497-(E486+E496)=-1,3,   IF(E497-(E486+E496)=-2,4,   IF(E497-(E486+E496)=-3,5,    IF(E497-(E486+E496)=-4,6,    ))))))))</f>
        <v>3</v>
      </c>
      <c r="F498" s="61">
        <f t="shared" si="724"/>
        <v>3</v>
      </c>
      <c r="G498" s="61">
        <f t="shared" si="724"/>
        <v>1</v>
      </c>
      <c r="H498" s="61">
        <f t="shared" si="724"/>
        <v>1</v>
      </c>
      <c r="I498" s="61">
        <f t="shared" si="724"/>
        <v>2</v>
      </c>
      <c r="J498" s="61">
        <f t="shared" si="724"/>
        <v>3</v>
      </c>
      <c r="K498" s="61">
        <f t="shared" si="724"/>
        <v>3</v>
      </c>
      <c r="L498" s="61">
        <f t="shared" si="724"/>
        <v>1</v>
      </c>
      <c r="M498" s="119">
        <f t="shared" si="724"/>
        <v>2</v>
      </c>
      <c r="N498" s="136">
        <f t="shared" ref="N498" si="725">SUM(E498:M498)</f>
        <v>19</v>
      </c>
      <c r="O498" s="138">
        <f t="shared" ref="O498:W498" si="726" xml:space="preserve">       IF(    OR(O497="-", O497="",O497=0),0,       IF(O497-(O486+O496)&gt;=2,0,   IF(O497-(O486+O496)=1,1,   IF(O497-(O486+O496)=0,2,   IF(O497-(O486+O496)=-1,3,   IF(O497-(O486+O496)=-2,4,   IF(O497-(O486+O496)=-3,5,    IF(O497-(O486+O496)=-4,6,    ))))))))</f>
        <v>2</v>
      </c>
      <c r="P498" s="61">
        <f t="shared" si="726"/>
        <v>3</v>
      </c>
      <c r="Q498" s="61">
        <f t="shared" si="726"/>
        <v>2</v>
      </c>
      <c r="R498" s="61">
        <f t="shared" si="726"/>
        <v>3</v>
      </c>
      <c r="S498" s="61">
        <f t="shared" si="726"/>
        <v>2</v>
      </c>
      <c r="T498" s="61">
        <f t="shared" si="726"/>
        <v>0</v>
      </c>
      <c r="U498" s="61">
        <f t="shared" si="726"/>
        <v>2</v>
      </c>
      <c r="V498" s="61">
        <f t="shared" si="726"/>
        <v>3</v>
      </c>
      <c r="W498" s="119">
        <f t="shared" si="726"/>
        <v>0</v>
      </c>
      <c r="X498" s="122">
        <f t="shared" si="722"/>
        <v>17</v>
      </c>
      <c r="Y498" s="72">
        <f>N498+X498</f>
        <v>36</v>
      </c>
      <c r="Z498" s="105"/>
      <c r="AA498" s="105"/>
      <c r="AB498" s="106"/>
    </row>
    <row r="499" spans="1:28" ht="9.75" customHeight="1" thickBot="1" x14ac:dyDescent="0.25">
      <c r="A499" s="77"/>
      <c r="B499" s="77"/>
      <c r="C499" s="77"/>
      <c r="D499" s="77"/>
      <c r="E499" s="77"/>
      <c r="F499" s="77"/>
      <c r="G499" s="77"/>
      <c r="H499" s="77"/>
      <c r="I499" s="77"/>
      <c r="J499" s="77"/>
      <c r="K499" s="77"/>
      <c r="L499" s="77"/>
      <c r="M499" s="77"/>
      <c r="N499" s="77"/>
      <c r="O499" s="77"/>
      <c r="P499" s="77"/>
      <c r="Q499" s="77"/>
      <c r="R499" s="77"/>
      <c r="S499" s="77"/>
      <c r="T499" s="77"/>
      <c r="U499" s="77"/>
      <c r="V499" s="77"/>
      <c r="W499" s="77"/>
      <c r="X499" s="77"/>
      <c r="Y499" s="77"/>
      <c r="Z499" s="77"/>
      <c r="AA499" s="77"/>
      <c r="AB499" s="77"/>
    </row>
    <row r="500" spans="1:28" ht="15" customHeight="1" x14ac:dyDescent="0.25">
      <c r="A500" s="88"/>
      <c r="B500" s="173" t="s">
        <v>4</v>
      </c>
      <c r="C500" s="176" t="s">
        <v>19</v>
      </c>
      <c r="D500" s="64" t="s">
        <v>1</v>
      </c>
      <c r="E500" s="40">
        <v>382</v>
      </c>
      <c r="F500" s="41">
        <v>459</v>
      </c>
      <c r="G500" s="41">
        <v>301</v>
      </c>
      <c r="H500" s="41">
        <v>302</v>
      </c>
      <c r="I500" s="41">
        <v>146</v>
      </c>
      <c r="J500" s="41">
        <v>373</v>
      </c>
      <c r="K500" s="41">
        <v>478</v>
      </c>
      <c r="L500" s="41">
        <v>172</v>
      </c>
      <c r="M500" s="42">
        <v>349</v>
      </c>
      <c r="N500" s="179" t="s">
        <v>16</v>
      </c>
      <c r="O500" s="40">
        <v>403</v>
      </c>
      <c r="P500" s="41">
        <v>182</v>
      </c>
      <c r="Q500" s="41">
        <v>471</v>
      </c>
      <c r="R500" s="41">
        <v>150</v>
      </c>
      <c r="S500" s="41">
        <v>387</v>
      </c>
      <c r="T500" s="41">
        <v>286</v>
      </c>
      <c r="U500" s="41">
        <v>376</v>
      </c>
      <c r="V500" s="41">
        <v>476</v>
      </c>
      <c r="W500" s="42">
        <v>270</v>
      </c>
      <c r="X500" s="179" t="s">
        <v>17</v>
      </c>
      <c r="Y500" s="89">
        <v>71.5</v>
      </c>
      <c r="Z500" s="182" t="s">
        <v>28</v>
      </c>
      <c r="AA500" s="185" t="s">
        <v>6</v>
      </c>
      <c r="AB500" s="188" t="s">
        <v>20</v>
      </c>
    </row>
    <row r="501" spans="1:28" ht="15.75" customHeight="1" x14ac:dyDescent="0.25">
      <c r="A501" s="90" t="s">
        <v>21</v>
      </c>
      <c r="B501" s="174"/>
      <c r="C501" s="177"/>
      <c r="D501" s="65" t="s">
        <v>2</v>
      </c>
      <c r="E501" s="43">
        <v>4</v>
      </c>
      <c r="F501" s="39">
        <v>5</v>
      </c>
      <c r="G501" s="39">
        <v>4</v>
      </c>
      <c r="H501" s="39">
        <v>4</v>
      </c>
      <c r="I501" s="39">
        <v>3</v>
      </c>
      <c r="J501" s="39">
        <v>4</v>
      </c>
      <c r="K501" s="39">
        <v>5</v>
      </c>
      <c r="L501" s="39">
        <v>3</v>
      </c>
      <c r="M501" s="44">
        <v>4</v>
      </c>
      <c r="N501" s="180"/>
      <c r="O501" s="43">
        <v>4</v>
      </c>
      <c r="P501" s="39">
        <v>3</v>
      </c>
      <c r="Q501" s="39">
        <v>5</v>
      </c>
      <c r="R501" s="39">
        <v>3</v>
      </c>
      <c r="S501" s="39">
        <v>4</v>
      </c>
      <c r="T501" s="39">
        <v>4</v>
      </c>
      <c r="U501" s="39">
        <v>4</v>
      </c>
      <c r="V501" s="39">
        <v>5</v>
      </c>
      <c r="W501" s="44">
        <v>4</v>
      </c>
      <c r="X501" s="180"/>
      <c r="Y501" s="63">
        <v>72</v>
      </c>
      <c r="Z501" s="183"/>
      <c r="AA501" s="186"/>
      <c r="AB501" s="189"/>
    </row>
    <row r="502" spans="1:28" ht="15.75" thickBot="1" x14ac:dyDescent="0.3">
      <c r="A502" s="107">
        <v>44670</v>
      </c>
      <c r="B502" s="175"/>
      <c r="C502" s="178"/>
      <c r="D502" s="66" t="s">
        <v>3</v>
      </c>
      <c r="E502" s="45">
        <v>5</v>
      </c>
      <c r="F502" s="46">
        <v>9</v>
      </c>
      <c r="G502" s="46">
        <v>13</v>
      </c>
      <c r="H502" s="46">
        <v>15</v>
      </c>
      <c r="I502" s="46">
        <v>17</v>
      </c>
      <c r="J502" s="46">
        <v>3</v>
      </c>
      <c r="K502" s="46">
        <v>7</v>
      </c>
      <c r="L502" s="46">
        <v>11</v>
      </c>
      <c r="M502" s="47">
        <v>1</v>
      </c>
      <c r="N502" s="181"/>
      <c r="O502" s="45">
        <v>4</v>
      </c>
      <c r="P502" s="46">
        <v>14</v>
      </c>
      <c r="Q502" s="46">
        <v>6</v>
      </c>
      <c r="R502" s="46">
        <v>18</v>
      </c>
      <c r="S502" s="46">
        <v>2</v>
      </c>
      <c r="T502" s="46">
        <v>16</v>
      </c>
      <c r="U502" s="46">
        <v>8</v>
      </c>
      <c r="V502" s="46">
        <v>12</v>
      </c>
      <c r="W502" s="47">
        <v>10</v>
      </c>
      <c r="X502" s="181"/>
      <c r="Y502" s="108">
        <v>130</v>
      </c>
      <c r="Z502" s="184"/>
      <c r="AA502" s="187"/>
      <c r="AB502" s="190"/>
    </row>
    <row r="503" spans="1:28" ht="12.75" customHeight="1" x14ac:dyDescent="0.25">
      <c r="A503" s="91"/>
      <c r="D503" s="48" t="s">
        <v>15</v>
      </c>
      <c r="E503" s="49">
        <f t="shared" ref="E503:M503" si="727">IF(($C504-E502)&gt;=36,3,     IF(($C504-E502)&gt;=18,2,       IF(($C504-E502)&gt;=0,1,0)   )    )</f>
        <v>2</v>
      </c>
      <c r="F503" s="49">
        <f t="shared" si="727"/>
        <v>1</v>
      </c>
      <c r="G503" s="49">
        <f t="shared" si="727"/>
        <v>1</v>
      </c>
      <c r="H503" s="49">
        <f t="shared" si="727"/>
        <v>1</v>
      </c>
      <c r="I503" s="49">
        <f t="shared" si="727"/>
        <v>1</v>
      </c>
      <c r="J503" s="49">
        <f t="shared" si="727"/>
        <v>2</v>
      </c>
      <c r="K503" s="49">
        <f t="shared" si="727"/>
        <v>1</v>
      </c>
      <c r="L503" s="49">
        <f t="shared" si="727"/>
        <v>1</v>
      </c>
      <c r="M503" s="50">
        <f t="shared" si="727"/>
        <v>2</v>
      </c>
      <c r="N503" s="123">
        <f t="shared" ref="N503:N505" si="728">SUM(E503:M503)</f>
        <v>12</v>
      </c>
      <c r="O503" s="126">
        <f t="shared" ref="O503:W503" si="729">IF(($C504-O502)&gt;=36,3,     IF(($C504-O502)&gt;=18,2,       IF(($C504-O502)&gt;=0,1,0)   )    )</f>
        <v>2</v>
      </c>
      <c r="P503" s="49">
        <f t="shared" si="729"/>
        <v>1</v>
      </c>
      <c r="Q503" s="49">
        <f t="shared" si="729"/>
        <v>1</v>
      </c>
      <c r="R503" s="49">
        <f t="shared" si="729"/>
        <v>1</v>
      </c>
      <c r="S503" s="49">
        <f t="shared" si="729"/>
        <v>2</v>
      </c>
      <c r="T503" s="49">
        <f t="shared" si="729"/>
        <v>1</v>
      </c>
      <c r="U503" s="49">
        <f t="shared" si="729"/>
        <v>1</v>
      </c>
      <c r="V503" s="49">
        <f t="shared" si="729"/>
        <v>1</v>
      </c>
      <c r="W503" s="50">
        <f t="shared" si="729"/>
        <v>1</v>
      </c>
      <c r="X503" s="113">
        <f t="shared" ref="X503:X505" si="730">SUM(O503:W503)</f>
        <v>11</v>
      </c>
      <c r="Y503" s="85">
        <f>N503+X503</f>
        <v>23</v>
      </c>
      <c r="AB503" s="87"/>
    </row>
    <row r="504" spans="1:28" ht="13.5" customHeight="1" x14ac:dyDescent="0.25">
      <c r="A504" s="91" t="s">
        <v>24</v>
      </c>
      <c r="B504" s="73">
        <f>AA519</f>
        <v>20.400000000000009</v>
      </c>
      <c r="C504" s="112">
        <f>ROUND((B504*Y502/113)+Y500-Y501,0)</f>
        <v>23</v>
      </c>
      <c r="D504" s="52" t="s">
        <v>14</v>
      </c>
      <c r="E504" s="84">
        <v>7</v>
      </c>
      <c r="F504" s="84">
        <v>6</v>
      </c>
      <c r="G504" s="84">
        <v>4</v>
      </c>
      <c r="H504" s="84">
        <v>4</v>
      </c>
      <c r="I504" s="84">
        <v>4</v>
      </c>
      <c r="J504" s="84">
        <v>6</v>
      </c>
      <c r="K504" s="84">
        <v>7</v>
      </c>
      <c r="L504" s="84">
        <v>4</v>
      </c>
      <c r="M504" s="114">
        <v>5</v>
      </c>
      <c r="N504" s="124">
        <f t="shared" si="728"/>
        <v>47</v>
      </c>
      <c r="O504" s="84">
        <v>6</v>
      </c>
      <c r="P504" s="84">
        <v>4</v>
      </c>
      <c r="Q504" s="84">
        <v>6</v>
      </c>
      <c r="R504" s="84">
        <v>6</v>
      </c>
      <c r="S504" s="84">
        <v>6</v>
      </c>
      <c r="T504" s="84">
        <v>5</v>
      </c>
      <c r="U504" s="84">
        <v>6</v>
      </c>
      <c r="V504" s="84">
        <v>6</v>
      </c>
      <c r="W504" s="114">
        <v>4</v>
      </c>
      <c r="X504" s="109">
        <f t="shared" si="730"/>
        <v>49</v>
      </c>
      <c r="Y504" s="67">
        <f>N504+X504</f>
        <v>96</v>
      </c>
      <c r="Z504" s="92">
        <f>IF(AND(B504&lt;=36,Y505&gt;0),   VLOOKUP(((IF(AND(B504&gt;=18.5,B504&lt;= 26.4),4,5))&amp;Y505),TablaBajas[],2,FALSE), 0)</f>
        <v>0</v>
      </c>
      <c r="AA504" s="142">
        <f>IF((B504+Z504)&gt;=26.4,26.4,(B504+Z504))</f>
        <v>20.400000000000009</v>
      </c>
      <c r="AB504" s="93">
        <f>IF(Y504&gt;0,AB519+1,AB519)</f>
        <v>95</v>
      </c>
    </row>
    <row r="505" spans="1:28" ht="13.5" customHeight="1" thickBot="1" x14ac:dyDescent="0.3">
      <c r="A505" s="94"/>
      <c r="D505" s="74" t="s">
        <v>18</v>
      </c>
      <c r="E505" s="51">
        <f t="shared" ref="E505:M505" si="731" xml:space="preserve">       IF(    OR(E504="-", E504="",E504=0),0,       IF(E504-(E501+E503)&gt;=2,0,   IF(E504-(E501+E503)=1,1,   IF(E504-(E501+E503)=0,2,   IF(E504-(E501+E503)=-1,3,   IF(E504-(E501+E503)=-2,4,   IF(E504-(E501+E503)=-3,5,    IF(E504-(E501+E503)=-4,6,    ))))))))</f>
        <v>1</v>
      </c>
      <c r="F505" s="51">
        <f t="shared" si="731"/>
        <v>2</v>
      </c>
      <c r="G505" s="51">
        <f t="shared" si="731"/>
        <v>3</v>
      </c>
      <c r="H505" s="51">
        <f t="shared" si="731"/>
        <v>3</v>
      </c>
      <c r="I505" s="51">
        <f t="shared" si="731"/>
        <v>2</v>
      </c>
      <c r="J505" s="51">
        <f t="shared" si="731"/>
        <v>2</v>
      </c>
      <c r="K505" s="51">
        <f t="shared" si="731"/>
        <v>1</v>
      </c>
      <c r="L505" s="51">
        <f t="shared" si="731"/>
        <v>2</v>
      </c>
      <c r="M505" s="115">
        <f t="shared" si="731"/>
        <v>3</v>
      </c>
      <c r="N505" s="125">
        <f t="shared" si="728"/>
        <v>19</v>
      </c>
      <c r="O505" s="128">
        <f t="shared" ref="O505:W505" si="732" xml:space="preserve">       IF(    OR(O504="-", O504="",O504=0),0,       IF(O504-(O501+O503)&gt;=2,0,   IF(O504-(O501+O503)=1,1,   IF(O504-(O501+O503)=0,2,   IF(O504-(O501+O503)=-1,3,   IF(O504-(O501+O503)=-2,4,   IF(O504-(O501+O503)=-3,5,    IF(O504-(O501+O503)=-4,6,    ))))))))</f>
        <v>2</v>
      </c>
      <c r="P505" s="51">
        <f t="shared" si="732"/>
        <v>2</v>
      </c>
      <c r="Q505" s="51">
        <f t="shared" si="732"/>
        <v>2</v>
      </c>
      <c r="R505" s="51">
        <f t="shared" si="732"/>
        <v>0</v>
      </c>
      <c r="S505" s="51">
        <f t="shared" si="732"/>
        <v>2</v>
      </c>
      <c r="T505" s="51">
        <f t="shared" si="732"/>
        <v>2</v>
      </c>
      <c r="U505" s="51">
        <f t="shared" si="732"/>
        <v>1</v>
      </c>
      <c r="V505" s="51">
        <f t="shared" si="732"/>
        <v>2</v>
      </c>
      <c r="W505" s="115">
        <f t="shared" si="732"/>
        <v>3</v>
      </c>
      <c r="X505" s="120">
        <f t="shared" si="730"/>
        <v>16</v>
      </c>
      <c r="Y505" s="68">
        <f>N505+X505</f>
        <v>35</v>
      </c>
      <c r="AB505" s="87"/>
    </row>
    <row r="506" spans="1:28" ht="13.5" thickBot="1" x14ac:dyDescent="0.25">
      <c r="A506" s="95"/>
      <c r="AB506" s="87"/>
    </row>
    <row r="507" spans="1:28" ht="12.75" customHeight="1" x14ac:dyDescent="0.25">
      <c r="A507" s="99"/>
      <c r="D507" s="53" t="s">
        <v>15</v>
      </c>
      <c r="E507" s="54">
        <f t="shared" ref="E507:M507" si="733">IF(($C508-E502)&gt;=36,3,     IF(($C508-E502)&gt;=18,2,       IF(($C508-E502)&gt;=0,1,0)   )    )</f>
        <v>2</v>
      </c>
      <c r="F507" s="54">
        <f t="shared" si="733"/>
        <v>2</v>
      </c>
      <c r="G507" s="54">
        <f t="shared" si="733"/>
        <v>1</v>
      </c>
      <c r="H507" s="54">
        <f t="shared" si="733"/>
        <v>1</v>
      </c>
      <c r="I507" s="54">
        <f t="shared" si="733"/>
        <v>1</v>
      </c>
      <c r="J507" s="54">
        <f t="shared" si="733"/>
        <v>2</v>
      </c>
      <c r="K507" s="54">
        <f t="shared" si="733"/>
        <v>2</v>
      </c>
      <c r="L507" s="54">
        <f t="shared" si="733"/>
        <v>2</v>
      </c>
      <c r="M507" s="55">
        <f t="shared" si="733"/>
        <v>2</v>
      </c>
      <c r="N507" s="129">
        <f t="shared" ref="N507" si="734">SUM(E507:M507)</f>
        <v>15</v>
      </c>
      <c r="O507" s="132">
        <f t="shared" ref="O507:W507" si="735">IF(($C508-O502)&gt;=36,3,     IF(($C508-O502)&gt;=18,2,       IF(($C508-O502)&gt;=0,1,0)   )    )</f>
        <v>2</v>
      </c>
      <c r="P507" s="54">
        <f t="shared" si="735"/>
        <v>1</v>
      </c>
      <c r="Q507" s="54">
        <f t="shared" si="735"/>
        <v>2</v>
      </c>
      <c r="R507" s="54">
        <f t="shared" si="735"/>
        <v>1</v>
      </c>
      <c r="S507" s="54">
        <f t="shared" si="735"/>
        <v>2</v>
      </c>
      <c r="T507" s="54">
        <f t="shared" si="735"/>
        <v>1</v>
      </c>
      <c r="U507" s="54">
        <f t="shared" si="735"/>
        <v>2</v>
      </c>
      <c r="V507" s="54">
        <f t="shared" si="735"/>
        <v>2</v>
      </c>
      <c r="W507" s="55">
        <f t="shared" si="735"/>
        <v>2</v>
      </c>
      <c r="X507" s="116">
        <f t="shared" ref="X507:X509" si="736">SUM(O507:W507)</f>
        <v>15</v>
      </c>
      <c r="Y507" s="55">
        <f>N507+X507</f>
        <v>30</v>
      </c>
      <c r="AB507" s="87"/>
    </row>
    <row r="508" spans="1:28" ht="13.5" customHeight="1" x14ac:dyDescent="0.25">
      <c r="A508" s="96" t="s">
        <v>22</v>
      </c>
      <c r="B508" s="78">
        <f>AA523</f>
        <v>26.4</v>
      </c>
      <c r="C508" s="112">
        <f>ROUND((B508*Y502/113)+Y500-Y501,0)</f>
        <v>30</v>
      </c>
      <c r="D508" s="57" t="s">
        <v>14</v>
      </c>
      <c r="E508" s="84">
        <v>5</v>
      </c>
      <c r="F508" s="84">
        <v>7</v>
      </c>
      <c r="G508" s="84">
        <v>3</v>
      </c>
      <c r="H508" s="84">
        <v>5</v>
      </c>
      <c r="I508" s="84">
        <v>4</v>
      </c>
      <c r="J508" s="84">
        <v>6</v>
      </c>
      <c r="K508" s="84">
        <v>7</v>
      </c>
      <c r="L508" s="84">
        <v>6</v>
      </c>
      <c r="M508" s="114">
        <v>6</v>
      </c>
      <c r="N508" s="130">
        <f t="shared" ref="N508" si="737">SUM(E508:M508)</f>
        <v>49</v>
      </c>
      <c r="O508" s="127">
        <v>5</v>
      </c>
      <c r="P508" s="84">
        <v>4</v>
      </c>
      <c r="Q508" s="84">
        <v>7</v>
      </c>
      <c r="R508" s="84">
        <v>3</v>
      </c>
      <c r="S508" s="84">
        <v>6</v>
      </c>
      <c r="T508" s="84">
        <v>4</v>
      </c>
      <c r="U508" s="84">
        <v>7</v>
      </c>
      <c r="V508" s="84">
        <v>9</v>
      </c>
      <c r="W508" s="114">
        <v>5</v>
      </c>
      <c r="X508" s="110">
        <f t="shared" si="736"/>
        <v>50</v>
      </c>
      <c r="Y508" s="69">
        <f>N508+X508</f>
        <v>99</v>
      </c>
      <c r="Z508" s="97">
        <f>IF(AND(B508&lt;=36,Y509&gt;0),   VLOOKUP(((IF(AND(B508&gt;=18.5,B508&lt;= 26.4),4,5))&amp;Y509),TablaBajas[],2,FALSE), 0)</f>
        <v>-1.2000000000000002</v>
      </c>
      <c r="AA508" s="143">
        <f>IF((B508+Z508)&gt;=26.4,26.4,(B508+Z508))</f>
        <v>25.2</v>
      </c>
      <c r="AB508" s="98">
        <f>IF(Y508&gt;0,AB523+1,AB523)</f>
        <v>95</v>
      </c>
    </row>
    <row r="509" spans="1:28" ht="13.5" customHeight="1" thickBot="1" x14ac:dyDescent="0.3">
      <c r="A509" s="99"/>
      <c r="D509" s="75" t="s">
        <v>18</v>
      </c>
      <c r="E509" s="56">
        <f t="shared" ref="E509:M509" si="738" xml:space="preserve">       IF(    OR(E508="-", E508="",E508=0),0,       IF(E508-(E501+E507)&gt;=2,0,   IF(E508-(E501+E507)=1,1,   IF(E508-(E501+E507)=0,2,   IF(E508-(E501+E507)=-1,3,   IF(E508-(E501+E507)=-2,4,   IF(E508-(E501+E507)=-3,5,    IF(E508-(E501+E507)=-4,6,    ))))))))</f>
        <v>3</v>
      </c>
      <c r="F509" s="56">
        <f t="shared" si="738"/>
        <v>2</v>
      </c>
      <c r="G509" s="56">
        <f t="shared" si="738"/>
        <v>4</v>
      </c>
      <c r="H509" s="56">
        <f t="shared" si="738"/>
        <v>2</v>
      </c>
      <c r="I509" s="56">
        <f t="shared" si="738"/>
        <v>2</v>
      </c>
      <c r="J509" s="56">
        <f t="shared" si="738"/>
        <v>2</v>
      </c>
      <c r="K509" s="56">
        <f t="shared" si="738"/>
        <v>2</v>
      </c>
      <c r="L509" s="56">
        <f t="shared" si="738"/>
        <v>1</v>
      </c>
      <c r="M509" s="117">
        <f t="shared" si="738"/>
        <v>2</v>
      </c>
      <c r="N509" s="131">
        <f t="shared" ref="N509" si="739">SUM(E509:M509)</f>
        <v>20</v>
      </c>
      <c r="O509" s="133">
        <f t="shared" ref="O509:W509" si="740" xml:space="preserve">       IF(    OR(O508="-", O508="",O508=0),0,       IF(O508-(O501+O507)&gt;=2,0,   IF(O508-(O501+O507)=1,1,   IF(O508-(O501+O507)=0,2,   IF(O508-(O501+O507)=-1,3,   IF(O508-(O501+O507)=-2,4,   IF(O508-(O501+O507)=-3,5,    IF(O508-(O501+O507)=-4,6,    ))))))))</f>
        <v>3</v>
      </c>
      <c r="P509" s="56">
        <f t="shared" si="740"/>
        <v>2</v>
      </c>
      <c r="Q509" s="56">
        <f t="shared" si="740"/>
        <v>2</v>
      </c>
      <c r="R509" s="56">
        <f t="shared" si="740"/>
        <v>3</v>
      </c>
      <c r="S509" s="56">
        <f t="shared" si="740"/>
        <v>2</v>
      </c>
      <c r="T509" s="56">
        <f t="shared" si="740"/>
        <v>3</v>
      </c>
      <c r="U509" s="56">
        <f t="shared" si="740"/>
        <v>1</v>
      </c>
      <c r="V509" s="56">
        <f t="shared" si="740"/>
        <v>0</v>
      </c>
      <c r="W509" s="117">
        <f t="shared" si="740"/>
        <v>3</v>
      </c>
      <c r="X509" s="121">
        <f t="shared" si="736"/>
        <v>19</v>
      </c>
      <c r="Y509" s="70">
        <f>N509+X509</f>
        <v>39</v>
      </c>
      <c r="AB509" s="87"/>
    </row>
    <row r="510" spans="1:28" ht="13.5" thickBot="1" x14ac:dyDescent="0.25">
      <c r="A510" s="95"/>
      <c r="AB510" s="87"/>
    </row>
    <row r="511" spans="1:28" ht="12.75" customHeight="1" x14ac:dyDescent="0.25">
      <c r="A511" s="100"/>
      <c r="D511" s="58" t="s">
        <v>15</v>
      </c>
      <c r="E511" s="59">
        <f t="shared" ref="E511:M511" si="741">IF(($C512-E502)&gt;=36,3,     IF(($C512-E502)&gt;=18,2,       IF(($C512-E502)&gt;=0,1,0)   )    )</f>
        <v>2</v>
      </c>
      <c r="F511" s="59">
        <f t="shared" si="741"/>
        <v>2</v>
      </c>
      <c r="G511" s="59">
        <f t="shared" si="741"/>
        <v>1</v>
      </c>
      <c r="H511" s="59">
        <f t="shared" si="741"/>
        <v>1</v>
      </c>
      <c r="I511" s="59">
        <f t="shared" si="741"/>
        <v>1</v>
      </c>
      <c r="J511" s="59">
        <f t="shared" si="741"/>
        <v>2</v>
      </c>
      <c r="K511" s="59">
        <f t="shared" si="741"/>
        <v>2</v>
      </c>
      <c r="L511" s="59">
        <f t="shared" si="741"/>
        <v>1</v>
      </c>
      <c r="M511" s="60">
        <f t="shared" si="741"/>
        <v>2</v>
      </c>
      <c r="N511" s="134">
        <f t="shared" ref="N511" si="742">SUM(E511:M511)</f>
        <v>14</v>
      </c>
      <c r="O511" s="137">
        <f t="shared" ref="O511:W511" si="743">IF(($C512-O502)&gt;=36,3,     IF(($C512-O502)&gt;=18,2,       IF(($C512-O502)&gt;=0,1,0)   )    )</f>
        <v>2</v>
      </c>
      <c r="P511" s="59">
        <f t="shared" si="743"/>
        <v>1</v>
      </c>
      <c r="Q511" s="59">
        <f t="shared" si="743"/>
        <v>2</v>
      </c>
      <c r="R511" s="59">
        <f t="shared" si="743"/>
        <v>1</v>
      </c>
      <c r="S511" s="59">
        <f t="shared" si="743"/>
        <v>2</v>
      </c>
      <c r="T511" s="59">
        <f t="shared" si="743"/>
        <v>1</v>
      </c>
      <c r="U511" s="59">
        <f t="shared" si="743"/>
        <v>2</v>
      </c>
      <c r="V511" s="59">
        <f t="shared" si="743"/>
        <v>1</v>
      </c>
      <c r="W511" s="60">
        <f t="shared" si="743"/>
        <v>1</v>
      </c>
      <c r="X511" s="118">
        <f t="shared" ref="X511:X513" si="744">SUM(O511:W511)</f>
        <v>13</v>
      </c>
      <c r="Y511" s="60">
        <f>N511+X511</f>
        <v>27</v>
      </c>
      <c r="AB511" s="87"/>
    </row>
    <row r="512" spans="1:28" ht="13.5" customHeight="1" x14ac:dyDescent="0.25">
      <c r="A512" s="101" t="s">
        <v>23</v>
      </c>
      <c r="B512" s="79">
        <f>AA527</f>
        <v>24.000000000000007</v>
      </c>
      <c r="C512" s="112">
        <f>ROUND((B512*Y502/113)+Y500-Y501,0)</f>
        <v>27</v>
      </c>
      <c r="D512" s="62" t="s">
        <v>14</v>
      </c>
      <c r="E512" s="84">
        <v>8</v>
      </c>
      <c r="F512" s="84">
        <v>6</v>
      </c>
      <c r="G512" s="84">
        <v>5</v>
      </c>
      <c r="H512" s="84">
        <v>5</v>
      </c>
      <c r="I512" s="84">
        <v>5</v>
      </c>
      <c r="J512" s="84">
        <v>5</v>
      </c>
      <c r="K512" s="84">
        <v>7</v>
      </c>
      <c r="L512" s="84">
        <v>5</v>
      </c>
      <c r="M512" s="114">
        <v>5</v>
      </c>
      <c r="N512" s="135">
        <f t="shared" ref="N512" si="745">SUM(E512:M512)</f>
        <v>51</v>
      </c>
      <c r="O512" s="127">
        <v>6</v>
      </c>
      <c r="P512" s="84">
        <v>3</v>
      </c>
      <c r="Q512" s="84">
        <v>7</v>
      </c>
      <c r="R512" s="84">
        <v>3</v>
      </c>
      <c r="S512" s="84">
        <v>6</v>
      </c>
      <c r="T512" s="84">
        <v>5</v>
      </c>
      <c r="U512" s="84">
        <v>6</v>
      </c>
      <c r="V512" s="84">
        <v>8</v>
      </c>
      <c r="W512" s="114">
        <v>7</v>
      </c>
      <c r="X512" s="111">
        <f t="shared" si="744"/>
        <v>51</v>
      </c>
      <c r="Y512" s="71">
        <f>N512+X512</f>
        <v>102</v>
      </c>
      <c r="Z512" s="102">
        <f>IF(AND(B512&lt;=36,Y513&gt;0),   VLOOKUP(((IF(AND(B512&gt;=18.5,B512&lt;= 26.4),4,5))&amp;Y513),TablaBajas[],2,FALSE), 0)</f>
        <v>0</v>
      </c>
      <c r="AA512" s="141">
        <f>IF((B512+Z512)&gt;=26.4,26.4,(B512+Z512))</f>
        <v>24.000000000000007</v>
      </c>
      <c r="AB512" s="103">
        <f>IF(Y512&gt;0,AB527+1,AB527)</f>
        <v>106</v>
      </c>
    </row>
    <row r="513" spans="1:28" ht="13.5" customHeight="1" thickBot="1" x14ac:dyDescent="0.3">
      <c r="A513" s="104"/>
      <c r="B513" s="105"/>
      <c r="C513" s="105"/>
      <c r="D513" s="76" t="s">
        <v>18</v>
      </c>
      <c r="E513" s="61">
        <f t="shared" ref="E513:M513" si="746" xml:space="preserve">       IF(    OR(E512="-", E512="",E512=0),0,       IF(E512-(E501+E511)&gt;=2,0,   IF(E512-(E501+E511)=1,1,   IF(E512-(E501+E511)=0,2,   IF(E512-(E501+E511)=-1,3,   IF(E512-(E501+E511)=-2,4,   IF(E512-(E501+E511)=-3,5,    IF(E512-(E501+E511)=-4,6,    ))))))))</f>
        <v>0</v>
      </c>
      <c r="F513" s="61">
        <f t="shared" si="746"/>
        <v>3</v>
      </c>
      <c r="G513" s="61">
        <f t="shared" si="746"/>
        <v>2</v>
      </c>
      <c r="H513" s="61">
        <f t="shared" si="746"/>
        <v>2</v>
      </c>
      <c r="I513" s="61">
        <f t="shared" si="746"/>
        <v>1</v>
      </c>
      <c r="J513" s="61">
        <f t="shared" si="746"/>
        <v>3</v>
      </c>
      <c r="K513" s="61">
        <f t="shared" si="746"/>
        <v>2</v>
      </c>
      <c r="L513" s="61">
        <f t="shared" si="746"/>
        <v>1</v>
      </c>
      <c r="M513" s="119">
        <f t="shared" si="746"/>
        <v>3</v>
      </c>
      <c r="N513" s="136">
        <f t="shared" ref="N513" si="747">SUM(E513:M513)</f>
        <v>17</v>
      </c>
      <c r="O513" s="138">
        <f t="shared" ref="O513:W513" si="748" xml:space="preserve">       IF(    OR(O512="-", O512="",O512=0),0,       IF(O512-(O501+O511)&gt;=2,0,   IF(O512-(O501+O511)=1,1,   IF(O512-(O501+O511)=0,2,   IF(O512-(O501+O511)=-1,3,   IF(O512-(O501+O511)=-2,4,   IF(O512-(O501+O511)=-3,5,    IF(O512-(O501+O511)=-4,6,    ))))))))</f>
        <v>2</v>
      </c>
      <c r="P513" s="61">
        <f t="shared" si="748"/>
        <v>3</v>
      </c>
      <c r="Q513" s="61">
        <f t="shared" si="748"/>
        <v>2</v>
      </c>
      <c r="R513" s="61">
        <f t="shared" si="748"/>
        <v>3</v>
      </c>
      <c r="S513" s="61">
        <f t="shared" si="748"/>
        <v>2</v>
      </c>
      <c r="T513" s="61">
        <f t="shared" si="748"/>
        <v>2</v>
      </c>
      <c r="U513" s="61">
        <f t="shared" si="748"/>
        <v>2</v>
      </c>
      <c r="V513" s="61">
        <f t="shared" si="748"/>
        <v>0</v>
      </c>
      <c r="W513" s="119">
        <f t="shared" si="748"/>
        <v>0</v>
      </c>
      <c r="X513" s="122">
        <f t="shared" si="744"/>
        <v>16</v>
      </c>
      <c r="Y513" s="72">
        <f>N513+X513</f>
        <v>33</v>
      </c>
      <c r="Z513" s="105"/>
      <c r="AA513" s="105"/>
      <c r="AB513" s="106"/>
    </row>
    <row r="514" spans="1:28" ht="9.75" customHeight="1" thickBot="1" x14ac:dyDescent="0.25">
      <c r="A514" s="77"/>
      <c r="B514" s="77"/>
      <c r="C514" s="77"/>
      <c r="D514" s="77"/>
      <c r="E514" s="77"/>
      <c r="F514" s="77"/>
      <c r="G514" s="77"/>
      <c r="H514" s="77"/>
      <c r="I514" s="77"/>
      <c r="J514" s="77"/>
      <c r="K514" s="77"/>
      <c r="L514" s="77"/>
      <c r="M514" s="77"/>
      <c r="N514" s="77"/>
      <c r="O514" s="77"/>
      <c r="P514" s="77"/>
      <c r="Q514" s="77"/>
      <c r="R514" s="77"/>
      <c r="S514" s="77"/>
      <c r="T514" s="77"/>
      <c r="U514" s="77"/>
      <c r="V514" s="77"/>
      <c r="W514" s="77"/>
      <c r="X514" s="77"/>
      <c r="Y514" s="77"/>
      <c r="Z514" s="77"/>
      <c r="AA514" s="77"/>
      <c r="AB514" s="77"/>
    </row>
    <row r="515" spans="1:28" ht="15" customHeight="1" x14ac:dyDescent="0.25">
      <c r="A515" s="88"/>
      <c r="B515" s="173" t="s">
        <v>4</v>
      </c>
      <c r="C515" s="176" t="s">
        <v>19</v>
      </c>
      <c r="D515" s="64" t="s">
        <v>1</v>
      </c>
      <c r="E515" s="40">
        <v>382</v>
      </c>
      <c r="F515" s="41">
        <v>459</v>
      </c>
      <c r="G515" s="41">
        <v>301</v>
      </c>
      <c r="H515" s="41">
        <v>302</v>
      </c>
      <c r="I515" s="41">
        <v>146</v>
      </c>
      <c r="J515" s="41">
        <v>373</v>
      </c>
      <c r="K515" s="41">
        <v>478</v>
      </c>
      <c r="L515" s="41">
        <v>172</v>
      </c>
      <c r="M515" s="42">
        <v>349</v>
      </c>
      <c r="N515" s="179" t="s">
        <v>16</v>
      </c>
      <c r="O515" s="40">
        <v>403</v>
      </c>
      <c r="P515" s="41">
        <v>182</v>
      </c>
      <c r="Q515" s="41">
        <v>471</v>
      </c>
      <c r="R515" s="41">
        <v>150</v>
      </c>
      <c r="S515" s="41">
        <v>387</v>
      </c>
      <c r="T515" s="41">
        <v>286</v>
      </c>
      <c r="U515" s="41">
        <v>376</v>
      </c>
      <c r="V515" s="41">
        <v>476</v>
      </c>
      <c r="W515" s="42">
        <v>270</v>
      </c>
      <c r="X515" s="179" t="s">
        <v>17</v>
      </c>
      <c r="Y515" s="89">
        <v>71.5</v>
      </c>
      <c r="Z515" s="182" t="s">
        <v>28</v>
      </c>
      <c r="AA515" s="185" t="s">
        <v>6</v>
      </c>
      <c r="AB515" s="188" t="s">
        <v>20</v>
      </c>
    </row>
    <row r="516" spans="1:28" ht="15.75" customHeight="1" x14ac:dyDescent="0.25">
      <c r="A516" s="90" t="s">
        <v>21</v>
      </c>
      <c r="B516" s="174"/>
      <c r="C516" s="177"/>
      <c r="D516" s="65" t="s">
        <v>2</v>
      </c>
      <c r="E516" s="43">
        <v>4</v>
      </c>
      <c r="F516" s="39">
        <v>5</v>
      </c>
      <c r="G516" s="39">
        <v>4</v>
      </c>
      <c r="H516" s="39">
        <v>4</v>
      </c>
      <c r="I516" s="39">
        <v>3</v>
      </c>
      <c r="J516" s="39">
        <v>4</v>
      </c>
      <c r="K516" s="39">
        <v>5</v>
      </c>
      <c r="L516" s="39">
        <v>3</v>
      </c>
      <c r="M516" s="44">
        <v>4</v>
      </c>
      <c r="N516" s="180"/>
      <c r="O516" s="43">
        <v>4</v>
      </c>
      <c r="P516" s="39">
        <v>3</v>
      </c>
      <c r="Q516" s="39">
        <v>5</v>
      </c>
      <c r="R516" s="39">
        <v>3</v>
      </c>
      <c r="S516" s="39">
        <v>4</v>
      </c>
      <c r="T516" s="39">
        <v>4</v>
      </c>
      <c r="U516" s="39">
        <v>4</v>
      </c>
      <c r="V516" s="39">
        <v>5</v>
      </c>
      <c r="W516" s="44">
        <v>4</v>
      </c>
      <c r="X516" s="180"/>
      <c r="Y516" s="63">
        <v>72</v>
      </c>
      <c r="Z516" s="183"/>
      <c r="AA516" s="186"/>
      <c r="AB516" s="189"/>
    </row>
    <row r="517" spans="1:28" ht="15.75" thickBot="1" x14ac:dyDescent="0.3">
      <c r="A517" s="107">
        <v>44663</v>
      </c>
      <c r="B517" s="175"/>
      <c r="C517" s="178"/>
      <c r="D517" s="66" t="s">
        <v>3</v>
      </c>
      <c r="E517" s="45">
        <v>5</v>
      </c>
      <c r="F517" s="46">
        <v>9</v>
      </c>
      <c r="G517" s="46">
        <v>13</v>
      </c>
      <c r="H517" s="46">
        <v>15</v>
      </c>
      <c r="I517" s="46">
        <v>17</v>
      </c>
      <c r="J517" s="46">
        <v>3</v>
      </c>
      <c r="K517" s="46">
        <v>7</v>
      </c>
      <c r="L517" s="46">
        <v>11</v>
      </c>
      <c r="M517" s="47">
        <v>1</v>
      </c>
      <c r="N517" s="181"/>
      <c r="O517" s="45">
        <v>4</v>
      </c>
      <c r="P517" s="46">
        <v>14</v>
      </c>
      <c r="Q517" s="46">
        <v>6</v>
      </c>
      <c r="R517" s="46">
        <v>18</v>
      </c>
      <c r="S517" s="46">
        <v>2</v>
      </c>
      <c r="T517" s="46">
        <v>16</v>
      </c>
      <c r="U517" s="46">
        <v>8</v>
      </c>
      <c r="V517" s="46">
        <v>12</v>
      </c>
      <c r="W517" s="47">
        <v>10</v>
      </c>
      <c r="X517" s="181"/>
      <c r="Y517" s="108">
        <v>130</v>
      </c>
      <c r="Z517" s="184"/>
      <c r="AA517" s="187"/>
      <c r="AB517" s="190"/>
    </row>
    <row r="518" spans="1:28" ht="12.75" customHeight="1" x14ac:dyDescent="0.25">
      <c r="A518" s="91"/>
      <c r="D518" s="48" t="s">
        <v>15</v>
      </c>
      <c r="E518" s="49">
        <f t="shared" ref="E518:M518" si="749">IF(($C519-E517)&gt;=36,3,     IF(($C519-E517)&gt;=18,2,       IF(($C519-E517)&gt;=0,1,0)   )    )</f>
        <v>2</v>
      </c>
      <c r="F518" s="49">
        <f t="shared" si="749"/>
        <v>1</v>
      </c>
      <c r="G518" s="49">
        <f t="shared" si="749"/>
        <v>1</v>
      </c>
      <c r="H518" s="49">
        <f t="shared" si="749"/>
        <v>1</v>
      </c>
      <c r="I518" s="49">
        <f t="shared" si="749"/>
        <v>1</v>
      </c>
      <c r="J518" s="49">
        <f t="shared" si="749"/>
        <v>2</v>
      </c>
      <c r="K518" s="49">
        <f t="shared" si="749"/>
        <v>1</v>
      </c>
      <c r="L518" s="49">
        <f t="shared" si="749"/>
        <v>1</v>
      </c>
      <c r="M518" s="50">
        <f t="shared" si="749"/>
        <v>2</v>
      </c>
      <c r="N518" s="123">
        <f t="shared" ref="N518:N520" si="750">SUM(E518:M518)</f>
        <v>12</v>
      </c>
      <c r="O518" s="126">
        <f t="shared" ref="O518:W518" si="751">IF(($C519-O517)&gt;=36,3,     IF(($C519-O517)&gt;=18,2,       IF(($C519-O517)&gt;=0,1,0)   )    )</f>
        <v>2</v>
      </c>
      <c r="P518" s="49">
        <f t="shared" si="751"/>
        <v>1</v>
      </c>
      <c r="Q518" s="49">
        <f t="shared" si="751"/>
        <v>1</v>
      </c>
      <c r="R518" s="49">
        <f t="shared" si="751"/>
        <v>1</v>
      </c>
      <c r="S518" s="49">
        <f t="shared" si="751"/>
        <v>2</v>
      </c>
      <c r="T518" s="49">
        <f t="shared" si="751"/>
        <v>1</v>
      </c>
      <c r="U518" s="49">
        <f t="shared" si="751"/>
        <v>1</v>
      </c>
      <c r="V518" s="49">
        <f t="shared" si="751"/>
        <v>1</v>
      </c>
      <c r="W518" s="50">
        <f t="shared" si="751"/>
        <v>1</v>
      </c>
      <c r="X518" s="113">
        <f t="shared" ref="X518:X520" si="752">SUM(O518:W518)</f>
        <v>11</v>
      </c>
      <c r="Y518" s="85">
        <f>N518+X518</f>
        <v>23</v>
      </c>
      <c r="AB518" s="87"/>
    </row>
    <row r="519" spans="1:28" ht="13.5" customHeight="1" x14ac:dyDescent="0.25">
      <c r="A519" s="91" t="s">
        <v>24</v>
      </c>
      <c r="B519" s="73">
        <f>AA534</f>
        <v>20.400000000000009</v>
      </c>
      <c r="C519" s="112">
        <f>ROUND((B519*Y517/113)+Y515-Y516,0)</f>
        <v>23</v>
      </c>
      <c r="D519" s="52" t="s">
        <v>14</v>
      </c>
      <c r="E519" s="84">
        <v>8</v>
      </c>
      <c r="F519" s="84">
        <v>6</v>
      </c>
      <c r="G519" s="84">
        <v>6</v>
      </c>
      <c r="H519" s="84">
        <v>4</v>
      </c>
      <c r="I519" s="84">
        <v>4</v>
      </c>
      <c r="J519" s="84">
        <v>6</v>
      </c>
      <c r="K519" s="84">
        <v>8</v>
      </c>
      <c r="L519" s="84">
        <v>3</v>
      </c>
      <c r="M519" s="114">
        <v>5</v>
      </c>
      <c r="N519" s="124">
        <f t="shared" si="750"/>
        <v>50</v>
      </c>
      <c r="O519" s="84">
        <v>6</v>
      </c>
      <c r="P519" s="84">
        <v>4</v>
      </c>
      <c r="Q519" s="84">
        <v>6</v>
      </c>
      <c r="R519" s="84">
        <v>4</v>
      </c>
      <c r="S519" s="84">
        <v>4</v>
      </c>
      <c r="T519" s="84">
        <v>5</v>
      </c>
      <c r="U519" s="84">
        <v>4</v>
      </c>
      <c r="V519" s="84">
        <v>6</v>
      </c>
      <c r="W519" s="114">
        <v>6</v>
      </c>
      <c r="X519" s="109">
        <f t="shared" si="752"/>
        <v>45</v>
      </c>
      <c r="Y519" s="67">
        <f>N519+X519</f>
        <v>95</v>
      </c>
      <c r="Z519" s="92">
        <f>IF(AND(B519&lt;=36,Y520&gt;0),   VLOOKUP(((IF(AND(B519&gt;=18.5,B519&lt;= 26.4),4,5))&amp;Y520),TablaBajas[],2,FALSE), 0)</f>
        <v>0</v>
      </c>
      <c r="AA519" s="142">
        <f>IF((B519+Z519)&gt;=26.4,26.4,(B519+Z519))</f>
        <v>20.400000000000009</v>
      </c>
      <c r="AB519" s="93">
        <f>IF(Y519&gt;0,AB534+1,AB534)</f>
        <v>94</v>
      </c>
    </row>
    <row r="520" spans="1:28" ht="13.5" customHeight="1" thickBot="1" x14ac:dyDescent="0.3">
      <c r="A520" s="94"/>
      <c r="D520" s="74" t="s">
        <v>18</v>
      </c>
      <c r="E520" s="51">
        <f t="shared" ref="E520:M520" si="753" xml:space="preserve">       IF(    OR(E519="-", E519="",E519=0),0,       IF(E519-(E516+E518)&gt;=2,0,   IF(E519-(E516+E518)=1,1,   IF(E519-(E516+E518)=0,2,   IF(E519-(E516+E518)=-1,3,   IF(E519-(E516+E518)=-2,4,   IF(E519-(E516+E518)=-3,5,    IF(E519-(E516+E518)=-4,6,    ))))))))</f>
        <v>0</v>
      </c>
      <c r="F520" s="51">
        <f t="shared" si="753"/>
        <v>2</v>
      </c>
      <c r="G520" s="51">
        <f t="shared" si="753"/>
        <v>1</v>
      </c>
      <c r="H520" s="51">
        <f t="shared" si="753"/>
        <v>3</v>
      </c>
      <c r="I520" s="51">
        <f t="shared" si="753"/>
        <v>2</v>
      </c>
      <c r="J520" s="51">
        <f t="shared" si="753"/>
        <v>2</v>
      </c>
      <c r="K520" s="51">
        <f t="shared" si="753"/>
        <v>0</v>
      </c>
      <c r="L520" s="51">
        <f t="shared" si="753"/>
        <v>3</v>
      </c>
      <c r="M520" s="115">
        <f t="shared" si="753"/>
        <v>3</v>
      </c>
      <c r="N520" s="125">
        <f t="shared" si="750"/>
        <v>16</v>
      </c>
      <c r="O520" s="128">
        <f t="shared" ref="O520:W520" si="754" xml:space="preserve">       IF(    OR(O519="-", O519="",O519=0),0,       IF(O519-(O516+O518)&gt;=2,0,   IF(O519-(O516+O518)=1,1,   IF(O519-(O516+O518)=0,2,   IF(O519-(O516+O518)=-1,3,   IF(O519-(O516+O518)=-2,4,   IF(O519-(O516+O518)=-3,5,    IF(O519-(O516+O518)=-4,6,    ))))))))</f>
        <v>2</v>
      </c>
      <c r="P520" s="51">
        <f t="shared" si="754"/>
        <v>2</v>
      </c>
      <c r="Q520" s="51">
        <f t="shared" si="754"/>
        <v>2</v>
      </c>
      <c r="R520" s="51">
        <f t="shared" si="754"/>
        <v>2</v>
      </c>
      <c r="S520" s="51">
        <f t="shared" si="754"/>
        <v>4</v>
      </c>
      <c r="T520" s="51">
        <f t="shared" si="754"/>
        <v>2</v>
      </c>
      <c r="U520" s="51">
        <f t="shared" si="754"/>
        <v>3</v>
      </c>
      <c r="V520" s="51">
        <f t="shared" si="754"/>
        <v>2</v>
      </c>
      <c r="W520" s="115">
        <f t="shared" si="754"/>
        <v>1</v>
      </c>
      <c r="X520" s="120">
        <f t="shared" si="752"/>
        <v>20</v>
      </c>
      <c r="Y520" s="68">
        <f>N520+X520</f>
        <v>36</v>
      </c>
      <c r="AB520" s="87"/>
    </row>
    <row r="521" spans="1:28" ht="13.5" thickBot="1" x14ac:dyDescent="0.25">
      <c r="A521" s="95"/>
      <c r="AB521" s="87"/>
    </row>
    <row r="522" spans="1:28" ht="12.75" customHeight="1" x14ac:dyDescent="0.25">
      <c r="A522" s="99"/>
      <c r="D522" s="53" t="s">
        <v>15</v>
      </c>
      <c r="E522" s="54">
        <f t="shared" ref="E522:M522" si="755">IF(($C523-E517)&gt;=36,3,     IF(($C523-E517)&gt;=18,2,       IF(($C523-E517)&gt;=0,1,0)   )    )</f>
        <v>2</v>
      </c>
      <c r="F522" s="54">
        <f t="shared" si="755"/>
        <v>2</v>
      </c>
      <c r="G522" s="54">
        <f t="shared" si="755"/>
        <v>1</v>
      </c>
      <c r="H522" s="54">
        <f t="shared" si="755"/>
        <v>1</v>
      </c>
      <c r="I522" s="54">
        <f t="shared" si="755"/>
        <v>1</v>
      </c>
      <c r="J522" s="54">
        <f t="shared" si="755"/>
        <v>2</v>
      </c>
      <c r="K522" s="54">
        <f t="shared" si="755"/>
        <v>2</v>
      </c>
      <c r="L522" s="54">
        <f t="shared" si="755"/>
        <v>2</v>
      </c>
      <c r="M522" s="55">
        <f t="shared" si="755"/>
        <v>2</v>
      </c>
      <c r="N522" s="129">
        <f t="shared" ref="N522" si="756">SUM(E522:M522)</f>
        <v>15</v>
      </c>
      <c r="O522" s="132">
        <f t="shared" ref="O522:W522" si="757">IF(($C523-O517)&gt;=36,3,     IF(($C523-O517)&gt;=18,2,       IF(($C523-O517)&gt;=0,1,0)   )    )</f>
        <v>2</v>
      </c>
      <c r="P522" s="54">
        <f t="shared" si="757"/>
        <v>1</v>
      </c>
      <c r="Q522" s="54">
        <f t="shared" si="757"/>
        <v>2</v>
      </c>
      <c r="R522" s="54">
        <f t="shared" si="757"/>
        <v>1</v>
      </c>
      <c r="S522" s="54">
        <f t="shared" si="757"/>
        <v>2</v>
      </c>
      <c r="T522" s="54">
        <f t="shared" si="757"/>
        <v>1</v>
      </c>
      <c r="U522" s="54">
        <f t="shared" si="757"/>
        <v>2</v>
      </c>
      <c r="V522" s="54">
        <f t="shared" si="757"/>
        <v>2</v>
      </c>
      <c r="W522" s="55">
        <f t="shared" si="757"/>
        <v>2</v>
      </c>
      <c r="X522" s="116">
        <f t="shared" ref="X522:X524" si="758">SUM(O522:W522)</f>
        <v>15</v>
      </c>
      <c r="Y522" s="55">
        <f>N522+X522</f>
        <v>30</v>
      </c>
      <c r="AB522" s="87"/>
    </row>
    <row r="523" spans="1:28" ht="13.5" customHeight="1" x14ac:dyDescent="0.25">
      <c r="A523" s="96" t="s">
        <v>22</v>
      </c>
      <c r="B523" s="78">
        <f>AA538</f>
        <v>26.4</v>
      </c>
      <c r="C523" s="112">
        <f>ROUND((B523*Y517/113)+Y515-Y516,0)</f>
        <v>30</v>
      </c>
      <c r="D523" s="57" t="s">
        <v>14</v>
      </c>
      <c r="E523" s="84">
        <v>7</v>
      </c>
      <c r="F523" s="84">
        <v>9</v>
      </c>
      <c r="G523" s="84">
        <v>5</v>
      </c>
      <c r="H523" s="84">
        <v>7</v>
      </c>
      <c r="I523" s="84">
        <v>4</v>
      </c>
      <c r="J523" s="84">
        <v>5</v>
      </c>
      <c r="K523" s="84">
        <v>9</v>
      </c>
      <c r="L523" s="84">
        <v>4</v>
      </c>
      <c r="M523" s="114">
        <v>5</v>
      </c>
      <c r="N523" s="130">
        <f t="shared" ref="N523" si="759">SUM(E523:M523)</f>
        <v>55</v>
      </c>
      <c r="O523" s="127">
        <v>6</v>
      </c>
      <c r="P523" s="84">
        <v>7</v>
      </c>
      <c r="Q523" s="84">
        <v>9</v>
      </c>
      <c r="R523" s="84">
        <v>4</v>
      </c>
      <c r="S523" s="84">
        <v>7</v>
      </c>
      <c r="T523" s="84">
        <v>6</v>
      </c>
      <c r="U523" s="84">
        <v>6</v>
      </c>
      <c r="V523" s="84">
        <v>7</v>
      </c>
      <c r="W523" s="114">
        <v>4</v>
      </c>
      <c r="X523" s="110">
        <f t="shared" si="758"/>
        <v>56</v>
      </c>
      <c r="Y523" s="69">
        <f>N523+X523</f>
        <v>111</v>
      </c>
      <c r="Z523" s="97">
        <f>IF(AND(B523&lt;=36,Y524&gt;0),   VLOOKUP(((IF(AND(B523&gt;=18.5,B523&lt;= 26.4),4,5))&amp;Y524),TablaBajas[],2,FALSE), 0)</f>
        <v>0.4</v>
      </c>
      <c r="AA523" s="143">
        <f>IF((B523+Z523)&gt;=26.4,26.4,(B523+Z523))</f>
        <v>26.4</v>
      </c>
      <c r="AB523" s="98">
        <f>IF(Y523&gt;0,AB538+1,AB538)</f>
        <v>94</v>
      </c>
    </row>
    <row r="524" spans="1:28" ht="13.5" customHeight="1" thickBot="1" x14ac:dyDescent="0.3">
      <c r="A524" s="99"/>
      <c r="D524" s="75" t="s">
        <v>18</v>
      </c>
      <c r="E524" s="56">
        <f t="shared" ref="E524:M524" si="760" xml:space="preserve">       IF(    OR(E523="-", E523="",E523=0),0,       IF(E523-(E516+E522)&gt;=2,0,   IF(E523-(E516+E522)=1,1,   IF(E523-(E516+E522)=0,2,   IF(E523-(E516+E522)=-1,3,   IF(E523-(E516+E522)=-2,4,   IF(E523-(E516+E522)=-3,5,    IF(E523-(E516+E522)=-4,6,    ))))))))</f>
        <v>1</v>
      </c>
      <c r="F524" s="56">
        <f t="shared" si="760"/>
        <v>0</v>
      </c>
      <c r="G524" s="56">
        <f t="shared" si="760"/>
        <v>2</v>
      </c>
      <c r="H524" s="56">
        <f t="shared" si="760"/>
        <v>0</v>
      </c>
      <c r="I524" s="56">
        <f t="shared" si="760"/>
        <v>2</v>
      </c>
      <c r="J524" s="56">
        <f t="shared" si="760"/>
        <v>3</v>
      </c>
      <c r="K524" s="56">
        <f t="shared" si="760"/>
        <v>0</v>
      </c>
      <c r="L524" s="56">
        <f t="shared" si="760"/>
        <v>3</v>
      </c>
      <c r="M524" s="117">
        <f t="shared" si="760"/>
        <v>3</v>
      </c>
      <c r="N524" s="131">
        <f t="shared" ref="N524" si="761">SUM(E524:M524)</f>
        <v>14</v>
      </c>
      <c r="O524" s="133">
        <f t="shared" ref="O524:W524" si="762" xml:space="preserve">       IF(    OR(O523="-", O523="",O523=0),0,       IF(O523-(O516+O522)&gt;=2,0,   IF(O523-(O516+O522)=1,1,   IF(O523-(O516+O522)=0,2,   IF(O523-(O516+O522)=-1,3,   IF(O523-(O516+O522)=-2,4,   IF(O523-(O516+O522)=-3,5,    IF(O523-(O516+O522)=-4,6,    ))))))))</f>
        <v>2</v>
      </c>
      <c r="P524" s="56">
        <f t="shared" si="762"/>
        <v>0</v>
      </c>
      <c r="Q524" s="56">
        <f t="shared" si="762"/>
        <v>0</v>
      </c>
      <c r="R524" s="56">
        <f t="shared" si="762"/>
        <v>2</v>
      </c>
      <c r="S524" s="56">
        <f t="shared" si="762"/>
        <v>1</v>
      </c>
      <c r="T524" s="56">
        <f t="shared" si="762"/>
        <v>1</v>
      </c>
      <c r="U524" s="56">
        <f t="shared" si="762"/>
        <v>2</v>
      </c>
      <c r="V524" s="56">
        <f t="shared" si="762"/>
        <v>2</v>
      </c>
      <c r="W524" s="117">
        <f t="shared" si="762"/>
        <v>4</v>
      </c>
      <c r="X524" s="121">
        <f t="shared" si="758"/>
        <v>14</v>
      </c>
      <c r="Y524" s="70">
        <f>N524+X524</f>
        <v>28</v>
      </c>
      <c r="AB524" s="87"/>
    </row>
    <row r="525" spans="1:28" ht="13.5" thickBot="1" x14ac:dyDescent="0.25">
      <c r="A525" s="95"/>
      <c r="AB525" s="87"/>
    </row>
    <row r="526" spans="1:28" ht="12.75" customHeight="1" x14ac:dyDescent="0.25">
      <c r="A526" s="100"/>
      <c r="D526" s="58" t="s">
        <v>15</v>
      </c>
      <c r="E526" s="59">
        <f t="shared" ref="E526:M526" si="763">IF(($C527-E517)&gt;=36,3,     IF(($C527-E517)&gt;=18,2,       IF(($C527-E517)&gt;=0,1,0)   )    )</f>
        <v>2</v>
      </c>
      <c r="F526" s="59">
        <f t="shared" si="763"/>
        <v>2</v>
      </c>
      <c r="G526" s="59">
        <f t="shared" si="763"/>
        <v>1</v>
      </c>
      <c r="H526" s="59">
        <f t="shared" si="763"/>
        <v>1</v>
      </c>
      <c r="I526" s="59">
        <f t="shared" si="763"/>
        <v>1</v>
      </c>
      <c r="J526" s="59">
        <f t="shared" si="763"/>
        <v>2</v>
      </c>
      <c r="K526" s="59">
        <f t="shared" si="763"/>
        <v>2</v>
      </c>
      <c r="L526" s="59">
        <f t="shared" si="763"/>
        <v>1</v>
      </c>
      <c r="M526" s="60">
        <f t="shared" si="763"/>
        <v>2</v>
      </c>
      <c r="N526" s="134">
        <f t="shared" ref="N526" si="764">SUM(E526:M526)</f>
        <v>14</v>
      </c>
      <c r="O526" s="137">
        <f t="shared" ref="O526:W526" si="765">IF(($C527-O517)&gt;=36,3,     IF(($C527-O517)&gt;=18,2,       IF(($C527-O517)&gt;=0,1,0)   )    )</f>
        <v>2</v>
      </c>
      <c r="P526" s="59">
        <f t="shared" si="765"/>
        <v>1</v>
      </c>
      <c r="Q526" s="59">
        <f t="shared" si="765"/>
        <v>2</v>
      </c>
      <c r="R526" s="59">
        <f t="shared" si="765"/>
        <v>1</v>
      </c>
      <c r="S526" s="59">
        <f t="shared" si="765"/>
        <v>2</v>
      </c>
      <c r="T526" s="59">
        <f t="shared" si="765"/>
        <v>1</v>
      </c>
      <c r="U526" s="59">
        <f t="shared" si="765"/>
        <v>2</v>
      </c>
      <c r="V526" s="59">
        <f t="shared" si="765"/>
        <v>1</v>
      </c>
      <c r="W526" s="60">
        <f t="shared" si="765"/>
        <v>1</v>
      </c>
      <c r="X526" s="118">
        <f t="shared" ref="X526:X528" si="766">SUM(O526:W526)</f>
        <v>13</v>
      </c>
      <c r="Y526" s="60">
        <f>N526+X526</f>
        <v>27</v>
      </c>
      <c r="AB526" s="87"/>
    </row>
    <row r="527" spans="1:28" ht="13.5" customHeight="1" x14ac:dyDescent="0.25">
      <c r="A527" s="101" t="s">
        <v>23</v>
      </c>
      <c r="B527" s="79">
        <f>AA542</f>
        <v>24.000000000000007</v>
      </c>
      <c r="C527" s="112">
        <f>ROUND((B527*Y517/113)+Y515-Y516,0)</f>
        <v>27</v>
      </c>
      <c r="D527" s="62" t="s">
        <v>14</v>
      </c>
      <c r="E527" s="84">
        <v>6</v>
      </c>
      <c r="F527" s="84">
        <v>5</v>
      </c>
      <c r="G527" s="84">
        <v>4</v>
      </c>
      <c r="H527" s="84">
        <v>7</v>
      </c>
      <c r="I527" s="84">
        <v>5</v>
      </c>
      <c r="J527" s="84">
        <v>4</v>
      </c>
      <c r="K527" s="84">
        <v>7</v>
      </c>
      <c r="L527" s="84">
        <v>4</v>
      </c>
      <c r="M527" s="114">
        <v>6</v>
      </c>
      <c r="N527" s="135">
        <f t="shared" ref="N527" si="767">SUM(E527:M527)</f>
        <v>48</v>
      </c>
      <c r="O527" s="127">
        <v>7</v>
      </c>
      <c r="P527" s="84">
        <v>4</v>
      </c>
      <c r="Q527" s="84">
        <v>6</v>
      </c>
      <c r="R527" s="84">
        <v>6</v>
      </c>
      <c r="S527" s="84">
        <v>7</v>
      </c>
      <c r="T527" s="84">
        <v>5</v>
      </c>
      <c r="U527" s="84">
        <v>5</v>
      </c>
      <c r="V527" s="84">
        <v>7</v>
      </c>
      <c r="W527" s="114">
        <v>7</v>
      </c>
      <c r="X527" s="111">
        <f t="shared" si="766"/>
        <v>54</v>
      </c>
      <c r="Y527" s="71">
        <f>N527+X527</f>
        <v>102</v>
      </c>
      <c r="Z527" s="102">
        <f>IF(AND(B527&lt;=36,Y528&gt;0),   VLOOKUP(((IF(AND(B527&gt;=18.5,B527&lt;= 26.4),4,5))&amp;Y528),TablaBajas[],2,FALSE), 0)</f>
        <v>0</v>
      </c>
      <c r="AA527" s="141">
        <f>IF((B527+Z527)&gt;=26.4,26.4,(B527+Z527))</f>
        <v>24.000000000000007</v>
      </c>
      <c r="AB527" s="103">
        <f>IF(Y527&gt;0,AB542+1,AB542)</f>
        <v>105</v>
      </c>
    </row>
    <row r="528" spans="1:28" ht="13.5" customHeight="1" thickBot="1" x14ac:dyDescent="0.3">
      <c r="A528" s="104"/>
      <c r="B528" s="105"/>
      <c r="C528" s="105"/>
      <c r="D528" s="76" t="s">
        <v>18</v>
      </c>
      <c r="E528" s="61">
        <f t="shared" ref="E528:M528" si="768" xml:space="preserve">       IF(    OR(E527="-", E527="",E527=0),0,       IF(E527-(E516+E526)&gt;=2,0,   IF(E527-(E516+E526)=1,1,   IF(E527-(E516+E526)=0,2,   IF(E527-(E516+E526)=-1,3,   IF(E527-(E516+E526)=-2,4,   IF(E527-(E516+E526)=-3,5,    IF(E527-(E516+E526)=-4,6,    ))))))))</f>
        <v>2</v>
      </c>
      <c r="F528" s="61">
        <f t="shared" si="768"/>
        <v>4</v>
      </c>
      <c r="G528" s="61">
        <f t="shared" si="768"/>
        <v>3</v>
      </c>
      <c r="H528" s="61">
        <f t="shared" si="768"/>
        <v>0</v>
      </c>
      <c r="I528" s="61">
        <f t="shared" si="768"/>
        <v>1</v>
      </c>
      <c r="J528" s="61">
        <f t="shared" si="768"/>
        <v>4</v>
      </c>
      <c r="K528" s="61">
        <f t="shared" si="768"/>
        <v>2</v>
      </c>
      <c r="L528" s="61">
        <f t="shared" si="768"/>
        <v>2</v>
      </c>
      <c r="M528" s="119">
        <f t="shared" si="768"/>
        <v>2</v>
      </c>
      <c r="N528" s="136">
        <f t="shared" ref="N528" si="769">SUM(E528:M528)</f>
        <v>20</v>
      </c>
      <c r="O528" s="138">
        <f t="shared" ref="O528:W528" si="770" xml:space="preserve">       IF(    OR(O527="-", O527="",O527=0),0,       IF(O527-(O516+O526)&gt;=2,0,   IF(O527-(O516+O526)=1,1,   IF(O527-(O516+O526)=0,2,   IF(O527-(O516+O526)=-1,3,   IF(O527-(O516+O526)=-2,4,   IF(O527-(O516+O526)=-3,5,    IF(O527-(O516+O526)=-4,6,    ))))))))</f>
        <v>1</v>
      </c>
      <c r="P528" s="61">
        <f t="shared" si="770"/>
        <v>2</v>
      </c>
      <c r="Q528" s="61">
        <f t="shared" si="770"/>
        <v>3</v>
      </c>
      <c r="R528" s="61">
        <f t="shared" si="770"/>
        <v>0</v>
      </c>
      <c r="S528" s="61">
        <f t="shared" si="770"/>
        <v>1</v>
      </c>
      <c r="T528" s="61">
        <f t="shared" si="770"/>
        <v>2</v>
      </c>
      <c r="U528" s="61">
        <f t="shared" si="770"/>
        <v>3</v>
      </c>
      <c r="V528" s="61">
        <f t="shared" si="770"/>
        <v>1</v>
      </c>
      <c r="W528" s="119">
        <f t="shared" si="770"/>
        <v>0</v>
      </c>
      <c r="X528" s="122">
        <f t="shared" si="766"/>
        <v>13</v>
      </c>
      <c r="Y528" s="72">
        <f>N528+X528</f>
        <v>33</v>
      </c>
      <c r="Z528" s="105"/>
      <c r="AA528" s="105"/>
      <c r="AB528" s="106"/>
    </row>
    <row r="529" spans="1:31" ht="9.75" customHeight="1" thickBot="1" x14ac:dyDescent="0.25">
      <c r="A529" s="77"/>
      <c r="B529" s="77"/>
      <c r="C529" s="77"/>
      <c r="D529" s="77"/>
      <c r="E529" s="77"/>
      <c r="F529" s="77"/>
      <c r="G529" s="77"/>
      <c r="H529" s="77"/>
      <c r="I529" s="77"/>
      <c r="J529" s="77"/>
      <c r="K529" s="77"/>
      <c r="L529" s="77"/>
      <c r="M529" s="77"/>
      <c r="N529" s="77"/>
      <c r="O529" s="77"/>
      <c r="P529" s="77"/>
      <c r="Q529" s="77"/>
      <c r="R529" s="77"/>
      <c r="S529" s="77"/>
      <c r="T529" s="77"/>
      <c r="U529" s="77"/>
      <c r="V529" s="77"/>
      <c r="W529" s="77"/>
      <c r="X529" s="77"/>
      <c r="Y529" s="77"/>
      <c r="Z529" s="77"/>
      <c r="AA529" s="77"/>
      <c r="AB529" s="77"/>
    </row>
    <row r="530" spans="1:31" ht="15" customHeight="1" x14ac:dyDescent="0.25">
      <c r="A530" s="86"/>
      <c r="B530" s="173" t="s">
        <v>4</v>
      </c>
      <c r="C530" s="176" t="s">
        <v>19</v>
      </c>
      <c r="D530" s="64" t="s">
        <v>1</v>
      </c>
      <c r="E530" s="155">
        <v>507</v>
      </c>
      <c r="F530" s="155">
        <v>362</v>
      </c>
      <c r="G530" s="155">
        <v>205</v>
      </c>
      <c r="H530" s="155">
        <v>371</v>
      </c>
      <c r="I530" s="155">
        <v>455</v>
      </c>
      <c r="J530" s="155">
        <v>393</v>
      </c>
      <c r="K530" s="155">
        <v>130</v>
      </c>
      <c r="L530" s="155">
        <v>264</v>
      </c>
      <c r="M530" s="156">
        <v>339</v>
      </c>
      <c r="N530" s="179" t="s">
        <v>16</v>
      </c>
      <c r="O530" s="157">
        <v>449</v>
      </c>
      <c r="P530" s="155">
        <v>343</v>
      </c>
      <c r="Q530" s="155">
        <v>174</v>
      </c>
      <c r="R530" s="155">
        <v>338</v>
      </c>
      <c r="S530" s="155">
        <v>331</v>
      </c>
      <c r="T530" s="155">
        <v>384</v>
      </c>
      <c r="U530" s="155">
        <v>504</v>
      </c>
      <c r="V530" s="155">
        <v>177</v>
      </c>
      <c r="W530" s="156">
        <v>345</v>
      </c>
      <c r="X530" s="179" t="s">
        <v>17</v>
      </c>
      <c r="Y530" s="89">
        <v>72.400000000000006</v>
      </c>
      <c r="Z530" s="182" t="s">
        <v>28</v>
      </c>
      <c r="AA530" s="185" t="s">
        <v>6</v>
      </c>
      <c r="AB530" s="188" t="s">
        <v>20</v>
      </c>
    </row>
    <row r="531" spans="1:31" ht="15" x14ac:dyDescent="0.25">
      <c r="A531" s="86" t="s">
        <v>32</v>
      </c>
      <c r="B531" s="174"/>
      <c r="C531" s="177"/>
      <c r="D531" s="65" t="s">
        <v>2</v>
      </c>
      <c r="E531" s="63">
        <v>5</v>
      </c>
      <c r="F531" s="63">
        <v>4</v>
      </c>
      <c r="G531" s="63">
        <v>3</v>
      </c>
      <c r="H531" s="63">
        <v>4</v>
      </c>
      <c r="I531" s="63">
        <v>5</v>
      </c>
      <c r="J531" s="63">
        <v>4</v>
      </c>
      <c r="K531" s="63">
        <v>3</v>
      </c>
      <c r="L531" s="63">
        <v>4</v>
      </c>
      <c r="M531" s="158">
        <v>4</v>
      </c>
      <c r="N531" s="180"/>
      <c r="O531" s="159">
        <v>5</v>
      </c>
      <c r="P531" s="63">
        <v>4</v>
      </c>
      <c r="Q531" s="63">
        <v>3</v>
      </c>
      <c r="R531" s="63">
        <v>4</v>
      </c>
      <c r="S531" s="63">
        <v>4</v>
      </c>
      <c r="T531" s="63">
        <v>4</v>
      </c>
      <c r="U531" s="63">
        <v>5</v>
      </c>
      <c r="V531" s="63">
        <v>3</v>
      </c>
      <c r="W531" s="158">
        <v>4</v>
      </c>
      <c r="X531" s="180"/>
      <c r="Y531" s="63">
        <v>72</v>
      </c>
      <c r="Z531" s="183"/>
      <c r="AA531" s="186"/>
      <c r="AB531" s="189"/>
    </row>
    <row r="532" spans="1:31" ht="15.75" thickBot="1" x14ac:dyDescent="0.3">
      <c r="A532" s="140">
        <v>44659</v>
      </c>
      <c r="B532" s="175"/>
      <c r="C532" s="178"/>
      <c r="D532" s="66" t="s">
        <v>3</v>
      </c>
      <c r="E532" s="160">
        <v>2</v>
      </c>
      <c r="F532" s="160">
        <v>8</v>
      </c>
      <c r="G532" s="160">
        <v>4</v>
      </c>
      <c r="H532" s="160">
        <v>10</v>
      </c>
      <c r="I532" s="160">
        <v>18</v>
      </c>
      <c r="J532" s="160">
        <v>6</v>
      </c>
      <c r="K532" s="160">
        <v>16</v>
      </c>
      <c r="L532" s="160">
        <v>14</v>
      </c>
      <c r="M532" s="161">
        <v>12</v>
      </c>
      <c r="N532" s="181"/>
      <c r="O532" s="162">
        <v>9</v>
      </c>
      <c r="P532" s="160">
        <v>17</v>
      </c>
      <c r="Q532" s="160">
        <v>11</v>
      </c>
      <c r="R532" s="160">
        <v>13</v>
      </c>
      <c r="S532" s="160">
        <v>5</v>
      </c>
      <c r="T532" s="160">
        <v>1</v>
      </c>
      <c r="U532" s="160">
        <v>3</v>
      </c>
      <c r="V532" s="160">
        <v>7</v>
      </c>
      <c r="W532" s="161">
        <v>15</v>
      </c>
      <c r="X532" s="181"/>
      <c r="Y532" s="108">
        <v>140</v>
      </c>
      <c r="Z532" s="184"/>
      <c r="AA532" s="187"/>
      <c r="AB532" s="190"/>
    </row>
    <row r="533" spans="1:31" ht="12.75" customHeight="1" x14ac:dyDescent="0.25">
      <c r="A533" s="146"/>
      <c r="D533" s="48" t="s">
        <v>15</v>
      </c>
      <c r="E533" s="49">
        <f t="shared" ref="E533:M533" si="771">IF(($C534-E532)&gt;=36,3,     IF(($C534-E532)&gt;=18,2,       IF(($C534-E532)&gt;=0,1,0)   )    )</f>
        <v>2</v>
      </c>
      <c r="F533" s="49">
        <f t="shared" si="771"/>
        <v>2</v>
      </c>
      <c r="G533" s="49">
        <f t="shared" si="771"/>
        <v>2</v>
      </c>
      <c r="H533" s="49">
        <f t="shared" si="771"/>
        <v>1</v>
      </c>
      <c r="I533" s="49">
        <f t="shared" si="771"/>
        <v>1</v>
      </c>
      <c r="J533" s="49">
        <f t="shared" si="771"/>
        <v>2</v>
      </c>
      <c r="K533" s="49">
        <f t="shared" si="771"/>
        <v>1</v>
      </c>
      <c r="L533" s="49">
        <f t="shared" si="771"/>
        <v>1</v>
      </c>
      <c r="M533" s="50">
        <f t="shared" si="771"/>
        <v>1</v>
      </c>
      <c r="N533" s="123">
        <f t="shared" ref="N533:N535" si="772">SUM(E533:M533)</f>
        <v>13</v>
      </c>
      <c r="O533" s="126">
        <f t="shared" ref="O533:W533" si="773">IF(($C534-O532)&gt;=36,3,     IF(($C534-O532)&gt;=18,2,       IF(($C534-O532)&gt;=0,1,0)   )    )</f>
        <v>1</v>
      </c>
      <c r="P533" s="49">
        <f t="shared" si="773"/>
        <v>1</v>
      </c>
      <c r="Q533" s="49">
        <f t="shared" si="773"/>
        <v>1</v>
      </c>
      <c r="R533" s="49">
        <f t="shared" si="773"/>
        <v>1</v>
      </c>
      <c r="S533" s="49">
        <f t="shared" si="773"/>
        <v>2</v>
      </c>
      <c r="T533" s="49">
        <f t="shared" si="773"/>
        <v>2</v>
      </c>
      <c r="U533" s="49">
        <f t="shared" si="773"/>
        <v>2</v>
      </c>
      <c r="V533" s="49">
        <f t="shared" si="773"/>
        <v>2</v>
      </c>
      <c r="W533" s="50">
        <f t="shared" si="773"/>
        <v>1</v>
      </c>
      <c r="X533" s="113">
        <f t="shared" ref="X533:X535" si="774">SUM(O533:W533)</f>
        <v>13</v>
      </c>
      <c r="Y533" s="85">
        <f>N533+X533</f>
        <v>26</v>
      </c>
      <c r="AB533" s="87"/>
    </row>
    <row r="534" spans="1:31" ht="13.5" customHeight="1" x14ac:dyDescent="0.25">
      <c r="A534" s="146" t="s">
        <v>24</v>
      </c>
      <c r="B534" s="73">
        <f>AA549</f>
        <v>20.400000000000009</v>
      </c>
      <c r="C534" s="112">
        <f>ROUND((B534*Y532/113)+Y530-Y531,0)</f>
        <v>26</v>
      </c>
      <c r="D534" s="52" t="s">
        <v>14</v>
      </c>
      <c r="E534" s="84">
        <v>8</v>
      </c>
      <c r="F534" s="84">
        <v>5</v>
      </c>
      <c r="G534" s="84">
        <v>4</v>
      </c>
      <c r="H534" s="84">
        <v>7</v>
      </c>
      <c r="I534" s="84">
        <v>6</v>
      </c>
      <c r="J534" s="84">
        <v>6</v>
      </c>
      <c r="K534" s="84">
        <v>6</v>
      </c>
      <c r="L534" s="84">
        <v>4</v>
      </c>
      <c r="M534" s="114">
        <v>5</v>
      </c>
      <c r="N534" s="147">
        <f t="shared" si="772"/>
        <v>51</v>
      </c>
      <c r="O534" s="84">
        <v>7</v>
      </c>
      <c r="P534" s="84">
        <v>6</v>
      </c>
      <c r="Q534" s="84">
        <v>4</v>
      </c>
      <c r="R534" s="84">
        <v>5</v>
      </c>
      <c r="S534" s="84">
        <v>5</v>
      </c>
      <c r="T534" s="84">
        <v>6</v>
      </c>
      <c r="U534" s="84">
        <v>8</v>
      </c>
      <c r="V534" s="84">
        <v>5</v>
      </c>
      <c r="W534" s="114">
        <v>5</v>
      </c>
      <c r="X534" s="109">
        <f t="shared" si="774"/>
        <v>51</v>
      </c>
      <c r="Y534" s="67">
        <f>N534+X534</f>
        <v>102</v>
      </c>
      <c r="Z534" s="92">
        <f>IF(AND(B534&lt;=36,Y535&gt;0),   VLOOKUP(((IF(AND(B534&gt;=18.5,B534&lt;= 26.4),4,5))&amp;Y535),TablaBajas[],2,FALSE), 0)</f>
        <v>0</v>
      </c>
      <c r="AA534" s="142">
        <f>IF((B534+Z534)&gt;=26.4,26.4,(B534+Z534))</f>
        <v>20.400000000000009</v>
      </c>
      <c r="AB534" s="93">
        <f>IF(Y534&gt;0,AB549+1,AB549)</f>
        <v>93</v>
      </c>
    </row>
    <row r="535" spans="1:31" ht="13.5" customHeight="1" thickBot="1" x14ac:dyDescent="0.3">
      <c r="A535" s="94"/>
      <c r="D535" s="148" t="s">
        <v>18</v>
      </c>
      <c r="E535" s="51">
        <f t="shared" ref="E535:M535" si="775" xml:space="preserve">       IF(    OR(E534="-", E534="",E534=0),0,       IF(E534-(E531+E533)&gt;=2,0,   IF(E534-(E531+E533)=1,1,   IF(E534-(E531+E533)=0,2,   IF(E534-(E531+E533)=-1,3,   IF(E534-(E531+E533)=-2,4,   IF(E534-(E531+E533)=-3,5,    IF(E534-(E531+E533)=-4,6,    ))))))))</f>
        <v>1</v>
      </c>
      <c r="F535" s="51">
        <f t="shared" si="775"/>
        <v>3</v>
      </c>
      <c r="G535" s="51">
        <f t="shared" si="775"/>
        <v>3</v>
      </c>
      <c r="H535" s="51">
        <f t="shared" si="775"/>
        <v>0</v>
      </c>
      <c r="I535" s="51">
        <f t="shared" si="775"/>
        <v>2</v>
      </c>
      <c r="J535" s="51">
        <f t="shared" si="775"/>
        <v>2</v>
      </c>
      <c r="K535" s="51">
        <f t="shared" si="775"/>
        <v>0</v>
      </c>
      <c r="L535" s="51">
        <f t="shared" si="775"/>
        <v>3</v>
      </c>
      <c r="M535" s="115">
        <f t="shared" si="775"/>
        <v>2</v>
      </c>
      <c r="N535" s="125">
        <f t="shared" si="772"/>
        <v>16</v>
      </c>
      <c r="O535" s="128">
        <f t="shared" ref="O535:W535" si="776" xml:space="preserve">       IF(    OR(O534="-", O534="",O534=0),0,       IF(O534-(O531+O533)&gt;=2,0,   IF(O534-(O531+O533)=1,1,   IF(O534-(O531+O533)=0,2,   IF(O534-(O531+O533)=-1,3,   IF(O534-(O531+O533)=-2,4,   IF(O534-(O531+O533)=-3,5,    IF(O534-(O531+O533)=-4,6,    ))))))))</f>
        <v>1</v>
      </c>
      <c r="P535" s="51">
        <f t="shared" si="776"/>
        <v>1</v>
      </c>
      <c r="Q535" s="51">
        <f t="shared" si="776"/>
        <v>2</v>
      </c>
      <c r="R535" s="51">
        <f t="shared" si="776"/>
        <v>2</v>
      </c>
      <c r="S535" s="51">
        <f t="shared" si="776"/>
        <v>3</v>
      </c>
      <c r="T535" s="51">
        <f t="shared" si="776"/>
        <v>2</v>
      </c>
      <c r="U535" s="51">
        <f t="shared" si="776"/>
        <v>1</v>
      </c>
      <c r="V535" s="51">
        <f t="shared" si="776"/>
        <v>2</v>
      </c>
      <c r="W535" s="115">
        <f t="shared" si="776"/>
        <v>2</v>
      </c>
      <c r="X535" s="120">
        <f t="shared" si="774"/>
        <v>16</v>
      </c>
      <c r="Y535" s="68">
        <f>N535+X535</f>
        <v>32</v>
      </c>
      <c r="AB535" s="87"/>
    </row>
    <row r="536" spans="1:31" ht="13.5" thickBot="1" x14ac:dyDescent="0.25">
      <c r="A536" s="95"/>
      <c r="AB536" s="87"/>
      <c r="AD536" t="s">
        <v>31</v>
      </c>
      <c r="AE536" t="s">
        <v>31</v>
      </c>
    </row>
    <row r="537" spans="1:31" ht="12.75" customHeight="1" x14ac:dyDescent="0.25">
      <c r="A537" s="99"/>
      <c r="D537" s="53" t="s">
        <v>15</v>
      </c>
      <c r="E537" s="54">
        <f t="shared" ref="E537:M537" si="777">IF(($C538-E532)&gt;=36,3,     IF(($C538-E532)&gt;=18,2,       IF(($C538-E532)&gt;=0,1,0)   )    )</f>
        <v>2</v>
      </c>
      <c r="F537" s="54">
        <f t="shared" si="777"/>
        <v>2</v>
      </c>
      <c r="G537" s="54">
        <f t="shared" si="777"/>
        <v>2</v>
      </c>
      <c r="H537" s="54">
        <f t="shared" si="777"/>
        <v>2</v>
      </c>
      <c r="I537" s="54">
        <f t="shared" si="777"/>
        <v>1</v>
      </c>
      <c r="J537" s="54">
        <f t="shared" si="777"/>
        <v>2</v>
      </c>
      <c r="K537" s="54">
        <f t="shared" si="777"/>
        <v>1</v>
      </c>
      <c r="L537" s="54">
        <f t="shared" si="777"/>
        <v>2</v>
      </c>
      <c r="M537" s="55">
        <f t="shared" si="777"/>
        <v>2</v>
      </c>
      <c r="N537" s="129">
        <f t="shared" ref="N537" si="778">SUM(E537:M537)</f>
        <v>16</v>
      </c>
      <c r="O537" s="132">
        <f t="shared" ref="O537:W537" si="779">IF(($C538-O532)&gt;=36,3,     IF(($C538-O532)&gt;=18,2,       IF(($C538-O532)&gt;=0,1,0)   )    )</f>
        <v>2</v>
      </c>
      <c r="P537" s="54">
        <f t="shared" si="779"/>
        <v>1</v>
      </c>
      <c r="Q537" s="54">
        <f t="shared" si="779"/>
        <v>2</v>
      </c>
      <c r="R537" s="54">
        <f t="shared" si="779"/>
        <v>2</v>
      </c>
      <c r="S537" s="54">
        <f t="shared" si="779"/>
        <v>2</v>
      </c>
      <c r="T537" s="54">
        <f t="shared" si="779"/>
        <v>2</v>
      </c>
      <c r="U537" s="54">
        <f t="shared" si="779"/>
        <v>2</v>
      </c>
      <c r="V537" s="54">
        <f t="shared" si="779"/>
        <v>2</v>
      </c>
      <c r="W537" s="55">
        <f t="shared" si="779"/>
        <v>2</v>
      </c>
      <c r="X537" s="116">
        <f t="shared" ref="X537:X539" si="780">SUM(O537:W537)</f>
        <v>17</v>
      </c>
      <c r="Y537" s="55">
        <f>N537+X537</f>
        <v>33</v>
      </c>
      <c r="AB537" s="87"/>
    </row>
    <row r="538" spans="1:31" ht="13.5" customHeight="1" x14ac:dyDescent="0.25">
      <c r="A538" s="149" t="s">
        <v>22</v>
      </c>
      <c r="B538" s="78">
        <f>AA553</f>
        <v>26.4</v>
      </c>
      <c r="C538" s="112">
        <f>ROUND((B538*Y532/113)+Y530-Y531,0)</f>
        <v>33</v>
      </c>
      <c r="D538" s="57" t="s">
        <v>14</v>
      </c>
      <c r="E538" s="84">
        <v>9</v>
      </c>
      <c r="F538" s="84">
        <v>7</v>
      </c>
      <c r="G538" s="84">
        <v>6</v>
      </c>
      <c r="H538" s="84">
        <v>7</v>
      </c>
      <c r="I538" s="84">
        <v>6</v>
      </c>
      <c r="J538" s="84">
        <v>6</v>
      </c>
      <c r="K538" s="84">
        <v>5</v>
      </c>
      <c r="L538" s="84">
        <v>5</v>
      </c>
      <c r="M538" s="114">
        <v>5</v>
      </c>
      <c r="N538" s="130">
        <f t="shared" ref="N538" si="781">SUM(E538:M538)</f>
        <v>56</v>
      </c>
      <c r="O538" s="84">
        <v>8</v>
      </c>
      <c r="P538" s="84">
        <v>7</v>
      </c>
      <c r="Q538" s="84">
        <v>5</v>
      </c>
      <c r="R538" s="84">
        <v>5</v>
      </c>
      <c r="S538" s="84">
        <v>6</v>
      </c>
      <c r="T538" s="84">
        <v>6</v>
      </c>
      <c r="U538" s="84">
        <v>7</v>
      </c>
      <c r="V538" s="84">
        <v>6</v>
      </c>
      <c r="W538" s="114">
        <v>6</v>
      </c>
      <c r="X538" s="110">
        <f t="shared" si="780"/>
        <v>56</v>
      </c>
      <c r="Y538" s="69">
        <f>N538+X538</f>
        <v>112</v>
      </c>
      <c r="Z538" s="97">
        <v>0</v>
      </c>
      <c r="AA538" s="143">
        <f>IF((B538+Z538)&gt;=26.4,26.4,(B538+Z538))</f>
        <v>26.4</v>
      </c>
      <c r="AB538" s="98">
        <f>IF(Y538&gt;0,AB553+1,AB553)</f>
        <v>93</v>
      </c>
    </row>
    <row r="539" spans="1:31" ht="13.5" customHeight="1" thickBot="1" x14ac:dyDescent="0.3">
      <c r="A539" s="99"/>
      <c r="D539" s="150" t="s">
        <v>18</v>
      </c>
      <c r="E539" s="56">
        <f t="shared" ref="E539:M539" si="782" xml:space="preserve">       IF(    OR(E538="-", E538="",E538=0),0,       IF(E538-(E531+E537)&gt;=2,0,   IF(E538-(E531+E537)=1,1,   IF(E538-(E531+E537)=0,2,   IF(E538-(E531+E537)=-1,3,   IF(E538-(E531+E537)=-2,4,   IF(E538-(E531+E537)=-3,5,    IF(E538-(E531+E537)=-4,6,    ))))))))</f>
        <v>0</v>
      </c>
      <c r="F539" s="56">
        <f t="shared" si="782"/>
        <v>1</v>
      </c>
      <c r="G539" s="56">
        <f t="shared" si="782"/>
        <v>1</v>
      </c>
      <c r="H539" s="56">
        <f t="shared" si="782"/>
        <v>1</v>
      </c>
      <c r="I539" s="56">
        <f t="shared" si="782"/>
        <v>2</v>
      </c>
      <c r="J539" s="56">
        <f t="shared" si="782"/>
        <v>2</v>
      </c>
      <c r="K539" s="56">
        <f t="shared" si="782"/>
        <v>1</v>
      </c>
      <c r="L539" s="56">
        <f t="shared" si="782"/>
        <v>3</v>
      </c>
      <c r="M539" s="117">
        <f t="shared" si="782"/>
        <v>3</v>
      </c>
      <c r="N539" s="131">
        <f t="shared" ref="N539" si="783">SUM(E539:M539)</f>
        <v>14</v>
      </c>
      <c r="O539" s="133">
        <f t="shared" ref="O539:W539" si="784" xml:space="preserve">       IF(    OR(O538="-", O538="",O538=0),0,       IF(O538-(O531+O537)&gt;=2,0,   IF(O538-(O531+O537)=1,1,   IF(O538-(O531+O537)=0,2,   IF(O538-(O531+O537)=-1,3,   IF(O538-(O531+O537)=-2,4,   IF(O538-(O531+O537)=-3,5,    IF(O538-(O531+O537)=-4,6,    ))))))))</f>
        <v>1</v>
      </c>
      <c r="P539" s="56">
        <f t="shared" si="784"/>
        <v>0</v>
      </c>
      <c r="Q539" s="56">
        <f t="shared" si="784"/>
        <v>2</v>
      </c>
      <c r="R539" s="56">
        <f t="shared" si="784"/>
        <v>3</v>
      </c>
      <c r="S539" s="56">
        <f t="shared" si="784"/>
        <v>2</v>
      </c>
      <c r="T539" s="56">
        <f t="shared" si="784"/>
        <v>2</v>
      </c>
      <c r="U539" s="56">
        <f t="shared" si="784"/>
        <v>2</v>
      </c>
      <c r="V539" s="56">
        <f t="shared" si="784"/>
        <v>1</v>
      </c>
      <c r="W539" s="117">
        <f t="shared" si="784"/>
        <v>2</v>
      </c>
      <c r="X539" s="121">
        <f t="shared" si="780"/>
        <v>15</v>
      </c>
      <c r="Y539" s="70">
        <f>N539+X539</f>
        <v>29</v>
      </c>
      <c r="AB539" s="87"/>
    </row>
    <row r="540" spans="1:31" ht="13.5" thickBot="1" x14ac:dyDescent="0.25">
      <c r="A540" s="95"/>
      <c r="AB540" s="87"/>
    </row>
    <row r="541" spans="1:31" ht="12.75" customHeight="1" x14ac:dyDescent="0.25">
      <c r="A541" s="100"/>
      <c r="D541" s="58" t="s">
        <v>15</v>
      </c>
      <c r="E541" s="59">
        <f t="shared" ref="E541:M541" si="785">IF(($C542-E532)&gt;=36,3,     IF(($C542-E532)&gt;=18,2,       IF(($C542-E532)&gt;=0,1,0)   )    )</f>
        <v>2</v>
      </c>
      <c r="F541" s="59">
        <f t="shared" si="785"/>
        <v>2</v>
      </c>
      <c r="G541" s="59">
        <f t="shared" si="785"/>
        <v>2</v>
      </c>
      <c r="H541" s="59">
        <f t="shared" si="785"/>
        <v>2</v>
      </c>
      <c r="I541" s="59">
        <f t="shared" si="785"/>
        <v>1</v>
      </c>
      <c r="J541" s="59">
        <f t="shared" si="785"/>
        <v>2</v>
      </c>
      <c r="K541" s="59">
        <f t="shared" si="785"/>
        <v>1</v>
      </c>
      <c r="L541" s="59">
        <f t="shared" si="785"/>
        <v>1</v>
      </c>
      <c r="M541" s="60">
        <f t="shared" si="785"/>
        <v>2</v>
      </c>
      <c r="N541" s="134">
        <f t="shared" ref="N541" si="786">SUM(E541:M541)</f>
        <v>15</v>
      </c>
      <c r="O541" s="137">
        <f t="shared" ref="O541:W541" si="787">IF(($C542-O532)&gt;=36,3,     IF(($C542-O532)&gt;=18,2,       IF(($C542-O532)&gt;=0,1,0)   )    )</f>
        <v>2</v>
      </c>
      <c r="P541" s="59">
        <f t="shared" si="787"/>
        <v>1</v>
      </c>
      <c r="Q541" s="59">
        <f t="shared" si="787"/>
        <v>2</v>
      </c>
      <c r="R541" s="59">
        <f t="shared" si="787"/>
        <v>1</v>
      </c>
      <c r="S541" s="59">
        <f t="shared" si="787"/>
        <v>2</v>
      </c>
      <c r="T541" s="59">
        <f t="shared" si="787"/>
        <v>2</v>
      </c>
      <c r="U541" s="59">
        <f t="shared" si="787"/>
        <v>2</v>
      </c>
      <c r="V541" s="59">
        <f t="shared" si="787"/>
        <v>2</v>
      </c>
      <c r="W541" s="60">
        <f t="shared" si="787"/>
        <v>1</v>
      </c>
      <c r="X541" s="118">
        <f t="shared" ref="X541:X543" si="788">SUM(O541:W541)</f>
        <v>15</v>
      </c>
      <c r="Y541" s="60">
        <f>N541+X541</f>
        <v>30</v>
      </c>
      <c r="AB541" s="87"/>
    </row>
    <row r="542" spans="1:31" ht="13.5" customHeight="1" x14ac:dyDescent="0.25">
      <c r="A542" s="151" t="s">
        <v>23</v>
      </c>
      <c r="B542" s="79">
        <f>AA557</f>
        <v>23.600000000000009</v>
      </c>
      <c r="C542" s="112">
        <f>ROUND((B542*Y532/113)+Y530-Y531,0)</f>
        <v>30</v>
      </c>
      <c r="D542" s="62" t="s">
        <v>14</v>
      </c>
      <c r="E542" s="84">
        <v>8</v>
      </c>
      <c r="F542" s="84">
        <v>5</v>
      </c>
      <c r="G542" s="84">
        <v>5</v>
      </c>
      <c r="H542" s="84">
        <v>6</v>
      </c>
      <c r="I542" s="84">
        <v>7</v>
      </c>
      <c r="J542" s="84">
        <v>6</v>
      </c>
      <c r="K542" s="84">
        <v>6</v>
      </c>
      <c r="L542" s="84">
        <v>6</v>
      </c>
      <c r="M542" s="114">
        <v>5</v>
      </c>
      <c r="N542" s="135">
        <f t="shared" ref="N542" si="789">SUM(E542:M542)</f>
        <v>54</v>
      </c>
      <c r="O542" s="127">
        <v>6</v>
      </c>
      <c r="P542" s="84">
        <v>5</v>
      </c>
      <c r="Q542" s="84">
        <v>5</v>
      </c>
      <c r="R542" s="84">
        <v>6</v>
      </c>
      <c r="S542" s="84">
        <v>5</v>
      </c>
      <c r="T542" s="84">
        <v>8</v>
      </c>
      <c r="U542" s="84">
        <v>9</v>
      </c>
      <c r="V542" s="84">
        <v>5</v>
      </c>
      <c r="W542" s="114">
        <v>7</v>
      </c>
      <c r="X542" s="111">
        <f t="shared" si="788"/>
        <v>56</v>
      </c>
      <c r="Y542" s="71">
        <f>N542+X542</f>
        <v>110</v>
      </c>
      <c r="Z542" s="102">
        <f>IF(AND(B542&lt;=36,Y543&gt;0),   VLOOKUP(((IF(AND(B542&gt;=18.5,B542&lt;= 26.4),4,5))&amp;Y543),TablaBajas[],2,FALSE), 0)</f>
        <v>0.4</v>
      </c>
      <c r="AA542" s="141">
        <f>IF((B542+Z542)&gt;=26.4,26.4,(B542+Z542))</f>
        <v>24.000000000000007</v>
      </c>
      <c r="AB542" s="103">
        <f>IF(Y542&gt;0,AB557+1,AB557)</f>
        <v>104</v>
      </c>
    </row>
    <row r="543" spans="1:31" ht="13.5" customHeight="1" thickBot="1" x14ac:dyDescent="0.3">
      <c r="A543" s="104"/>
      <c r="B543" s="105"/>
      <c r="C543" s="105"/>
      <c r="D543" s="152" t="s">
        <v>18</v>
      </c>
      <c r="E543" s="61">
        <f t="shared" ref="E543:M543" si="790" xml:space="preserve">       IF(    OR(E542="-", E542="",E542=0),0,       IF(E542-(E531+E541)&gt;=2,0,   IF(E542-(E531+E541)=1,1,   IF(E542-(E531+E541)=0,2,   IF(E542-(E531+E541)=-1,3,   IF(E542-(E531+E541)=-2,4,   IF(E542-(E531+E541)=-3,5,    IF(E542-(E531+E541)=-4,6,    ))))))))</f>
        <v>1</v>
      </c>
      <c r="F543" s="61">
        <f t="shared" si="790"/>
        <v>3</v>
      </c>
      <c r="G543" s="61">
        <f t="shared" si="790"/>
        <v>2</v>
      </c>
      <c r="H543" s="61">
        <f t="shared" si="790"/>
        <v>2</v>
      </c>
      <c r="I543" s="61">
        <f t="shared" si="790"/>
        <v>1</v>
      </c>
      <c r="J543" s="61">
        <f t="shared" si="790"/>
        <v>2</v>
      </c>
      <c r="K543" s="61">
        <f t="shared" si="790"/>
        <v>0</v>
      </c>
      <c r="L543" s="61">
        <f t="shared" si="790"/>
        <v>1</v>
      </c>
      <c r="M543" s="119">
        <f t="shared" si="790"/>
        <v>3</v>
      </c>
      <c r="N543" s="136">
        <f t="shared" ref="N543" si="791">SUM(E543:M543)</f>
        <v>15</v>
      </c>
      <c r="O543" s="138">
        <f t="shared" ref="O543:W543" si="792" xml:space="preserve">       IF(    OR(O542="-", O542="",O542=0),0,       IF(O542-(O531+O541)&gt;=2,0,   IF(O542-(O531+O541)=1,1,   IF(O542-(O531+O541)=0,2,   IF(O542-(O531+O541)=-1,3,   IF(O542-(O531+O541)=-2,4,   IF(O542-(O531+O541)=-3,5,    IF(O542-(O531+O541)=-4,6,    ))))))))</f>
        <v>3</v>
      </c>
      <c r="P543" s="61">
        <f t="shared" si="792"/>
        <v>2</v>
      </c>
      <c r="Q543" s="61">
        <f t="shared" si="792"/>
        <v>2</v>
      </c>
      <c r="R543" s="61">
        <f t="shared" si="792"/>
        <v>1</v>
      </c>
      <c r="S543" s="61">
        <f t="shared" si="792"/>
        <v>3</v>
      </c>
      <c r="T543" s="61">
        <f t="shared" si="792"/>
        <v>0</v>
      </c>
      <c r="U543" s="61">
        <f t="shared" si="792"/>
        <v>0</v>
      </c>
      <c r="V543" s="61">
        <f t="shared" si="792"/>
        <v>2</v>
      </c>
      <c r="W543" s="119">
        <f t="shared" si="792"/>
        <v>0</v>
      </c>
      <c r="X543" s="122">
        <f t="shared" si="788"/>
        <v>13</v>
      </c>
      <c r="Y543" s="72">
        <f>N543+X543</f>
        <v>28</v>
      </c>
      <c r="Z543" s="105"/>
      <c r="AA543" s="105"/>
      <c r="AB543" s="106"/>
    </row>
    <row r="544" spans="1:31" ht="9.75" customHeight="1" thickBot="1" x14ac:dyDescent="0.25">
      <c r="A544" s="77"/>
      <c r="B544" s="77"/>
      <c r="C544" s="77"/>
      <c r="D544" s="77"/>
      <c r="E544" s="77"/>
      <c r="F544" s="77"/>
      <c r="G544" s="77"/>
      <c r="H544" s="77"/>
      <c r="I544" s="77"/>
      <c r="J544" s="77"/>
      <c r="K544" s="77"/>
      <c r="L544" s="77"/>
      <c r="M544" s="77"/>
      <c r="N544" s="77"/>
      <c r="O544" s="77"/>
      <c r="P544" s="77"/>
      <c r="Q544" s="77"/>
      <c r="R544" s="77"/>
      <c r="S544" s="77"/>
      <c r="T544" s="77"/>
      <c r="U544" s="77"/>
      <c r="V544" s="77"/>
      <c r="W544" s="77"/>
      <c r="X544" s="77"/>
      <c r="Y544" s="77"/>
      <c r="Z544" s="77"/>
      <c r="AA544" s="77"/>
      <c r="AB544" s="77"/>
    </row>
    <row r="545" spans="1:28" ht="15" customHeight="1" x14ac:dyDescent="0.25">
      <c r="A545" s="88"/>
      <c r="B545" s="173" t="s">
        <v>4</v>
      </c>
      <c r="C545" s="176" t="s">
        <v>19</v>
      </c>
      <c r="D545" s="64" t="s">
        <v>1</v>
      </c>
      <c r="E545" s="40">
        <v>382</v>
      </c>
      <c r="F545" s="41">
        <v>459</v>
      </c>
      <c r="G545" s="41">
        <v>301</v>
      </c>
      <c r="H545" s="41">
        <v>302</v>
      </c>
      <c r="I545" s="41">
        <v>146</v>
      </c>
      <c r="J545" s="41">
        <v>373</v>
      </c>
      <c r="K545" s="41">
        <v>478</v>
      </c>
      <c r="L545" s="41">
        <v>172</v>
      </c>
      <c r="M545" s="42">
        <v>349</v>
      </c>
      <c r="N545" s="179" t="s">
        <v>16</v>
      </c>
      <c r="O545" s="40">
        <v>403</v>
      </c>
      <c r="P545" s="41">
        <v>182</v>
      </c>
      <c r="Q545" s="41">
        <v>471</v>
      </c>
      <c r="R545" s="41">
        <v>150</v>
      </c>
      <c r="S545" s="41">
        <v>387</v>
      </c>
      <c r="T545" s="41">
        <v>286</v>
      </c>
      <c r="U545" s="41">
        <v>376</v>
      </c>
      <c r="V545" s="41">
        <v>476</v>
      </c>
      <c r="W545" s="42">
        <v>270</v>
      </c>
      <c r="X545" s="179" t="s">
        <v>17</v>
      </c>
      <c r="Y545" s="89">
        <v>71.5</v>
      </c>
      <c r="Z545" s="182" t="s">
        <v>28</v>
      </c>
      <c r="AA545" s="185" t="s">
        <v>6</v>
      </c>
      <c r="AB545" s="188" t="s">
        <v>20</v>
      </c>
    </row>
    <row r="546" spans="1:28" ht="15.75" customHeight="1" x14ac:dyDescent="0.25">
      <c r="A546" s="90" t="s">
        <v>21</v>
      </c>
      <c r="B546" s="174"/>
      <c r="C546" s="177"/>
      <c r="D546" s="65" t="s">
        <v>2</v>
      </c>
      <c r="E546" s="43">
        <v>4</v>
      </c>
      <c r="F546" s="39">
        <v>5</v>
      </c>
      <c r="G546" s="39">
        <v>4</v>
      </c>
      <c r="H546" s="39">
        <v>4</v>
      </c>
      <c r="I546" s="39">
        <v>3</v>
      </c>
      <c r="J546" s="39">
        <v>4</v>
      </c>
      <c r="K546" s="39">
        <v>5</v>
      </c>
      <c r="L546" s="39">
        <v>3</v>
      </c>
      <c r="M546" s="44">
        <v>4</v>
      </c>
      <c r="N546" s="180"/>
      <c r="O546" s="43">
        <v>4</v>
      </c>
      <c r="P546" s="39">
        <v>3</v>
      </c>
      <c r="Q546" s="39">
        <v>5</v>
      </c>
      <c r="R546" s="39">
        <v>3</v>
      </c>
      <c r="S546" s="39">
        <v>4</v>
      </c>
      <c r="T546" s="39">
        <v>4</v>
      </c>
      <c r="U546" s="39">
        <v>4</v>
      </c>
      <c r="V546" s="39">
        <v>5</v>
      </c>
      <c r="W546" s="44">
        <v>4</v>
      </c>
      <c r="X546" s="180"/>
      <c r="Y546" s="63">
        <v>72</v>
      </c>
      <c r="Z546" s="183"/>
      <c r="AA546" s="186"/>
      <c r="AB546" s="189"/>
    </row>
    <row r="547" spans="1:28" ht="15.75" thickBot="1" x14ac:dyDescent="0.3">
      <c r="A547" s="107">
        <v>44621</v>
      </c>
      <c r="B547" s="175"/>
      <c r="C547" s="178"/>
      <c r="D547" s="66" t="s">
        <v>3</v>
      </c>
      <c r="E547" s="45">
        <v>5</v>
      </c>
      <c r="F547" s="46">
        <v>9</v>
      </c>
      <c r="G547" s="46">
        <v>13</v>
      </c>
      <c r="H547" s="46">
        <v>15</v>
      </c>
      <c r="I547" s="46">
        <v>17</v>
      </c>
      <c r="J547" s="46">
        <v>3</v>
      </c>
      <c r="K547" s="46">
        <v>7</v>
      </c>
      <c r="L547" s="46">
        <v>11</v>
      </c>
      <c r="M547" s="47">
        <v>1</v>
      </c>
      <c r="N547" s="181"/>
      <c r="O547" s="45">
        <v>4</v>
      </c>
      <c r="P547" s="46">
        <v>14</v>
      </c>
      <c r="Q547" s="46">
        <v>6</v>
      </c>
      <c r="R547" s="46">
        <v>18</v>
      </c>
      <c r="S547" s="46">
        <v>2</v>
      </c>
      <c r="T547" s="46">
        <v>16</v>
      </c>
      <c r="U547" s="46">
        <v>8</v>
      </c>
      <c r="V547" s="46">
        <v>12</v>
      </c>
      <c r="W547" s="47">
        <v>10</v>
      </c>
      <c r="X547" s="181"/>
      <c r="Y547" s="108">
        <v>130</v>
      </c>
      <c r="Z547" s="184"/>
      <c r="AA547" s="187"/>
      <c r="AB547" s="190"/>
    </row>
    <row r="548" spans="1:28" ht="12.75" customHeight="1" x14ac:dyDescent="0.25">
      <c r="A548" s="91"/>
      <c r="D548" s="48" t="s">
        <v>15</v>
      </c>
      <c r="E548" s="49">
        <f t="shared" ref="E548:M548" si="793">IF(($C549-E547)&gt;=36,3,     IF(($C549-E547)&gt;=18,2,       IF(($C549-E547)&gt;=0,1,0)   )    )</f>
        <v>2</v>
      </c>
      <c r="F548" s="49">
        <f t="shared" si="793"/>
        <v>1</v>
      </c>
      <c r="G548" s="49">
        <f t="shared" si="793"/>
        <v>1</v>
      </c>
      <c r="H548" s="49">
        <f t="shared" si="793"/>
        <v>1</v>
      </c>
      <c r="I548" s="49">
        <f t="shared" si="793"/>
        <v>1</v>
      </c>
      <c r="J548" s="49">
        <f t="shared" si="793"/>
        <v>2</v>
      </c>
      <c r="K548" s="49">
        <f t="shared" si="793"/>
        <v>1</v>
      </c>
      <c r="L548" s="49">
        <f t="shared" si="793"/>
        <v>1</v>
      </c>
      <c r="M548" s="50">
        <f t="shared" si="793"/>
        <v>2</v>
      </c>
      <c r="N548" s="123">
        <f t="shared" ref="N548:N550" si="794">SUM(E548:M548)</f>
        <v>12</v>
      </c>
      <c r="O548" s="126">
        <f t="shared" ref="O548:W548" si="795">IF(($C549-O547)&gt;=36,3,     IF(($C549-O547)&gt;=18,2,       IF(($C549-O547)&gt;=0,1,0)   )    )</f>
        <v>2</v>
      </c>
      <c r="P548" s="49">
        <f t="shared" si="795"/>
        <v>1</v>
      </c>
      <c r="Q548" s="49">
        <f t="shared" si="795"/>
        <v>1</v>
      </c>
      <c r="R548" s="49">
        <f t="shared" si="795"/>
        <v>1</v>
      </c>
      <c r="S548" s="49">
        <f t="shared" si="795"/>
        <v>2</v>
      </c>
      <c r="T548" s="49">
        <f t="shared" si="795"/>
        <v>1</v>
      </c>
      <c r="U548" s="49">
        <f t="shared" si="795"/>
        <v>1</v>
      </c>
      <c r="V548" s="49">
        <f t="shared" si="795"/>
        <v>1</v>
      </c>
      <c r="W548" s="50">
        <f t="shared" si="795"/>
        <v>1</v>
      </c>
      <c r="X548" s="113">
        <f t="shared" ref="X548:X550" si="796">SUM(O548:W548)</f>
        <v>11</v>
      </c>
      <c r="Y548" s="85">
        <f>N548+X548</f>
        <v>23</v>
      </c>
      <c r="AB548" s="87"/>
    </row>
    <row r="549" spans="1:28" ht="13.5" customHeight="1" x14ac:dyDescent="0.25">
      <c r="A549" s="91" t="s">
        <v>24</v>
      </c>
      <c r="B549" s="73">
        <f>AA564</f>
        <v>20.800000000000008</v>
      </c>
      <c r="C549" s="112">
        <f>ROUND((B549*Y547/113)+Y545-Y546,0)</f>
        <v>23</v>
      </c>
      <c r="D549" s="52" t="s">
        <v>14</v>
      </c>
      <c r="E549" s="84">
        <v>6</v>
      </c>
      <c r="F549" s="84">
        <v>6</v>
      </c>
      <c r="G549" s="84">
        <v>5</v>
      </c>
      <c r="H549" s="84">
        <v>4</v>
      </c>
      <c r="I549" s="84">
        <v>2</v>
      </c>
      <c r="J549" s="84">
        <v>6</v>
      </c>
      <c r="K549" s="84">
        <v>5</v>
      </c>
      <c r="L549" s="84">
        <v>5</v>
      </c>
      <c r="M549" s="114">
        <v>8</v>
      </c>
      <c r="N549" s="124">
        <f t="shared" si="794"/>
        <v>47</v>
      </c>
      <c r="O549" s="84">
        <v>6</v>
      </c>
      <c r="P549" s="84">
        <v>4</v>
      </c>
      <c r="Q549" s="84">
        <v>7</v>
      </c>
      <c r="R549" s="84">
        <v>3</v>
      </c>
      <c r="S549" s="84">
        <v>6</v>
      </c>
      <c r="T549" s="84">
        <v>5</v>
      </c>
      <c r="U549" s="84">
        <v>6</v>
      </c>
      <c r="V549" s="84">
        <v>6</v>
      </c>
      <c r="W549" s="114">
        <v>4</v>
      </c>
      <c r="X549" s="109">
        <f t="shared" si="796"/>
        <v>47</v>
      </c>
      <c r="Y549" s="67">
        <f>N549+X549</f>
        <v>94</v>
      </c>
      <c r="Z549" s="92">
        <f>IF(AND(B549&lt;=36,Y550&gt;0),   VLOOKUP(((IF(AND(B549&gt;=18.5,B549&lt;= 26.4),4,5))&amp;Y550),TablaBajas[],2,FALSE), 0)</f>
        <v>-0.4</v>
      </c>
      <c r="AA549" s="142">
        <f>IF((B549+Z549)&gt;=26.4,26.4,(B549+Z549))</f>
        <v>20.400000000000009</v>
      </c>
      <c r="AB549" s="93">
        <f>IF(Y549&gt;0,AB564+1,AB564)</f>
        <v>92</v>
      </c>
    </row>
    <row r="550" spans="1:28" ht="13.5" customHeight="1" thickBot="1" x14ac:dyDescent="0.3">
      <c r="A550" s="94"/>
      <c r="D550" s="74" t="s">
        <v>18</v>
      </c>
      <c r="E550" s="51">
        <f t="shared" ref="E550:M550" si="797" xml:space="preserve">       IF(    OR(E549="-", E549="",E549=0),0,       IF(E549-(E546+E548)&gt;=2,0,   IF(E549-(E546+E548)=1,1,   IF(E549-(E546+E548)=0,2,   IF(E549-(E546+E548)=-1,3,   IF(E549-(E546+E548)=-2,4,   IF(E549-(E546+E548)=-3,5,    IF(E549-(E546+E548)=-4,6,    ))))))))</f>
        <v>2</v>
      </c>
      <c r="F550" s="51">
        <f t="shared" si="797"/>
        <v>2</v>
      </c>
      <c r="G550" s="51">
        <f t="shared" si="797"/>
        <v>2</v>
      </c>
      <c r="H550" s="51">
        <f t="shared" si="797"/>
        <v>3</v>
      </c>
      <c r="I550" s="51">
        <f t="shared" si="797"/>
        <v>4</v>
      </c>
      <c r="J550" s="51">
        <f t="shared" si="797"/>
        <v>2</v>
      </c>
      <c r="K550" s="51">
        <f t="shared" si="797"/>
        <v>3</v>
      </c>
      <c r="L550" s="51">
        <f t="shared" si="797"/>
        <v>1</v>
      </c>
      <c r="M550" s="115">
        <f t="shared" si="797"/>
        <v>0</v>
      </c>
      <c r="N550" s="125">
        <f t="shared" si="794"/>
        <v>19</v>
      </c>
      <c r="O550" s="128">
        <f t="shared" ref="O550:W550" si="798" xml:space="preserve">       IF(    OR(O549="-", O549="",O549=0),0,       IF(O549-(O546+O548)&gt;=2,0,   IF(O549-(O546+O548)=1,1,   IF(O549-(O546+O548)=0,2,   IF(O549-(O546+O548)=-1,3,   IF(O549-(O546+O548)=-2,4,   IF(O549-(O546+O548)=-3,5,    IF(O549-(O546+O548)=-4,6,    ))))))))</f>
        <v>2</v>
      </c>
      <c r="P550" s="51">
        <f t="shared" si="798"/>
        <v>2</v>
      </c>
      <c r="Q550" s="51">
        <f t="shared" si="798"/>
        <v>1</v>
      </c>
      <c r="R550" s="51">
        <f t="shared" si="798"/>
        <v>3</v>
      </c>
      <c r="S550" s="51">
        <f t="shared" si="798"/>
        <v>2</v>
      </c>
      <c r="T550" s="51">
        <f t="shared" si="798"/>
        <v>2</v>
      </c>
      <c r="U550" s="51">
        <f t="shared" si="798"/>
        <v>1</v>
      </c>
      <c r="V550" s="51">
        <f t="shared" si="798"/>
        <v>2</v>
      </c>
      <c r="W550" s="115">
        <f t="shared" si="798"/>
        <v>3</v>
      </c>
      <c r="X550" s="120">
        <f t="shared" si="796"/>
        <v>18</v>
      </c>
      <c r="Y550" s="68">
        <f>N550+X550</f>
        <v>37</v>
      </c>
      <c r="AB550" s="87"/>
    </row>
    <row r="551" spans="1:28" ht="13.5" thickBot="1" x14ac:dyDescent="0.25">
      <c r="A551" s="95"/>
      <c r="AB551" s="87"/>
    </row>
    <row r="552" spans="1:28" ht="12.75" customHeight="1" x14ac:dyDescent="0.25">
      <c r="A552" s="99"/>
      <c r="D552" s="53" t="s">
        <v>15</v>
      </c>
      <c r="E552" s="54">
        <f t="shared" ref="E552:M552" si="799">IF(($C553-E547)&gt;=36,3,     IF(($C553-E547)&gt;=18,2,       IF(($C553-E547)&gt;=0,1,0)   )    )</f>
        <v>2</v>
      </c>
      <c r="F552" s="54">
        <f t="shared" si="799"/>
        <v>2</v>
      </c>
      <c r="G552" s="54">
        <f t="shared" si="799"/>
        <v>1</v>
      </c>
      <c r="H552" s="54">
        <f t="shared" si="799"/>
        <v>1</v>
      </c>
      <c r="I552" s="54">
        <f t="shared" si="799"/>
        <v>1</v>
      </c>
      <c r="J552" s="54">
        <f t="shared" si="799"/>
        <v>2</v>
      </c>
      <c r="K552" s="54">
        <f t="shared" si="799"/>
        <v>2</v>
      </c>
      <c r="L552" s="54">
        <f t="shared" si="799"/>
        <v>2</v>
      </c>
      <c r="M552" s="55">
        <f t="shared" si="799"/>
        <v>2</v>
      </c>
      <c r="N552" s="129">
        <f t="shared" ref="N552" si="800">SUM(E552:M552)</f>
        <v>15</v>
      </c>
      <c r="O552" s="132">
        <f t="shared" ref="O552:W552" si="801">IF(($C553-O547)&gt;=36,3,     IF(($C553-O547)&gt;=18,2,       IF(($C553-O547)&gt;=0,1,0)   )    )</f>
        <v>2</v>
      </c>
      <c r="P552" s="54">
        <f t="shared" si="801"/>
        <v>1</v>
      </c>
      <c r="Q552" s="54">
        <f t="shared" si="801"/>
        <v>2</v>
      </c>
      <c r="R552" s="54">
        <f t="shared" si="801"/>
        <v>1</v>
      </c>
      <c r="S552" s="54">
        <f t="shared" si="801"/>
        <v>2</v>
      </c>
      <c r="T552" s="54">
        <f t="shared" si="801"/>
        <v>1</v>
      </c>
      <c r="U552" s="54">
        <f t="shared" si="801"/>
        <v>2</v>
      </c>
      <c r="V552" s="54">
        <f t="shared" si="801"/>
        <v>2</v>
      </c>
      <c r="W552" s="55">
        <f t="shared" si="801"/>
        <v>2</v>
      </c>
      <c r="X552" s="116">
        <f t="shared" ref="X552:X554" si="802">SUM(O552:W552)</f>
        <v>15</v>
      </c>
      <c r="Y552" s="55">
        <f>N552+X552</f>
        <v>30</v>
      </c>
      <c r="AB552" s="87"/>
    </row>
    <row r="553" spans="1:28" ht="13.5" customHeight="1" x14ac:dyDescent="0.25">
      <c r="A553" s="96" t="s">
        <v>22</v>
      </c>
      <c r="B553" s="78">
        <f>AA568</f>
        <v>26.4</v>
      </c>
      <c r="C553" s="112">
        <f>ROUND((B553*Y547/113)+Y545-Y546,0)</f>
        <v>30</v>
      </c>
      <c r="D553" s="57" t="s">
        <v>14</v>
      </c>
      <c r="E553" s="84">
        <v>7</v>
      </c>
      <c r="F553" s="84">
        <v>9</v>
      </c>
      <c r="G553" s="84">
        <v>5</v>
      </c>
      <c r="H553" s="84">
        <v>5</v>
      </c>
      <c r="I553" s="84">
        <v>3</v>
      </c>
      <c r="J553" s="84">
        <v>5</v>
      </c>
      <c r="K553" s="84">
        <v>6</v>
      </c>
      <c r="L553" s="84">
        <v>4</v>
      </c>
      <c r="M553" s="114">
        <v>8</v>
      </c>
      <c r="N553" s="130">
        <f t="shared" ref="N553" si="803">SUM(E553:M553)</f>
        <v>52</v>
      </c>
      <c r="O553" s="127">
        <v>6</v>
      </c>
      <c r="P553" s="84">
        <v>4</v>
      </c>
      <c r="Q553" s="84">
        <v>6</v>
      </c>
      <c r="R553" s="84">
        <v>3</v>
      </c>
      <c r="S553" s="84">
        <v>7</v>
      </c>
      <c r="T553" s="84">
        <v>4</v>
      </c>
      <c r="U553" s="84">
        <v>8</v>
      </c>
      <c r="V553" s="84">
        <v>7</v>
      </c>
      <c r="W553" s="114">
        <v>5</v>
      </c>
      <c r="X553" s="110">
        <f t="shared" si="802"/>
        <v>50</v>
      </c>
      <c r="Y553" s="69">
        <f>N553+X553</f>
        <v>102</v>
      </c>
      <c r="Z553" s="97">
        <f>IF(AND(B553&lt;=36,Y554&gt;0),   VLOOKUP(((IF(AND(B553&gt;=18.5,B553&lt;= 26.4),4,5))&amp;Y554),TablaBajas[],2,FALSE), 0)</f>
        <v>0</v>
      </c>
      <c r="AA553" s="143">
        <f>IF((B553+Z553)&gt;=26.4,26.4,(B553+Z553))</f>
        <v>26.4</v>
      </c>
      <c r="AB553" s="98">
        <f>IF(Y553&gt;0,AB568+1,AB568)</f>
        <v>92</v>
      </c>
    </row>
    <row r="554" spans="1:28" ht="13.5" customHeight="1" thickBot="1" x14ac:dyDescent="0.3">
      <c r="A554" s="99"/>
      <c r="D554" s="75" t="s">
        <v>18</v>
      </c>
      <c r="E554" s="56">
        <f t="shared" ref="E554:M554" si="804" xml:space="preserve">       IF(    OR(E553="-", E553="",E553=0),0,       IF(E553-(E546+E552)&gt;=2,0,   IF(E553-(E546+E552)=1,1,   IF(E553-(E546+E552)=0,2,   IF(E553-(E546+E552)=-1,3,   IF(E553-(E546+E552)=-2,4,   IF(E553-(E546+E552)=-3,5,    IF(E553-(E546+E552)=-4,6,    ))))))))</f>
        <v>1</v>
      </c>
      <c r="F554" s="56">
        <f t="shared" si="804"/>
        <v>0</v>
      </c>
      <c r="G554" s="56">
        <f t="shared" si="804"/>
        <v>2</v>
      </c>
      <c r="H554" s="56">
        <f t="shared" si="804"/>
        <v>2</v>
      </c>
      <c r="I554" s="56">
        <f t="shared" si="804"/>
        <v>3</v>
      </c>
      <c r="J554" s="56">
        <f t="shared" si="804"/>
        <v>3</v>
      </c>
      <c r="K554" s="56">
        <f t="shared" si="804"/>
        <v>3</v>
      </c>
      <c r="L554" s="56">
        <f t="shared" si="804"/>
        <v>3</v>
      </c>
      <c r="M554" s="117">
        <f t="shared" si="804"/>
        <v>0</v>
      </c>
      <c r="N554" s="131">
        <f t="shared" ref="N554" si="805">SUM(E554:M554)</f>
        <v>17</v>
      </c>
      <c r="O554" s="133">
        <f t="shared" ref="O554:W554" si="806" xml:space="preserve">       IF(    OR(O553="-", O553="",O553=0),0,       IF(O553-(O546+O552)&gt;=2,0,   IF(O553-(O546+O552)=1,1,   IF(O553-(O546+O552)=0,2,   IF(O553-(O546+O552)=-1,3,   IF(O553-(O546+O552)=-2,4,   IF(O553-(O546+O552)=-3,5,    IF(O553-(O546+O552)=-4,6,    ))))))))</f>
        <v>2</v>
      </c>
      <c r="P554" s="56">
        <f t="shared" si="806"/>
        <v>2</v>
      </c>
      <c r="Q554" s="56">
        <f t="shared" si="806"/>
        <v>3</v>
      </c>
      <c r="R554" s="56">
        <f t="shared" si="806"/>
        <v>3</v>
      </c>
      <c r="S554" s="56">
        <f t="shared" si="806"/>
        <v>1</v>
      </c>
      <c r="T554" s="56">
        <f t="shared" si="806"/>
        <v>3</v>
      </c>
      <c r="U554" s="56">
        <f t="shared" si="806"/>
        <v>0</v>
      </c>
      <c r="V554" s="56">
        <f t="shared" si="806"/>
        <v>2</v>
      </c>
      <c r="W554" s="117">
        <f t="shared" si="806"/>
        <v>3</v>
      </c>
      <c r="X554" s="121">
        <f t="shared" si="802"/>
        <v>19</v>
      </c>
      <c r="Y554" s="70">
        <f>N554+X554</f>
        <v>36</v>
      </c>
      <c r="AB554" s="87"/>
    </row>
    <row r="555" spans="1:28" ht="13.5" thickBot="1" x14ac:dyDescent="0.25">
      <c r="A555" s="95"/>
      <c r="AB555" s="87"/>
    </row>
    <row r="556" spans="1:28" ht="12.75" customHeight="1" x14ac:dyDescent="0.25">
      <c r="A556" s="100"/>
      <c r="D556" s="58" t="s">
        <v>15</v>
      </c>
      <c r="E556" s="59">
        <f t="shared" ref="E556:M556" si="807">IF(($C557-E547)&gt;=36,3,     IF(($C557-E547)&gt;=18,2,       IF(($C557-E547)&gt;=0,1,0)   )    )</f>
        <v>2</v>
      </c>
      <c r="F556" s="59">
        <f t="shared" si="807"/>
        <v>2</v>
      </c>
      <c r="G556" s="59">
        <f t="shared" si="807"/>
        <v>1</v>
      </c>
      <c r="H556" s="59">
        <f t="shared" si="807"/>
        <v>1</v>
      </c>
      <c r="I556" s="59">
        <f t="shared" si="807"/>
        <v>1</v>
      </c>
      <c r="J556" s="59">
        <f t="shared" si="807"/>
        <v>2</v>
      </c>
      <c r="K556" s="59">
        <f t="shared" si="807"/>
        <v>2</v>
      </c>
      <c r="L556" s="59">
        <f t="shared" si="807"/>
        <v>1</v>
      </c>
      <c r="M556" s="60">
        <f t="shared" si="807"/>
        <v>2</v>
      </c>
      <c r="N556" s="134">
        <f t="shared" ref="N556" si="808">SUM(E556:M556)</f>
        <v>14</v>
      </c>
      <c r="O556" s="137">
        <f t="shared" ref="O556:W556" si="809">IF(($C557-O547)&gt;=36,3,     IF(($C557-O547)&gt;=18,2,       IF(($C557-O547)&gt;=0,1,0)   )    )</f>
        <v>2</v>
      </c>
      <c r="P556" s="59">
        <f t="shared" si="809"/>
        <v>1</v>
      </c>
      <c r="Q556" s="59">
        <f t="shared" si="809"/>
        <v>2</v>
      </c>
      <c r="R556" s="59">
        <f t="shared" si="809"/>
        <v>1</v>
      </c>
      <c r="S556" s="59">
        <f t="shared" si="809"/>
        <v>2</v>
      </c>
      <c r="T556" s="59">
        <f t="shared" si="809"/>
        <v>1</v>
      </c>
      <c r="U556" s="59">
        <f t="shared" si="809"/>
        <v>2</v>
      </c>
      <c r="V556" s="59">
        <f t="shared" si="809"/>
        <v>1</v>
      </c>
      <c r="W556" s="60">
        <f t="shared" si="809"/>
        <v>1</v>
      </c>
      <c r="X556" s="118">
        <f t="shared" ref="X556:X558" si="810">SUM(O556:W556)</f>
        <v>13</v>
      </c>
      <c r="Y556" s="60">
        <f>N556+X556</f>
        <v>27</v>
      </c>
      <c r="AB556" s="87"/>
    </row>
    <row r="557" spans="1:28" ht="13.5" customHeight="1" x14ac:dyDescent="0.25">
      <c r="A557" s="101" t="s">
        <v>23</v>
      </c>
      <c r="B557" s="79">
        <f>AA572</f>
        <v>24.000000000000007</v>
      </c>
      <c r="C557" s="112">
        <f>ROUND((B557*Y547/113)+Y545-Y546,0)</f>
        <v>27</v>
      </c>
      <c r="D557" s="62" t="s">
        <v>14</v>
      </c>
      <c r="E557" s="84">
        <v>6</v>
      </c>
      <c r="F557" s="84">
        <v>9</v>
      </c>
      <c r="G557" s="84">
        <v>6</v>
      </c>
      <c r="H557" s="84">
        <v>4</v>
      </c>
      <c r="I557" s="84">
        <v>4</v>
      </c>
      <c r="J557" s="84">
        <v>5</v>
      </c>
      <c r="K557" s="84">
        <v>6</v>
      </c>
      <c r="L557" s="84">
        <v>4</v>
      </c>
      <c r="M557" s="114">
        <v>8</v>
      </c>
      <c r="N557" s="135">
        <f t="shared" ref="N557" si="811">SUM(E557:M557)</f>
        <v>52</v>
      </c>
      <c r="O557" s="127">
        <v>7</v>
      </c>
      <c r="P557" s="84">
        <v>3</v>
      </c>
      <c r="Q557" s="84">
        <v>5</v>
      </c>
      <c r="R557" s="84">
        <v>4</v>
      </c>
      <c r="S557" s="84">
        <v>6</v>
      </c>
      <c r="T557" s="84">
        <v>5</v>
      </c>
      <c r="U557" s="84">
        <v>6</v>
      </c>
      <c r="V557" s="84">
        <v>6</v>
      </c>
      <c r="W557" s="114">
        <v>4</v>
      </c>
      <c r="X557" s="111">
        <f t="shared" si="810"/>
        <v>46</v>
      </c>
      <c r="Y557" s="71">
        <f>N557+X557</f>
        <v>98</v>
      </c>
      <c r="Z557" s="102">
        <f>IF(AND(B557&lt;=36,Y558&gt;0),   VLOOKUP(((IF(AND(B557&gt;=18.5,B557&lt;= 26.4),4,5))&amp;Y558),TablaBajas[],2,FALSE), 0)</f>
        <v>-0.4</v>
      </c>
      <c r="AA557" s="141">
        <f>IF((B557+Z557)&gt;=26.4,26.4,(B557+Z557))</f>
        <v>23.600000000000009</v>
      </c>
      <c r="AB557" s="103">
        <f>IF(Y557&gt;0,AB572+1,AB572)</f>
        <v>103</v>
      </c>
    </row>
    <row r="558" spans="1:28" ht="13.5" customHeight="1" thickBot="1" x14ac:dyDescent="0.3">
      <c r="A558" s="104"/>
      <c r="B558" s="105"/>
      <c r="C558" s="105"/>
      <c r="D558" s="76" t="s">
        <v>18</v>
      </c>
      <c r="E558" s="61">
        <f t="shared" ref="E558:M558" si="812" xml:space="preserve">       IF(    OR(E557="-", E557="",E557=0),0,       IF(E557-(E546+E556)&gt;=2,0,   IF(E557-(E546+E556)=1,1,   IF(E557-(E546+E556)=0,2,   IF(E557-(E546+E556)=-1,3,   IF(E557-(E546+E556)=-2,4,   IF(E557-(E546+E556)=-3,5,    IF(E557-(E546+E556)=-4,6,    ))))))))</f>
        <v>2</v>
      </c>
      <c r="F558" s="61">
        <f t="shared" si="812"/>
        <v>0</v>
      </c>
      <c r="G558" s="61">
        <f t="shared" si="812"/>
        <v>1</v>
      </c>
      <c r="H558" s="61">
        <f t="shared" si="812"/>
        <v>3</v>
      </c>
      <c r="I558" s="61">
        <f t="shared" si="812"/>
        <v>2</v>
      </c>
      <c r="J558" s="61">
        <f t="shared" si="812"/>
        <v>3</v>
      </c>
      <c r="K558" s="61">
        <f t="shared" si="812"/>
        <v>3</v>
      </c>
      <c r="L558" s="61">
        <f t="shared" si="812"/>
        <v>2</v>
      </c>
      <c r="M558" s="119">
        <f t="shared" si="812"/>
        <v>0</v>
      </c>
      <c r="N558" s="136">
        <f t="shared" ref="N558" si="813">SUM(E558:M558)</f>
        <v>16</v>
      </c>
      <c r="O558" s="138">
        <f t="shared" ref="O558:W558" si="814" xml:space="preserve">       IF(    OR(O557="-", O557="",O557=0),0,       IF(O557-(O546+O556)&gt;=2,0,   IF(O557-(O546+O556)=1,1,   IF(O557-(O546+O556)=0,2,   IF(O557-(O546+O556)=-1,3,   IF(O557-(O546+O556)=-2,4,   IF(O557-(O546+O556)=-3,5,    IF(O557-(O546+O556)=-4,6,    ))))))))</f>
        <v>1</v>
      </c>
      <c r="P558" s="61">
        <f t="shared" si="814"/>
        <v>3</v>
      </c>
      <c r="Q558" s="61">
        <f t="shared" si="814"/>
        <v>4</v>
      </c>
      <c r="R558" s="61">
        <f t="shared" si="814"/>
        <v>2</v>
      </c>
      <c r="S558" s="61">
        <f t="shared" si="814"/>
        <v>2</v>
      </c>
      <c r="T558" s="61">
        <f t="shared" si="814"/>
        <v>2</v>
      </c>
      <c r="U558" s="61">
        <f t="shared" si="814"/>
        <v>2</v>
      </c>
      <c r="V558" s="61">
        <f t="shared" si="814"/>
        <v>2</v>
      </c>
      <c r="W558" s="119">
        <f t="shared" si="814"/>
        <v>3</v>
      </c>
      <c r="X558" s="122">
        <f t="shared" si="810"/>
        <v>21</v>
      </c>
      <c r="Y558" s="72">
        <f>N558+X558</f>
        <v>37</v>
      </c>
      <c r="Z558" s="105"/>
      <c r="AA558" s="105"/>
      <c r="AB558" s="106"/>
    </row>
    <row r="559" spans="1:28" ht="9.75" customHeight="1" thickBot="1" x14ac:dyDescent="0.25">
      <c r="A559" s="77"/>
      <c r="B559" s="77"/>
      <c r="C559" s="77"/>
      <c r="D559" s="77"/>
      <c r="E559" s="77"/>
      <c r="F559" s="77"/>
      <c r="G559" s="77"/>
      <c r="H559" s="77"/>
      <c r="I559" s="77"/>
      <c r="J559" s="77"/>
      <c r="K559" s="77"/>
      <c r="L559" s="77"/>
      <c r="M559" s="77"/>
      <c r="N559" s="77"/>
      <c r="O559" s="77"/>
      <c r="P559" s="77"/>
      <c r="Q559" s="77"/>
      <c r="R559" s="77"/>
      <c r="S559" s="77"/>
      <c r="T559" s="77"/>
      <c r="U559" s="77"/>
      <c r="V559" s="77"/>
      <c r="W559" s="77"/>
      <c r="X559" s="77"/>
      <c r="Y559" s="77"/>
      <c r="Z559" s="77"/>
      <c r="AA559" s="77"/>
      <c r="AB559" s="77"/>
    </row>
    <row r="560" spans="1:28" ht="15" customHeight="1" x14ac:dyDescent="0.25">
      <c r="A560" s="86"/>
      <c r="B560" s="173" t="s">
        <v>4</v>
      </c>
      <c r="C560" s="176" t="s">
        <v>19</v>
      </c>
      <c r="D560" s="64" t="s">
        <v>1</v>
      </c>
      <c r="E560" s="155">
        <v>507</v>
      </c>
      <c r="F560" s="155">
        <v>362</v>
      </c>
      <c r="G560" s="155">
        <v>205</v>
      </c>
      <c r="H560" s="155">
        <v>371</v>
      </c>
      <c r="I560" s="155">
        <v>455</v>
      </c>
      <c r="J560" s="155">
        <v>393</v>
      </c>
      <c r="K560" s="155">
        <v>130</v>
      </c>
      <c r="L560" s="155">
        <v>264</v>
      </c>
      <c r="M560" s="156">
        <v>339</v>
      </c>
      <c r="N560" s="179" t="s">
        <v>16</v>
      </c>
      <c r="O560" s="157">
        <v>449</v>
      </c>
      <c r="P560" s="155">
        <v>343</v>
      </c>
      <c r="Q560" s="155">
        <v>174</v>
      </c>
      <c r="R560" s="155">
        <v>338</v>
      </c>
      <c r="S560" s="155">
        <v>331</v>
      </c>
      <c r="T560" s="155">
        <v>384</v>
      </c>
      <c r="U560" s="155">
        <v>504</v>
      </c>
      <c r="V560" s="155">
        <v>177</v>
      </c>
      <c r="W560" s="156">
        <v>345</v>
      </c>
      <c r="X560" s="179" t="s">
        <v>17</v>
      </c>
      <c r="Y560" s="89">
        <v>72.400000000000006</v>
      </c>
      <c r="Z560" s="182" t="s">
        <v>28</v>
      </c>
      <c r="AA560" s="185" t="s">
        <v>6</v>
      </c>
      <c r="AB560" s="188" t="s">
        <v>20</v>
      </c>
    </row>
    <row r="561" spans="1:31" ht="15" x14ac:dyDescent="0.25">
      <c r="A561" s="86" t="s">
        <v>32</v>
      </c>
      <c r="B561" s="174"/>
      <c r="C561" s="177"/>
      <c r="D561" s="65" t="s">
        <v>2</v>
      </c>
      <c r="E561" s="63">
        <v>5</v>
      </c>
      <c r="F561" s="63">
        <v>4</v>
      </c>
      <c r="G561" s="63">
        <v>3</v>
      </c>
      <c r="H561" s="63">
        <v>4</v>
      </c>
      <c r="I561" s="63">
        <v>5</v>
      </c>
      <c r="J561" s="63">
        <v>4</v>
      </c>
      <c r="K561" s="63">
        <v>3</v>
      </c>
      <c r="L561" s="63">
        <v>4</v>
      </c>
      <c r="M561" s="158">
        <v>4</v>
      </c>
      <c r="N561" s="180"/>
      <c r="O561" s="159">
        <v>5</v>
      </c>
      <c r="P561" s="63">
        <v>4</v>
      </c>
      <c r="Q561" s="63">
        <v>3</v>
      </c>
      <c r="R561" s="63">
        <v>4</v>
      </c>
      <c r="S561" s="63">
        <v>4</v>
      </c>
      <c r="T561" s="63">
        <v>4</v>
      </c>
      <c r="U561" s="63">
        <v>5</v>
      </c>
      <c r="V561" s="63">
        <v>3</v>
      </c>
      <c r="W561" s="158">
        <v>4</v>
      </c>
      <c r="X561" s="180"/>
      <c r="Y561" s="63">
        <v>72</v>
      </c>
      <c r="Z561" s="183"/>
      <c r="AA561" s="186"/>
      <c r="AB561" s="189"/>
    </row>
    <row r="562" spans="1:31" ht="15.75" thickBot="1" x14ac:dyDescent="0.3">
      <c r="A562" s="140">
        <v>44616</v>
      </c>
      <c r="B562" s="175"/>
      <c r="C562" s="178"/>
      <c r="D562" s="66" t="s">
        <v>3</v>
      </c>
      <c r="E562" s="160">
        <v>2</v>
      </c>
      <c r="F562" s="160">
        <v>8</v>
      </c>
      <c r="G562" s="160">
        <v>4</v>
      </c>
      <c r="H562" s="160">
        <v>10</v>
      </c>
      <c r="I562" s="160">
        <v>18</v>
      </c>
      <c r="J562" s="160">
        <v>6</v>
      </c>
      <c r="K562" s="160">
        <v>16</v>
      </c>
      <c r="L562" s="160">
        <v>14</v>
      </c>
      <c r="M562" s="161">
        <v>12</v>
      </c>
      <c r="N562" s="181"/>
      <c r="O562" s="162">
        <v>9</v>
      </c>
      <c r="P562" s="160">
        <v>17</v>
      </c>
      <c r="Q562" s="160">
        <v>11</v>
      </c>
      <c r="R562" s="160">
        <v>13</v>
      </c>
      <c r="S562" s="160">
        <v>5</v>
      </c>
      <c r="T562" s="160">
        <v>1</v>
      </c>
      <c r="U562" s="160">
        <v>3</v>
      </c>
      <c r="V562" s="160">
        <v>7</v>
      </c>
      <c r="W562" s="161">
        <v>15</v>
      </c>
      <c r="X562" s="181"/>
      <c r="Y562" s="108">
        <v>140</v>
      </c>
      <c r="Z562" s="184"/>
      <c r="AA562" s="187"/>
      <c r="AB562" s="190"/>
    </row>
    <row r="563" spans="1:31" ht="12.75" customHeight="1" x14ac:dyDescent="0.25">
      <c r="A563" s="146"/>
      <c r="D563" s="48" t="s">
        <v>15</v>
      </c>
      <c r="E563" s="49">
        <f t="shared" ref="E563:M563" si="815">IF(($C564-E562)&gt;=36,3,     IF(($C564-E562)&gt;=18,2,       IF(($C564-E562)&gt;=0,1,0)   )    )</f>
        <v>2</v>
      </c>
      <c r="F563" s="49">
        <f t="shared" si="815"/>
        <v>2</v>
      </c>
      <c r="G563" s="49">
        <f t="shared" si="815"/>
        <v>2</v>
      </c>
      <c r="H563" s="49">
        <f t="shared" si="815"/>
        <v>1</v>
      </c>
      <c r="I563" s="49">
        <f t="shared" si="815"/>
        <v>1</v>
      </c>
      <c r="J563" s="49">
        <f t="shared" si="815"/>
        <v>2</v>
      </c>
      <c r="K563" s="49">
        <f t="shared" si="815"/>
        <v>1</v>
      </c>
      <c r="L563" s="49">
        <f t="shared" si="815"/>
        <v>1</v>
      </c>
      <c r="M563" s="50">
        <f t="shared" si="815"/>
        <v>1</v>
      </c>
      <c r="N563" s="123">
        <f t="shared" ref="N563:N565" si="816">SUM(E563:M563)</f>
        <v>13</v>
      </c>
      <c r="O563" s="126">
        <f t="shared" ref="O563:W563" si="817">IF(($C564-O562)&gt;=36,3,     IF(($C564-O562)&gt;=18,2,       IF(($C564-O562)&gt;=0,1,0)   )    )</f>
        <v>1</v>
      </c>
      <c r="P563" s="49">
        <f t="shared" si="817"/>
        <v>1</v>
      </c>
      <c r="Q563" s="49">
        <f t="shared" si="817"/>
        <v>1</v>
      </c>
      <c r="R563" s="49">
        <f t="shared" si="817"/>
        <v>1</v>
      </c>
      <c r="S563" s="49">
        <f t="shared" si="817"/>
        <v>2</v>
      </c>
      <c r="T563" s="49">
        <f t="shared" si="817"/>
        <v>2</v>
      </c>
      <c r="U563" s="49">
        <f t="shared" si="817"/>
        <v>2</v>
      </c>
      <c r="V563" s="49">
        <f t="shared" si="817"/>
        <v>2</v>
      </c>
      <c r="W563" s="50">
        <f t="shared" si="817"/>
        <v>1</v>
      </c>
      <c r="X563" s="113">
        <f t="shared" ref="X563:X565" si="818">SUM(O563:W563)</f>
        <v>13</v>
      </c>
      <c r="Y563" s="85">
        <f>N563+X563</f>
        <v>26</v>
      </c>
      <c r="AB563" s="87"/>
    </row>
    <row r="564" spans="1:31" ht="13.5" customHeight="1" x14ac:dyDescent="0.25">
      <c r="A564" s="146" t="s">
        <v>24</v>
      </c>
      <c r="B564" s="73">
        <f>AA579</f>
        <v>20.800000000000008</v>
      </c>
      <c r="C564" s="112">
        <f>ROUND((B564*Y562/113)+Y560-Y561,0)</f>
        <v>26</v>
      </c>
      <c r="D564" s="52" t="s">
        <v>14</v>
      </c>
      <c r="E564" s="84">
        <v>8</v>
      </c>
      <c r="F564" s="84">
        <v>5</v>
      </c>
      <c r="G564" s="84">
        <v>6</v>
      </c>
      <c r="H564" s="84">
        <v>6</v>
      </c>
      <c r="I564" s="84">
        <v>6</v>
      </c>
      <c r="J564" s="84">
        <v>6</v>
      </c>
      <c r="K564" s="84">
        <v>3</v>
      </c>
      <c r="L564" s="84">
        <v>5</v>
      </c>
      <c r="M564" s="114">
        <v>5</v>
      </c>
      <c r="N564" s="147">
        <f t="shared" si="816"/>
        <v>50</v>
      </c>
      <c r="O564" s="84">
        <v>6</v>
      </c>
      <c r="P564" s="84">
        <v>6</v>
      </c>
      <c r="Q564" s="84">
        <v>4</v>
      </c>
      <c r="R564" s="84">
        <v>5</v>
      </c>
      <c r="S564" s="84">
        <v>5</v>
      </c>
      <c r="T564" s="84">
        <v>5</v>
      </c>
      <c r="U564" s="84">
        <v>7</v>
      </c>
      <c r="V564" s="84">
        <v>4</v>
      </c>
      <c r="W564" s="114">
        <v>6</v>
      </c>
      <c r="X564" s="109">
        <f t="shared" si="818"/>
        <v>48</v>
      </c>
      <c r="Y564" s="67">
        <f>N564+X564</f>
        <v>98</v>
      </c>
      <c r="Z564" s="92">
        <f>IF(AND(B564&lt;=36,Y565&gt;0),   VLOOKUP(((IF(AND(B564&gt;=18.5,B564&lt;= 26.4),4,5))&amp;Y565),TablaBajas[],2,FALSE), 0)</f>
        <v>0</v>
      </c>
      <c r="AA564" s="142">
        <f>IF((B564+Z564)&gt;=26.4,26.4,(B564+Z564))</f>
        <v>20.800000000000008</v>
      </c>
      <c r="AB564" s="93">
        <f>IF(Y564&gt;0,AB579+1,AB579)</f>
        <v>91</v>
      </c>
    </row>
    <row r="565" spans="1:31" ht="13.5" customHeight="1" thickBot="1" x14ac:dyDescent="0.3">
      <c r="A565" s="94"/>
      <c r="D565" s="148" t="s">
        <v>18</v>
      </c>
      <c r="E565" s="51">
        <f t="shared" ref="E565:M565" si="819" xml:space="preserve">       IF(    OR(E564="-", E564="",E564=0),0,       IF(E564-(E561+E563)&gt;=2,0,   IF(E564-(E561+E563)=1,1,   IF(E564-(E561+E563)=0,2,   IF(E564-(E561+E563)=-1,3,   IF(E564-(E561+E563)=-2,4,   IF(E564-(E561+E563)=-3,5,    IF(E564-(E561+E563)=-4,6,    ))))))))</f>
        <v>1</v>
      </c>
      <c r="F565" s="51">
        <f t="shared" si="819"/>
        <v>3</v>
      </c>
      <c r="G565" s="51">
        <f t="shared" si="819"/>
        <v>1</v>
      </c>
      <c r="H565" s="51">
        <f t="shared" si="819"/>
        <v>1</v>
      </c>
      <c r="I565" s="51">
        <f t="shared" si="819"/>
        <v>2</v>
      </c>
      <c r="J565" s="51">
        <f t="shared" si="819"/>
        <v>2</v>
      </c>
      <c r="K565" s="51">
        <f t="shared" si="819"/>
        <v>3</v>
      </c>
      <c r="L565" s="51">
        <f t="shared" si="819"/>
        <v>2</v>
      </c>
      <c r="M565" s="115">
        <f t="shared" si="819"/>
        <v>2</v>
      </c>
      <c r="N565" s="125">
        <f t="shared" si="816"/>
        <v>17</v>
      </c>
      <c r="O565" s="128">
        <f t="shared" ref="O565:W565" si="820" xml:space="preserve">       IF(    OR(O564="-", O564="",O564=0),0,       IF(O564-(O561+O563)&gt;=2,0,   IF(O564-(O561+O563)=1,1,   IF(O564-(O561+O563)=0,2,   IF(O564-(O561+O563)=-1,3,   IF(O564-(O561+O563)=-2,4,   IF(O564-(O561+O563)=-3,5,    IF(O564-(O561+O563)=-4,6,    ))))))))</f>
        <v>2</v>
      </c>
      <c r="P565" s="51">
        <f t="shared" si="820"/>
        <v>1</v>
      </c>
      <c r="Q565" s="51">
        <f t="shared" si="820"/>
        <v>2</v>
      </c>
      <c r="R565" s="51">
        <f t="shared" si="820"/>
        <v>2</v>
      </c>
      <c r="S565" s="51">
        <f t="shared" si="820"/>
        <v>3</v>
      </c>
      <c r="T565" s="51">
        <f t="shared" si="820"/>
        <v>3</v>
      </c>
      <c r="U565" s="51">
        <f t="shared" si="820"/>
        <v>2</v>
      </c>
      <c r="V565" s="51">
        <f t="shared" si="820"/>
        <v>3</v>
      </c>
      <c r="W565" s="115">
        <f t="shared" si="820"/>
        <v>1</v>
      </c>
      <c r="X565" s="120">
        <f t="shared" si="818"/>
        <v>19</v>
      </c>
      <c r="Y565" s="68">
        <f>N565+X565</f>
        <v>36</v>
      </c>
      <c r="AB565" s="87"/>
    </row>
    <row r="566" spans="1:31" ht="13.5" thickBot="1" x14ac:dyDescent="0.25">
      <c r="A566" s="95"/>
      <c r="AB566" s="87"/>
      <c r="AD566" t="s">
        <v>31</v>
      </c>
      <c r="AE566" t="s">
        <v>31</v>
      </c>
    </row>
    <row r="567" spans="1:31" ht="12.75" customHeight="1" x14ac:dyDescent="0.25">
      <c r="A567" s="99"/>
      <c r="D567" s="53" t="s">
        <v>15</v>
      </c>
      <c r="E567" s="54">
        <f t="shared" ref="E567:M567" si="821">IF(($C568-E562)&gt;=36,3,     IF(($C568-E562)&gt;=18,2,       IF(($C568-E562)&gt;=0,1,0)   )    )</f>
        <v>2</v>
      </c>
      <c r="F567" s="54">
        <f t="shared" si="821"/>
        <v>2</v>
      </c>
      <c r="G567" s="54">
        <f t="shared" si="821"/>
        <v>2</v>
      </c>
      <c r="H567" s="54">
        <f t="shared" si="821"/>
        <v>2</v>
      </c>
      <c r="I567" s="54">
        <f t="shared" si="821"/>
        <v>1</v>
      </c>
      <c r="J567" s="54">
        <f t="shared" si="821"/>
        <v>2</v>
      </c>
      <c r="K567" s="54">
        <f t="shared" si="821"/>
        <v>1</v>
      </c>
      <c r="L567" s="54">
        <f t="shared" si="821"/>
        <v>2</v>
      </c>
      <c r="M567" s="55">
        <f t="shared" si="821"/>
        <v>2</v>
      </c>
      <c r="N567" s="129">
        <f t="shared" ref="N567" si="822">SUM(E567:M567)</f>
        <v>16</v>
      </c>
      <c r="O567" s="132">
        <f t="shared" ref="O567:W567" si="823">IF(($C568-O562)&gt;=36,3,     IF(($C568-O562)&gt;=18,2,       IF(($C568-O562)&gt;=0,1,0)   )    )</f>
        <v>2</v>
      </c>
      <c r="P567" s="54">
        <f t="shared" si="823"/>
        <v>1</v>
      </c>
      <c r="Q567" s="54">
        <f t="shared" si="823"/>
        <v>2</v>
      </c>
      <c r="R567" s="54">
        <f t="shared" si="823"/>
        <v>2</v>
      </c>
      <c r="S567" s="54">
        <f t="shared" si="823"/>
        <v>2</v>
      </c>
      <c r="T567" s="54">
        <f t="shared" si="823"/>
        <v>2</v>
      </c>
      <c r="U567" s="54">
        <f t="shared" si="823"/>
        <v>2</v>
      </c>
      <c r="V567" s="54">
        <f t="shared" si="823"/>
        <v>2</v>
      </c>
      <c r="W567" s="55">
        <f t="shared" si="823"/>
        <v>2</v>
      </c>
      <c r="X567" s="116">
        <f t="shared" ref="X567:X569" si="824">SUM(O567:W567)</f>
        <v>17</v>
      </c>
      <c r="Y567" s="55">
        <f>N567+X567</f>
        <v>33</v>
      </c>
      <c r="AB567" s="87"/>
    </row>
    <row r="568" spans="1:31" ht="13.5" customHeight="1" x14ac:dyDescent="0.25">
      <c r="A568" s="149" t="s">
        <v>22</v>
      </c>
      <c r="B568" s="78">
        <f>AA583</f>
        <v>26.4</v>
      </c>
      <c r="C568" s="112">
        <f>ROUND((B568*Y562/113)+Y560-Y561,0)</f>
        <v>33</v>
      </c>
      <c r="D568" s="57" t="s">
        <v>14</v>
      </c>
      <c r="E568" s="84">
        <v>9</v>
      </c>
      <c r="F568" s="84">
        <v>8</v>
      </c>
      <c r="G568" s="84">
        <v>7</v>
      </c>
      <c r="H568" s="84">
        <v>5</v>
      </c>
      <c r="I568" s="84">
        <v>6</v>
      </c>
      <c r="J568" s="84">
        <v>5</v>
      </c>
      <c r="K568" s="84">
        <v>6</v>
      </c>
      <c r="L568" s="84">
        <v>4</v>
      </c>
      <c r="M568" s="114">
        <v>6</v>
      </c>
      <c r="N568" s="130">
        <f t="shared" ref="N568" si="825">SUM(E568:M568)</f>
        <v>56</v>
      </c>
      <c r="O568" s="84">
        <v>6</v>
      </c>
      <c r="P568" s="84">
        <v>4</v>
      </c>
      <c r="Q568" s="84">
        <v>7</v>
      </c>
      <c r="R568" s="84">
        <v>5</v>
      </c>
      <c r="S568" s="84">
        <v>5</v>
      </c>
      <c r="T568" s="84">
        <v>5</v>
      </c>
      <c r="U568" s="84">
        <v>8</v>
      </c>
      <c r="V568" s="84">
        <v>3</v>
      </c>
      <c r="W568" s="114">
        <v>6</v>
      </c>
      <c r="X568" s="110">
        <f t="shared" si="824"/>
        <v>49</v>
      </c>
      <c r="Y568" s="69">
        <f>N568+X568</f>
        <v>105</v>
      </c>
      <c r="Z568" s="97">
        <v>0</v>
      </c>
      <c r="AA568" s="143">
        <f>IF((B568+Z568)&gt;=26.4,26.4,(B568+Z568))</f>
        <v>26.4</v>
      </c>
      <c r="AB568" s="98">
        <f>IF(Y568&gt;0,AB583+1,AB583)</f>
        <v>91</v>
      </c>
    </row>
    <row r="569" spans="1:31" ht="13.5" customHeight="1" thickBot="1" x14ac:dyDescent="0.3">
      <c r="A569" s="99"/>
      <c r="D569" s="150" t="s">
        <v>18</v>
      </c>
      <c r="E569" s="56">
        <f t="shared" ref="E569:M569" si="826" xml:space="preserve">       IF(    OR(E568="-", E568="",E568=0),0,       IF(E568-(E561+E567)&gt;=2,0,   IF(E568-(E561+E567)=1,1,   IF(E568-(E561+E567)=0,2,   IF(E568-(E561+E567)=-1,3,   IF(E568-(E561+E567)=-2,4,   IF(E568-(E561+E567)=-3,5,    IF(E568-(E561+E567)=-4,6,    ))))))))</f>
        <v>0</v>
      </c>
      <c r="F569" s="56">
        <f t="shared" si="826"/>
        <v>0</v>
      </c>
      <c r="G569" s="56">
        <f t="shared" si="826"/>
        <v>0</v>
      </c>
      <c r="H569" s="56">
        <f t="shared" si="826"/>
        <v>3</v>
      </c>
      <c r="I569" s="56">
        <f t="shared" si="826"/>
        <v>2</v>
      </c>
      <c r="J569" s="56">
        <f t="shared" si="826"/>
        <v>3</v>
      </c>
      <c r="K569" s="56">
        <f t="shared" si="826"/>
        <v>0</v>
      </c>
      <c r="L569" s="56">
        <f t="shared" si="826"/>
        <v>4</v>
      </c>
      <c r="M569" s="117">
        <f t="shared" si="826"/>
        <v>2</v>
      </c>
      <c r="N569" s="131">
        <f t="shared" ref="N569" si="827">SUM(E569:M569)</f>
        <v>14</v>
      </c>
      <c r="O569" s="133">
        <f t="shared" ref="O569:W569" si="828" xml:space="preserve">       IF(    OR(O568="-", O568="",O568=0),0,       IF(O568-(O561+O567)&gt;=2,0,   IF(O568-(O561+O567)=1,1,   IF(O568-(O561+O567)=0,2,   IF(O568-(O561+O567)=-1,3,   IF(O568-(O561+O567)=-2,4,   IF(O568-(O561+O567)=-3,5,    IF(O568-(O561+O567)=-4,6,    ))))))))</f>
        <v>3</v>
      </c>
      <c r="P569" s="56">
        <f t="shared" si="828"/>
        <v>3</v>
      </c>
      <c r="Q569" s="56">
        <f t="shared" si="828"/>
        <v>0</v>
      </c>
      <c r="R569" s="56">
        <f t="shared" si="828"/>
        <v>3</v>
      </c>
      <c r="S569" s="56">
        <f t="shared" si="828"/>
        <v>3</v>
      </c>
      <c r="T569" s="56">
        <f t="shared" si="828"/>
        <v>3</v>
      </c>
      <c r="U569" s="56">
        <f t="shared" si="828"/>
        <v>1</v>
      </c>
      <c r="V569" s="56">
        <f t="shared" si="828"/>
        <v>4</v>
      </c>
      <c r="W569" s="117">
        <f t="shared" si="828"/>
        <v>2</v>
      </c>
      <c r="X569" s="121">
        <f t="shared" si="824"/>
        <v>22</v>
      </c>
      <c r="Y569" s="70">
        <f>N569+X569</f>
        <v>36</v>
      </c>
      <c r="AB569" s="87"/>
    </row>
    <row r="570" spans="1:31" ht="13.5" thickBot="1" x14ac:dyDescent="0.25">
      <c r="A570" s="95"/>
      <c r="AB570" s="87"/>
    </row>
    <row r="571" spans="1:31" ht="12.75" customHeight="1" x14ac:dyDescent="0.25">
      <c r="A571" s="100"/>
      <c r="D571" s="58" t="s">
        <v>15</v>
      </c>
      <c r="E571" s="59">
        <f t="shared" ref="E571:M571" si="829">IF(($C572-E562)&gt;=36,3,     IF(($C572-E562)&gt;=18,2,       IF(($C572-E562)&gt;=0,1,0)   )    )</f>
        <v>2</v>
      </c>
      <c r="F571" s="59">
        <f t="shared" si="829"/>
        <v>2</v>
      </c>
      <c r="G571" s="59">
        <f t="shared" si="829"/>
        <v>2</v>
      </c>
      <c r="H571" s="59">
        <f t="shared" si="829"/>
        <v>2</v>
      </c>
      <c r="I571" s="59">
        <f t="shared" si="829"/>
        <v>1</v>
      </c>
      <c r="J571" s="59">
        <f t="shared" si="829"/>
        <v>2</v>
      </c>
      <c r="K571" s="59">
        <f t="shared" si="829"/>
        <v>1</v>
      </c>
      <c r="L571" s="59">
        <f t="shared" si="829"/>
        <v>1</v>
      </c>
      <c r="M571" s="60">
        <f t="shared" si="829"/>
        <v>2</v>
      </c>
      <c r="N571" s="134">
        <f t="shared" ref="N571" si="830">SUM(E571:M571)</f>
        <v>15</v>
      </c>
      <c r="O571" s="137">
        <f t="shared" ref="O571:W571" si="831">IF(($C572-O562)&gt;=36,3,     IF(($C572-O562)&gt;=18,2,       IF(($C572-O562)&gt;=0,1,0)   )    )</f>
        <v>2</v>
      </c>
      <c r="P571" s="59">
        <f t="shared" si="831"/>
        <v>1</v>
      </c>
      <c r="Q571" s="59">
        <f t="shared" si="831"/>
        <v>2</v>
      </c>
      <c r="R571" s="59">
        <f t="shared" si="831"/>
        <v>1</v>
      </c>
      <c r="S571" s="59">
        <f t="shared" si="831"/>
        <v>2</v>
      </c>
      <c r="T571" s="59">
        <f t="shared" si="831"/>
        <v>2</v>
      </c>
      <c r="U571" s="59">
        <f t="shared" si="831"/>
        <v>2</v>
      </c>
      <c r="V571" s="59">
        <f t="shared" si="831"/>
        <v>2</v>
      </c>
      <c r="W571" s="60">
        <f t="shared" si="831"/>
        <v>1</v>
      </c>
      <c r="X571" s="118">
        <f t="shared" ref="X571:X573" si="832">SUM(O571:W571)</f>
        <v>15</v>
      </c>
      <c r="Y571" s="60">
        <f>N571+X571</f>
        <v>30</v>
      </c>
      <c r="AB571" s="87"/>
    </row>
    <row r="572" spans="1:31" ht="13.5" customHeight="1" x14ac:dyDescent="0.25">
      <c r="A572" s="151" t="s">
        <v>23</v>
      </c>
      <c r="B572" s="79">
        <f>AA587</f>
        <v>23.900000000000006</v>
      </c>
      <c r="C572" s="112">
        <f>ROUND((B572*Y562/113)+Y560-Y561,0)</f>
        <v>30</v>
      </c>
      <c r="D572" s="62" t="s">
        <v>14</v>
      </c>
      <c r="E572" s="84">
        <v>8</v>
      </c>
      <c r="F572" s="84">
        <v>5</v>
      </c>
      <c r="G572" s="84">
        <v>4</v>
      </c>
      <c r="H572" s="84">
        <v>5</v>
      </c>
      <c r="I572" s="84">
        <v>6</v>
      </c>
      <c r="J572" s="84">
        <v>8</v>
      </c>
      <c r="K572" s="84">
        <v>4</v>
      </c>
      <c r="L572" s="84">
        <v>6</v>
      </c>
      <c r="M572" s="114">
        <v>6</v>
      </c>
      <c r="N572" s="135">
        <f t="shared" ref="N572" si="833">SUM(E572:M572)</f>
        <v>52</v>
      </c>
      <c r="O572" s="127">
        <v>7</v>
      </c>
      <c r="P572" s="84">
        <v>6</v>
      </c>
      <c r="Q572" s="84">
        <v>4</v>
      </c>
      <c r="R572" s="84">
        <v>5</v>
      </c>
      <c r="S572" s="84">
        <v>6</v>
      </c>
      <c r="T572" s="84">
        <v>8</v>
      </c>
      <c r="U572" s="84">
        <v>8</v>
      </c>
      <c r="V572" s="84">
        <v>6</v>
      </c>
      <c r="W572" s="114">
        <v>5</v>
      </c>
      <c r="X572" s="111">
        <f t="shared" si="832"/>
        <v>55</v>
      </c>
      <c r="Y572" s="71">
        <f>N572+X572</f>
        <v>107</v>
      </c>
      <c r="Z572" s="102">
        <f>IF(AND(B572&lt;=36,Y573&gt;0),   VLOOKUP(((IF(AND(B572&gt;=18.5,B572&lt;= 26.4),4,5))&amp;Y573),TablaBajas[],2,FALSE), 0)</f>
        <v>0.1</v>
      </c>
      <c r="AA572" s="141">
        <f>IF((B572+Z572)&gt;=26.4,26.4,(B572+Z572))</f>
        <v>24.000000000000007</v>
      </c>
      <c r="AB572" s="103">
        <f>IF(Y572&gt;0,AB587+1,AB587)</f>
        <v>102</v>
      </c>
    </row>
    <row r="573" spans="1:31" ht="13.5" customHeight="1" thickBot="1" x14ac:dyDescent="0.3">
      <c r="A573" s="104"/>
      <c r="B573" s="105"/>
      <c r="C573" s="105"/>
      <c r="D573" s="152" t="s">
        <v>18</v>
      </c>
      <c r="E573" s="61">
        <f t="shared" ref="E573:M573" si="834" xml:space="preserve">       IF(    OR(E572="-", E572="",E572=0),0,       IF(E572-(E561+E571)&gt;=2,0,   IF(E572-(E561+E571)=1,1,   IF(E572-(E561+E571)=0,2,   IF(E572-(E561+E571)=-1,3,   IF(E572-(E561+E571)=-2,4,   IF(E572-(E561+E571)=-3,5,    IF(E572-(E561+E571)=-4,6,    ))))))))</f>
        <v>1</v>
      </c>
      <c r="F573" s="61">
        <f t="shared" si="834"/>
        <v>3</v>
      </c>
      <c r="G573" s="61">
        <f t="shared" si="834"/>
        <v>3</v>
      </c>
      <c r="H573" s="61">
        <f t="shared" si="834"/>
        <v>3</v>
      </c>
      <c r="I573" s="61">
        <f t="shared" si="834"/>
        <v>2</v>
      </c>
      <c r="J573" s="61">
        <f t="shared" si="834"/>
        <v>0</v>
      </c>
      <c r="K573" s="61">
        <f t="shared" si="834"/>
        <v>2</v>
      </c>
      <c r="L573" s="61">
        <f t="shared" si="834"/>
        <v>1</v>
      </c>
      <c r="M573" s="119">
        <f t="shared" si="834"/>
        <v>2</v>
      </c>
      <c r="N573" s="136">
        <f t="shared" ref="N573" si="835">SUM(E573:M573)</f>
        <v>17</v>
      </c>
      <c r="O573" s="138">
        <f t="shared" ref="O573:W573" si="836" xml:space="preserve">       IF(    OR(O572="-", O572="",O572=0),0,       IF(O572-(O561+O571)&gt;=2,0,   IF(O572-(O561+O571)=1,1,   IF(O572-(O561+O571)=0,2,   IF(O572-(O561+O571)=-1,3,   IF(O572-(O561+O571)=-2,4,   IF(O572-(O561+O571)=-3,5,    IF(O572-(O561+O571)=-4,6,    ))))))))</f>
        <v>2</v>
      </c>
      <c r="P573" s="61">
        <f t="shared" si="836"/>
        <v>1</v>
      </c>
      <c r="Q573" s="61">
        <f t="shared" si="836"/>
        <v>3</v>
      </c>
      <c r="R573" s="61">
        <f t="shared" si="836"/>
        <v>2</v>
      </c>
      <c r="S573" s="61">
        <f t="shared" si="836"/>
        <v>2</v>
      </c>
      <c r="T573" s="61">
        <f t="shared" si="836"/>
        <v>0</v>
      </c>
      <c r="U573" s="61">
        <f t="shared" si="836"/>
        <v>1</v>
      </c>
      <c r="V573" s="61">
        <f t="shared" si="836"/>
        <v>1</v>
      </c>
      <c r="W573" s="119">
        <f t="shared" si="836"/>
        <v>2</v>
      </c>
      <c r="X573" s="122">
        <f t="shared" si="832"/>
        <v>14</v>
      </c>
      <c r="Y573" s="72">
        <f>N573+X573</f>
        <v>31</v>
      </c>
      <c r="Z573" s="105"/>
      <c r="AA573" s="105"/>
      <c r="AB573" s="106"/>
    </row>
    <row r="574" spans="1:31" ht="9.75" customHeight="1" thickBot="1" x14ac:dyDescent="0.25">
      <c r="A574" s="77"/>
      <c r="B574" s="77"/>
      <c r="C574" s="77"/>
      <c r="D574" s="77"/>
      <c r="E574" s="77"/>
      <c r="F574" s="77"/>
      <c r="G574" s="77"/>
      <c r="H574" s="77"/>
      <c r="I574" s="77"/>
      <c r="J574" s="77"/>
      <c r="K574" s="77"/>
      <c r="L574" s="77"/>
      <c r="M574" s="77"/>
      <c r="N574" s="77"/>
      <c r="O574" s="77"/>
      <c r="P574" s="77"/>
      <c r="Q574" s="77"/>
      <c r="R574" s="77"/>
      <c r="S574" s="77"/>
      <c r="T574" s="77"/>
      <c r="U574" s="77"/>
      <c r="V574" s="77"/>
      <c r="W574" s="77"/>
      <c r="X574" s="77"/>
      <c r="Y574" s="77"/>
      <c r="Z574" s="77"/>
      <c r="AA574" s="77"/>
      <c r="AB574" s="77"/>
    </row>
    <row r="575" spans="1:31" ht="15" customHeight="1" x14ac:dyDescent="0.25">
      <c r="A575" s="83"/>
      <c r="B575" s="173" t="s">
        <v>4</v>
      </c>
      <c r="C575" s="176" t="s">
        <v>19</v>
      </c>
      <c r="D575" s="64" t="s">
        <v>1</v>
      </c>
      <c r="E575" s="40">
        <v>476</v>
      </c>
      <c r="F575" s="41">
        <v>340</v>
      </c>
      <c r="G575" s="41">
        <v>145</v>
      </c>
      <c r="H575" s="41">
        <v>336</v>
      </c>
      <c r="I575" s="41">
        <v>432</v>
      </c>
      <c r="J575" s="41">
        <v>306</v>
      </c>
      <c r="K575" s="41">
        <v>310</v>
      </c>
      <c r="L575" s="41">
        <v>340</v>
      </c>
      <c r="M575" s="42">
        <v>136</v>
      </c>
      <c r="N575" s="179" t="s">
        <v>16</v>
      </c>
      <c r="O575" s="40">
        <v>405</v>
      </c>
      <c r="P575" s="41">
        <v>352</v>
      </c>
      <c r="Q575" s="41">
        <v>328</v>
      </c>
      <c r="R575" s="41">
        <v>296</v>
      </c>
      <c r="S575" s="41">
        <v>166</v>
      </c>
      <c r="T575" s="41">
        <v>348</v>
      </c>
      <c r="U575" s="41">
        <v>430</v>
      </c>
      <c r="V575" s="41">
        <v>150</v>
      </c>
      <c r="W575" s="42">
        <v>336</v>
      </c>
      <c r="X575" s="179" t="s">
        <v>17</v>
      </c>
      <c r="Y575" s="89">
        <v>68.599999999999994</v>
      </c>
      <c r="Z575" s="182" t="s">
        <v>28</v>
      </c>
      <c r="AA575" s="185" t="s">
        <v>6</v>
      </c>
      <c r="AB575" s="188" t="s">
        <v>20</v>
      </c>
    </row>
    <row r="576" spans="1:31" ht="15" x14ac:dyDescent="0.25">
      <c r="A576" s="83" t="s">
        <v>26</v>
      </c>
      <c r="B576" s="174"/>
      <c r="C576" s="177"/>
      <c r="D576" s="65" t="s">
        <v>2</v>
      </c>
      <c r="E576" s="43">
        <v>5</v>
      </c>
      <c r="F576" s="39">
        <v>4</v>
      </c>
      <c r="G576" s="39">
        <v>3</v>
      </c>
      <c r="H576" s="39">
        <v>4</v>
      </c>
      <c r="I576" s="39">
        <v>5</v>
      </c>
      <c r="J576" s="39">
        <v>4</v>
      </c>
      <c r="K576" s="39">
        <v>4</v>
      </c>
      <c r="L576" s="39">
        <v>4</v>
      </c>
      <c r="M576" s="44">
        <v>3</v>
      </c>
      <c r="N576" s="180"/>
      <c r="O576" s="43">
        <v>5</v>
      </c>
      <c r="P576" s="39">
        <v>4</v>
      </c>
      <c r="Q576" s="39">
        <v>4</v>
      </c>
      <c r="R576" s="39">
        <v>4</v>
      </c>
      <c r="S576" s="39">
        <v>3</v>
      </c>
      <c r="T576" s="39">
        <v>4</v>
      </c>
      <c r="U576" s="39">
        <v>5</v>
      </c>
      <c r="V576" s="39">
        <v>3</v>
      </c>
      <c r="W576" s="44">
        <v>4</v>
      </c>
      <c r="X576" s="180"/>
      <c r="Y576" s="63">
        <v>72</v>
      </c>
      <c r="Z576" s="183"/>
      <c r="AA576" s="186"/>
      <c r="AB576" s="189"/>
    </row>
    <row r="577" spans="1:28" ht="15.75" thickBot="1" x14ac:dyDescent="0.3">
      <c r="A577" s="139">
        <v>44596</v>
      </c>
      <c r="B577" s="175"/>
      <c r="C577" s="178"/>
      <c r="D577" s="66" t="s">
        <v>3</v>
      </c>
      <c r="E577" s="45">
        <v>4</v>
      </c>
      <c r="F577" s="46">
        <v>10</v>
      </c>
      <c r="G577" s="46">
        <v>18</v>
      </c>
      <c r="H577" s="46">
        <v>6</v>
      </c>
      <c r="I577" s="46">
        <v>2</v>
      </c>
      <c r="J577" s="46">
        <v>12</v>
      </c>
      <c r="K577" s="46">
        <v>14</v>
      </c>
      <c r="L577" s="46">
        <v>8</v>
      </c>
      <c r="M577" s="47">
        <v>16</v>
      </c>
      <c r="N577" s="181"/>
      <c r="O577" s="45">
        <v>3</v>
      </c>
      <c r="P577" s="46">
        <v>9</v>
      </c>
      <c r="Q577" s="46">
        <v>5</v>
      </c>
      <c r="R577" s="46">
        <v>13</v>
      </c>
      <c r="S577" s="46">
        <v>17</v>
      </c>
      <c r="T577" s="46">
        <v>11</v>
      </c>
      <c r="U577" s="46">
        <v>1</v>
      </c>
      <c r="V577" s="46">
        <v>15</v>
      </c>
      <c r="W577" s="47">
        <v>7</v>
      </c>
      <c r="X577" s="181"/>
      <c r="Y577" s="108">
        <v>122</v>
      </c>
      <c r="Z577" s="184"/>
      <c r="AA577" s="187"/>
      <c r="AB577" s="190"/>
    </row>
    <row r="578" spans="1:28" ht="12.75" customHeight="1" x14ac:dyDescent="0.25">
      <c r="A578" s="146"/>
      <c r="D578" s="48" t="s">
        <v>15</v>
      </c>
      <c r="E578" s="49">
        <f t="shared" ref="E578:M578" si="837">IF(($C579-E577)&gt;=36,3,     IF(($C579-E577)&gt;=18,2,       IF(($C579-E577)&gt;=0,1,0)   )    )</f>
        <v>1</v>
      </c>
      <c r="F578" s="49">
        <f t="shared" si="837"/>
        <v>1</v>
      </c>
      <c r="G578" s="49">
        <f t="shared" si="837"/>
        <v>1</v>
      </c>
      <c r="H578" s="49">
        <f t="shared" si="837"/>
        <v>1</v>
      </c>
      <c r="I578" s="49">
        <f t="shared" si="837"/>
        <v>1</v>
      </c>
      <c r="J578" s="49">
        <f t="shared" si="837"/>
        <v>1</v>
      </c>
      <c r="K578" s="49">
        <f t="shared" si="837"/>
        <v>1</v>
      </c>
      <c r="L578" s="49">
        <f t="shared" si="837"/>
        <v>1</v>
      </c>
      <c r="M578" s="50">
        <f t="shared" si="837"/>
        <v>1</v>
      </c>
      <c r="N578" s="123">
        <f t="shared" ref="N578:N580" si="838">SUM(E578:M578)</f>
        <v>9</v>
      </c>
      <c r="O578" s="126">
        <f t="shared" ref="O578:W578" si="839">IF(($C579-O577)&gt;=36,3,     IF(($C579-O577)&gt;=18,2,       IF(($C579-O577)&gt;=0,1,0)   )    )</f>
        <v>1</v>
      </c>
      <c r="P578" s="49">
        <f t="shared" si="839"/>
        <v>1</v>
      </c>
      <c r="Q578" s="49">
        <f t="shared" si="839"/>
        <v>1</v>
      </c>
      <c r="R578" s="49">
        <f t="shared" si="839"/>
        <v>1</v>
      </c>
      <c r="S578" s="49">
        <f t="shared" si="839"/>
        <v>1</v>
      </c>
      <c r="T578" s="49">
        <f t="shared" si="839"/>
        <v>1</v>
      </c>
      <c r="U578" s="49">
        <f t="shared" si="839"/>
        <v>1</v>
      </c>
      <c r="V578" s="49">
        <f t="shared" si="839"/>
        <v>1</v>
      </c>
      <c r="W578" s="50">
        <f t="shared" si="839"/>
        <v>1</v>
      </c>
      <c r="X578" s="113">
        <f t="shared" ref="X578:X580" si="840">SUM(O578:W578)</f>
        <v>9</v>
      </c>
      <c r="Y578" s="85">
        <f>N578+X578</f>
        <v>18</v>
      </c>
      <c r="AB578" s="87"/>
    </row>
    <row r="579" spans="1:28" ht="13.5" customHeight="1" x14ac:dyDescent="0.25">
      <c r="A579" s="146" t="s">
        <v>24</v>
      </c>
      <c r="B579" s="73">
        <f>AA594</f>
        <v>20.200000000000006</v>
      </c>
      <c r="C579" s="112">
        <f>ROUND((B579*Y577/113)+Y575-Y576,0)</f>
        <v>18</v>
      </c>
      <c r="D579" s="52" t="s">
        <v>14</v>
      </c>
      <c r="E579" s="84">
        <v>7</v>
      </c>
      <c r="F579" s="84">
        <v>5</v>
      </c>
      <c r="G579" s="84">
        <v>4</v>
      </c>
      <c r="H579" s="84">
        <v>6</v>
      </c>
      <c r="I579" s="84">
        <v>7</v>
      </c>
      <c r="J579" s="84">
        <v>6</v>
      </c>
      <c r="K579" s="84">
        <v>5</v>
      </c>
      <c r="L579" s="84">
        <v>7</v>
      </c>
      <c r="M579" s="114">
        <v>4</v>
      </c>
      <c r="N579" s="147">
        <f t="shared" si="838"/>
        <v>51</v>
      </c>
      <c r="O579" s="84">
        <v>6</v>
      </c>
      <c r="P579" s="84">
        <v>5</v>
      </c>
      <c r="Q579" s="84">
        <v>6</v>
      </c>
      <c r="R579" s="84">
        <v>5</v>
      </c>
      <c r="S579" s="84">
        <v>5</v>
      </c>
      <c r="T579" s="84">
        <v>5</v>
      </c>
      <c r="U579" s="84">
        <v>7</v>
      </c>
      <c r="V579" s="84">
        <v>4</v>
      </c>
      <c r="W579" s="114">
        <v>6</v>
      </c>
      <c r="X579" s="109">
        <f t="shared" si="840"/>
        <v>49</v>
      </c>
      <c r="Y579" s="67">
        <f>N579+X579</f>
        <v>100</v>
      </c>
      <c r="Z579" s="92">
        <f>IF(AND(B579&lt;=36,Y580&gt;0),   VLOOKUP(((IF(AND(B579&gt;=18.5,B579&lt;= 26.4),4,5))&amp;Y580),TablaBajas[],2,FALSE), 0)</f>
        <v>0.6</v>
      </c>
      <c r="AA579" s="142">
        <f>IF((B579+Z579)&gt;=26.4,26.4,(B579+Z579))</f>
        <v>20.800000000000008</v>
      </c>
      <c r="AB579" s="93">
        <f>IF(Y579&gt;0,AB594+1,AB594)</f>
        <v>90</v>
      </c>
    </row>
    <row r="580" spans="1:28" ht="13.5" customHeight="1" thickBot="1" x14ac:dyDescent="0.3">
      <c r="A580" s="94"/>
      <c r="D580" s="148" t="s">
        <v>18</v>
      </c>
      <c r="E580" s="51">
        <f t="shared" ref="E580:M580" si="841" xml:space="preserve">       IF(    OR(E579="-", E579="",E579=0),0,       IF(E579-(E576+E578)&gt;=2,0,   IF(E579-(E576+E578)=1,1,   IF(E579-(E576+E578)=0,2,   IF(E579-(E576+E578)=-1,3,   IF(E579-(E576+E578)=-2,4,   IF(E579-(E576+E578)=-3,5,    IF(E579-(E576+E578)=-4,6,    ))))))))</f>
        <v>1</v>
      </c>
      <c r="F580" s="51">
        <f t="shared" si="841"/>
        <v>2</v>
      </c>
      <c r="G580" s="51">
        <f t="shared" si="841"/>
        <v>2</v>
      </c>
      <c r="H580" s="51">
        <f t="shared" si="841"/>
        <v>1</v>
      </c>
      <c r="I580" s="51">
        <f t="shared" si="841"/>
        <v>1</v>
      </c>
      <c r="J580" s="51">
        <f t="shared" si="841"/>
        <v>1</v>
      </c>
      <c r="K580" s="51">
        <f t="shared" si="841"/>
        <v>2</v>
      </c>
      <c r="L580" s="51">
        <f t="shared" si="841"/>
        <v>0</v>
      </c>
      <c r="M580" s="115">
        <f t="shared" si="841"/>
        <v>2</v>
      </c>
      <c r="N580" s="125">
        <f t="shared" si="838"/>
        <v>12</v>
      </c>
      <c r="O580" s="128">
        <f t="shared" ref="O580:W580" si="842" xml:space="preserve">       IF(    OR(O579="-", O579="",O579=0),0,       IF(O579-(O576+O578)&gt;=2,0,   IF(O579-(O576+O578)=1,1,   IF(O579-(O576+O578)=0,2,   IF(O579-(O576+O578)=-1,3,   IF(O579-(O576+O578)=-2,4,   IF(O579-(O576+O578)=-3,5,    IF(O579-(O576+O578)=-4,6,    ))))))))</f>
        <v>2</v>
      </c>
      <c r="P580" s="51">
        <f t="shared" si="842"/>
        <v>2</v>
      </c>
      <c r="Q580" s="51">
        <f t="shared" si="842"/>
        <v>1</v>
      </c>
      <c r="R580" s="51">
        <f t="shared" si="842"/>
        <v>2</v>
      </c>
      <c r="S580" s="51">
        <f t="shared" si="842"/>
        <v>1</v>
      </c>
      <c r="T580" s="51">
        <f t="shared" si="842"/>
        <v>2</v>
      </c>
      <c r="U580" s="51">
        <f t="shared" si="842"/>
        <v>1</v>
      </c>
      <c r="V580" s="51">
        <f t="shared" si="842"/>
        <v>2</v>
      </c>
      <c r="W580" s="115">
        <f t="shared" si="842"/>
        <v>1</v>
      </c>
      <c r="X580" s="120">
        <f t="shared" si="840"/>
        <v>14</v>
      </c>
      <c r="Y580" s="68">
        <f>N580+X580</f>
        <v>26</v>
      </c>
      <c r="AB580" s="87"/>
    </row>
    <row r="581" spans="1:28" ht="13.5" thickBot="1" x14ac:dyDescent="0.25">
      <c r="A581" s="95"/>
      <c r="AB581" s="87"/>
    </row>
    <row r="582" spans="1:28" ht="12.75" customHeight="1" x14ac:dyDescent="0.25">
      <c r="A582" s="99"/>
      <c r="D582" s="53" t="s">
        <v>15</v>
      </c>
      <c r="E582" s="54">
        <f t="shared" ref="E582:M582" si="843">IF(($C583-E577)&gt;=36,3,     IF(($C583-E577)&gt;=18,2,       IF(($C583-E577)&gt;=0,1,0)   )    )</f>
        <v>2</v>
      </c>
      <c r="F582" s="54">
        <f t="shared" si="843"/>
        <v>1</v>
      </c>
      <c r="G582" s="54">
        <f t="shared" si="843"/>
        <v>1</v>
      </c>
      <c r="H582" s="54">
        <f t="shared" si="843"/>
        <v>2</v>
      </c>
      <c r="I582" s="54">
        <f t="shared" si="843"/>
        <v>2</v>
      </c>
      <c r="J582" s="54">
        <f t="shared" si="843"/>
        <v>1</v>
      </c>
      <c r="K582" s="54">
        <f t="shared" si="843"/>
        <v>1</v>
      </c>
      <c r="L582" s="54">
        <f t="shared" si="843"/>
        <v>1</v>
      </c>
      <c r="M582" s="55">
        <f t="shared" si="843"/>
        <v>1</v>
      </c>
      <c r="N582" s="129">
        <f t="shared" ref="N582" si="844">SUM(E582:M582)</f>
        <v>12</v>
      </c>
      <c r="O582" s="132">
        <f t="shared" ref="O582:W582" si="845">IF(($C583-O577)&gt;=36,3,     IF(($C583-O577)&gt;=18,2,       IF(($C583-O577)&gt;=0,1,0)   )    )</f>
        <v>2</v>
      </c>
      <c r="P582" s="54">
        <f t="shared" si="845"/>
        <v>1</v>
      </c>
      <c r="Q582" s="54">
        <f t="shared" si="845"/>
        <v>2</v>
      </c>
      <c r="R582" s="54">
        <f t="shared" si="845"/>
        <v>1</v>
      </c>
      <c r="S582" s="54">
        <f t="shared" si="845"/>
        <v>1</v>
      </c>
      <c r="T582" s="54">
        <f t="shared" si="845"/>
        <v>1</v>
      </c>
      <c r="U582" s="54">
        <f t="shared" si="845"/>
        <v>2</v>
      </c>
      <c r="V582" s="54">
        <f t="shared" si="845"/>
        <v>1</v>
      </c>
      <c r="W582" s="55">
        <f t="shared" si="845"/>
        <v>2</v>
      </c>
      <c r="X582" s="116">
        <f t="shared" ref="X582:X584" si="846">SUM(O582:W582)</f>
        <v>13</v>
      </c>
      <c r="Y582" s="55">
        <f>N582+X582</f>
        <v>25</v>
      </c>
      <c r="AB582" s="87"/>
    </row>
    <row r="583" spans="1:28" ht="13.5" customHeight="1" x14ac:dyDescent="0.25">
      <c r="A583" s="149" t="s">
        <v>22</v>
      </c>
      <c r="B583" s="78">
        <v>26.4</v>
      </c>
      <c r="C583" s="112">
        <f>ROUND((B583*Y577/113)+Y575-Y576,0)</f>
        <v>25</v>
      </c>
      <c r="D583" s="57" t="s">
        <v>14</v>
      </c>
      <c r="E583" s="84">
        <v>9</v>
      </c>
      <c r="F583" s="84">
        <v>6</v>
      </c>
      <c r="G583" s="84">
        <v>3</v>
      </c>
      <c r="H583" s="84">
        <v>5</v>
      </c>
      <c r="I583" s="84">
        <v>8</v>
      </c>
      <c r="J583" s="84">
        <v>6</v>
      </c>
      <c r="K583" s="84">
        <v>6</v>
      </c>
      <c r="L583" s="84">
        <v>5</v>
      </c>
      <c r="M583" s="114">
        <v>4</v>
      </c>
      <c r="N583" s="130">
        <f t="shared" ref="N583" si="847">SUM(E583:M583)</f>
        <v>52</v>
      </c>
      <c r="O583" s="84">
        <v>6</v>
      </c>
      <c r="P583" s="84">
        <v>7</v>
      </c>
      <c r="Q583" s="84">
        <v>5</v>
      </c>
      <c r="R583" s="84">
        <v>6</v>
      </c>
      <c r="S583" s="84">
        <v>4</v>
      </c>
      <c r="T583" s="84">
        <v>7</v>
      </c>
      <c r="U583" s="84">
        <v>9</v>
      </c>
      <c r="V583" s="84">
        <v>4</v>
      </c>
      <c r="W583" s="114">
        <v>5</v>
      </c>
      <c r="X583" s="110">
        <f t="shared" si="846"/>
        <v>53</v>
      </c>
      <c r="Y583" s="69">
        <f>N583+X583</f>
        <v>105</v>
      </c>
      <c r="Z583" s="97">
        <f>IF(AND(B583&lt;=36,Y584&gt;0),   VLOOKUP(((IF(AND(B583&gt;=18.5,B583&lt;= 26.4),4,5))&amp;Y584),TablaBajas[],2,FALSE), 0)</f>
        <v>0.4</v>
      </c>
      <c r="AA583" s="143">
        <f>IF((B583+Z583)&gt;=26.4,26.4,(B583+Z583))</f>
        <v>26.4</v>
      </c>
      <c r="AB583" s="98">
        <f>IF(Y583&gt;0,AB598+1,AB598)</f>
        <v>90</v>
      </c>
    </row>
    <row r="584" spans="1:28" ht="13.5" customHeight="1" thickBot="1" x14ac:dyDescent="0.3">
      <c r="A584" s="99"/>
      <c r="D584" s="150" t="s">
        <v>18</v>
      </c>
      <c r="E584" s="56">
        <f t="shared" ref="E584:M584" si="848" xml:space="preserve">       IF(    OR(E583="-", E583="",E583=0),0,       IF(E583-(E576+E582)&gt;=2,0,   IF(E583-(E576+E582)=1,1,   IF(E583-(E576+E582)=0,2,   IF(E583-(E576+E582)=-1,3,   IF(E583-(E576+E582)=-2,4,   IF(E583-(E576+E582)=-3,5,    IF(E583-(E576+E582)=-4,6,    ))))))))</f>
        <v>0</v>
      </c>
      <c r="F584" s="56">
        <f t="shared" si="848"/>
        <v>1</v>
      </c>
      <c r="G584" s="56">
        <f t="shared" si="848"/>
        <v>3</v>
      </c>
      <c r="H584" s="56">
        <f t="shared" si="848"/>
        <v>3</v>
      </c>
      <c r="I584" s="56">
        <f t="shared" si="848"/>
        <v>1</v>
      </c>
      <c r="J584" s="56">
        <f t="shared" si="848"/>
        <v>1</v>
      </c>
      <c r="K584" s="56">
        <f t="shared" si="848"/>
        <v>1</v>
      </c>
      <c r="L584" s="56">
        <f t="shared" si="848"/>
        <v>2</v>
      </c>
      <c r="M584" s="117">
        <f t="shared" si="848"/>
        <v>2</v>
      </c>
      <c r="N584" s="131">
        <f t="shared" ref="N584" si="849">SUM(E584:M584)</f>
        <v>14</v>
      </c>
      <c r="O584" s="133">
        <f t="shared" ref="O584:W584" si="850" xml:space="preserve">       IF(    OR(O583="-", O583="",O583=0),0,       IF(O583-(O576+O582)&gt;=2,0,   IF(O583-(O576+O582)=1,1,   IF(O583-(O576+O582)=0,2,   IF(O583-(O576+O582)=-1,3,   IF(O583-(O576+O582)=-2,4,   IF(O583-(O576+O582)=-3,5,    IF(O583-(O576+O582)=-4,6,    ))))))))</f>
        <v>3</v>
      </c>
      <c r="P584" s="56">
        <f t="shared" si="850"/>
        <v>0</v>
      </c>
      <c r="Q584" s="56">
        <f t="shared" si="850"/>
        <v>3</v>
      </c>
      <c r="R584" s="56">
        <f t="shared" si="850"/>
        <v>1</v>
      </c>
      <c r="S584" s="56">
        <f t="shared" si="850"/>
        <v>2</v>
      </c>
      <c r="T584" s="56">
        <f t="shared" si="850"/>
        <v>0</v>
      </c>
      <c r="U584" s="56">
        <f t="shared" si="850"/>
        <v>0</v>
      </c>
      <c r="V584" s="56">
        <f t="shared" si="850"/>
        <v>2</v>
      </c>
      <c r="W584" s="117">
        <f t="shared" si="850"/>
        <v>3</v>
      </c>
      <c r="X584" s="121">
        <f t="shared" si="846"/>
        <v>14</v>
      </c>
      <c r="Y584" s="70">
        <f>N584+X584</f>
        <v>28</v>
      </c>
      <c r="AB584" s="87"/>
    </row>
    <row r="585" spans="1:28" ht="13.5" thickBot="1" x14ac:dyDescent="0.25">
      <c r="A585" s="95"/>
      <c r="AB585" s="87"/>
    </row>
    <row r="586" spans="1:28" ht="12.75" customHeight="1" x14ac:dyDescent="0.25">
      <c r="A586" s="100"/>
      <c r="D586" s="58" t="s">
        <v>15</v>
      </c>
      <c r="E586" s="59">
        <f t="shared" ref="E586:M586" si="851">IF(($C587-E577)&gt;=36,3,     IF(($C587-E577)&gt;=18,2,       IF(($C587-E577)&gt;=0,1,0)   )    )</f>
        <v>2</v>
      </c>
      <c r="F586" s="59">
        <f t="shared" si="851"/>
        <v>1</v>
      </c>
      <c r="G586" s="59">
        <f t="shared" si="851"/>
        <v>1</v>
      </c>
      <c r="H586" s="59">
        <f t="shared" si="851"/>
        <v>1</v>
      </c>
      <c r="I586" s="59">
        <f t="shared" si="851"/>
        <v>2</v>
      </c>
      <c r="J586" s="59">
        <f t="shared" si="851"/>
        <v>1</v>
      </c>
      <c r="K586" s="59">
        <f t="shared" si="851"/>
        <v>1</v>
      </c>
      <c r="L586" s="59">
        <f t="shared" si="851"/>
        <v>1</v>
      </c>
      <c r="M586" s="60">
        <f t="shared" si="851"/>
        <v>1</v>
      </c>
      <c r="N586" s="134">
        <f t="shared" ref="N586" si="852">SUM(E586:M586)</f>
        <v>11</v>
      </c>
      <c r="O586" s="137">
        <f t="shared" ref="O586:W586" si="853">IF(($C587-O577)&gt;=36,3,     IF(($C587-O577)&gt;=18,2,       IF(($C587-O577)&gt;=0,1,0)   )    )</f>
        <v>2</v>
      </c>
      <c r="P586" s="59">
        <f t="shared" si="853"/>
        <v>1</v>
      </c>
      <c r="Q586" s="59">
        <f t="shared" si="853"/>
        <v>1</v>
      </c>
      <c r="R586" s="59">
        <f t="shared" si="853"/>
        <v>1</v>
      </c>
      <c r="S586" s="59">
        <f t="shared" si="853"/>
        <v>1</v>
      </c>
      <c r="T586" s="59">
        <f t="shared" si="853"/>
        <v>1</v>
      </c>
      <c r="U586" s="59">
        <f t="shared" si="853"/>
        <v>2</v>
      </c>
      <c r="V586" s="59">
        <f t="shared" si="853"/>
        <v>1</v>
      </c>
      <c r="W586" s="60">
        <f t="shared" si="853"/>
        <v>1</v>
      </c>
      <c r="X586" s="118">
        <f t="shared" ref="X586:X588" si="854">SUM(O586:W586)</f>
        <v>11</v>
      </c>
      <c r="Y586" s="60">
        <f>N586+X586</f>
        <v>22</v>
      </c>
      <c r="AB586" s="87"/>
    </row>
    <row r="587" spans="1:28" ht="13.5" customHeight="1" x14ac:dyDescent="0.25">
      <c r="A587" s="151" t="s">
        <v>23</v>
      </c>
      <c r="B587" s="79">
        <f>AA602</f>
        <v>23.900000000000006</v>
      </c>
      <c r="C587" s="112">
        <f>ROUND((B587*Y577/113)+Y575-Y576,0)</f>
        <v>22</v>
      </c>
      <c r="D587" s="62" t="s">
        <v>14</v>
      </c>
      <c r="E587" s="84">
        <v>8</v>
      </c>
      <c r="F587" s="84">
        <v>5</v>
      </c>
      <c r="G587" s="84">
        <v>4</v>
      </c>
      <c r="H587" s="84">
        <v>8</v>
      </c>
      <c r="I587" s="84">
        <v>7</v>
      </c>
      <c r="J587" s="84">
        <v>6</v>
      </c>
      <c r="K587" s="84">
        <v>5</v>
      </c>
      <c r="L587" s="84">
        <v>5</v>
      </c>
      <c r="M587" s="114">
        <v>4</v>
      </c>
      <c r="N587" s="135">
        <f t="shared" ref="N587" si="855">SUM(E587:M587)</f>
        <v>52</v>
      </c>
      <c r="O587" s="127">
        <v>5</v>
      </c>
      <c r="P587" s="84">
        <v>7</v>
      </c>
      <c r="Q587" s="84">
        <v>5</v>
      </c>
      <c r="R587" s="84">
        <v>5</v>
      </c>
      <c r="S587" s="84">
        <v>3</v>
      </c>
      <c r="T587" s="84">
        <v>5</v>
      </c>
      <c r="U587" s="84">
        <v>6</v>
      </c>
      <c r="V587" s="84">
        <v>5</v>
      </c>
      <c r="W587" s="114">
        <v>5</v>
      </c>
      <c r="X587" s="111">
        <f t="shared" si="854"/>
        <v>46</v>
      </c>
      <c r="Y587" s="71">
        <f>N587+X587</f>
        <v>98</v>
      </c>
      <c r="Z587" s="102">
        <f>IF(AND(B587&lt;=36,Y588&gt;0),   VLOOKUP(((IF(AND(B587&gt;=18.5,B587&lt;= 26.4),4,5))&amp;Y588),TablaBajas[],2,FALSE), 0)</f>
        <v>0</v>
      </c>
      <c r="AA587" s="141">
        <f>IF((B587+Z587)&gt;=26.4,26.4,(B587+Z587))</f>
        <v>23.900000000000006</v>
      </c>
      <c r="AB587" s="103">
        <f>IF(Y587&gt;0,AB602+1,AB602)</f>
        <v>101</v>
      </c>
    </row>
    <row r="588" spans="1:28" ht="13.5" customHeight="1" thickBot="1" x14ac:dyDescent="0.3">
      <c r="A588" s="104"/>
      <c r="B588" s="105"/>
      <c r="C588" s="105"/>
      <c r="D588" s="152" t="s">
        <v>18</v>
      </c>
      <c r="E588" s="61">
        <f t="shared" ref="E588:M588" si="856" xml:space="preserve">       IF(    OR(E587="-", E587="",E587=0),0,       IF(E587-(E576+E586)&gt;=2,0,   IF(E587-(E576+E586)=1,1,   IF(E587-(E576+E586)=0,2,   IF(E587-(E576+E586)=-1,3,   IF(E587-(E576+E586)=-2,4,   IF(E587-(E576+E586)=-3,5,    IF(E587-(E576+E586)=-4,6,    ))))))))</f>
        <v>1</v>
      </c>
      <c r="F588" s="61">
        <f t="shared" si="856"/>
        <v>2</v>
      </c>
      <c r="G588" s="61">
        <f t="shared" si="856"/>
        <v>2</v>
      </c>
      <c r="H588" s="61">
        <f t="shared" si="856"/>
        <v>0</v>
      </c>
      <c r="I588" s="61">
        <f t="shared" si="856"/>
        <v>2</v>
      </c>
      <c r="J588" s="61">
        <f t="shared" si="856"/>
        <v>1</v>
      </c>
      <c r="K588" s="61">
        <f t="shared" si="856"/>
        <v>2</v>
      </c>
      <c r="L588" s="61">
        <f t="shared" si="856"/>
        <v>2</v>
      </c>
      <c r="M588" s="119">
        <f t="shared" si="856"/>
        <v>2</v>
      </c>
      <c r="N588" s="136">
        <f t="shared" ref="N588" si="857">SUM(E588:M588)</f>
        <v>14</v>
      </c>
      <c r="O588" s="138">
        <f t="shared" ref="O588:W588" si="858" xml:space="preserve">       IF(    OR(O587="-", O587="",O587=0),0,       IF(O587-(O576+O586)&gt;=2,0,   IF(O587-(O576+O586)=1,1,   IF(O587-(O576+O586)=0,2,   IF(O587-(O576+O586)=-1,3,   IF(O587-(O576+O586)=-2,4,   IF(O587-(O576+O586)=-3,5,    IF(O587-(O576+O586)=-4,6,    ))))))))</f>
        <v>4</v>
      </c>
      <c r="P588" s="61">
        <f t="shared" si="858"/>
        <v>0</v>
      </c>
      <c r="Q588" s="61">
        <f t="shared" si="858"/>
        <v>2</v>
      </c>
      <c r="R588" s="61">
        <f t="shared" si="858"/>
        <v>2</v>
      </c>
      <c r="S588" s="61">
        <f t="shared" si="858"/>
        <v>3</v>
      </c>
      <c r="T588" s="61">
        <f t="shared" si="858"/>
        <v>2</v>
      </c>
      <c r="U588" s="61">
        <f t="shared" si="858"/>
        <v>3</v>
      </c>
      <c r="V588" s="61">
        <f t="shared" si="858"/>
        <v>1</v>
      </c>
      <c r="W588" s="119">
        <f t="shared" si="858"/>
        <v>2</v>
      </c>
      <c r="X588" s="122">
        <f t="shared" si="854"/>
        <v>19</v>
      </c>
      <c r="Y588" s="72">
        <f>N588+X588</f>
        <v>33</v>
      </c>
      <c r="Z588" s="105"/>
      <c r="AA588" s="105"/>
      <c r="AB588" s="106"/>
    </row>
    <row r="589" spans="1:28" ht="9.75" customHeight="1" thickBot="1" x14ac:dyDescent="0.25">
      <c r="A589" s="77"/>
      <c r="B589" s="77"/>
      <c r="C589" s="77"/>
      <c r="D589" s="77"/>
      <c r="E589" s="77"/>
      <c r="F589" s="77"/>
      <c r="G589" s="77"/>
      <c r="H589" s="77"/>
      <c r="I589" s="77"/>
      <c r="J589" s="77"/>
      <c r="K589" s="77"/>
      <c r="L589" s="77"/>
      <c r="M589" s="77"/>
      <c r="N589" s="77"/>
      <c r="O589" s="77"/>
      <c r="P589" s="77"/>
      <c r="Q589" s="77"/>
      <c r="R589" s="77"/>
      <c r="S589" s="77"/>
      <c r="T589" s="77"/>
      <c r="U589" s="77"/>
      <c r="V589" s="77"/>
      <c r="W589" s="77"/>
      <c r="X589" s="77"/>
      <c r="Y589" s="77"/>
      <c r="Z589" s="77"/>
      <c r="AA589" s="77"/>
      <c r="AB589" s="77"/>
    </row>
    <row r="590" spans="1:28" ht="15" customHeight="1" x14ac:dyDescent="0.25">
      <c r="A590" s="86"/>
      <c r="B590" s="173" t="s">
        <v>4</v>
      </c>
      <c r="C590" s="176" t="s">
        <v>19</v>
      </c>
      <c r="D590" s="64" t="s">
        <v>1</v>
      </c>
      <c r="E590" s="155">
        <v>507</v>
      </c>
      <c r="F590" s="155">
        <v>362</v>
      </c>
      <c r="G590" s="155">
        <v>205</v>
      </c>
      <c r="H590" s="155">
        <v>371</v>
      </c>
      <c r="I590" s="155">
        <v>455</v>
      </c>
      <c r="J590" s="155">
        <v>393</v>
      </c>
      <c r="K590" s="155">
        <v>130</v>
      </c>
      <c r="L590" s="155">
        <v>264</v>
      </c>
      <c r="M590" s="156">
        <v>339</v>
      </c>
      <c r="N590" s="179" t="s">
        <v>16</v>
      </c>
      <c r="O590" s="157">
        <v>449</v>
      </c>
      <c r="P590" s="155">
        <v>343</v>
      </c>
      <c r="Q590" s="155">
        <v>174</v>
      </c>
      <c r="R590" s="155">
        <v>338</v>
      </c>
      <c r="S590" s="155">
        <v>331</v>
      </c>
      <c r="T590" s="155">
        <v>384</v>
      </c>
      <c r="U590" s="155">
        <v>504</v>
      </c>
      <c r="V590" s="155">
        <v>177</v>
      </c>
      <c r="W590" s="156">
        <v>345</v>
      </c>
      <c r="X590" s="179" t="s">
        <v>17</v>
      </c>
      <c r="Y590" s="89">
        <v>72.400000000000006</v>
      </c>
      <c r="Z590" s="182" t="s">
        <v>28</v>
      </c>
      <c r="AA590" s="185" t="s">
        <v>6</v>
      </c>
      <c r="AB590" s="188" t="s">
        <v>20</v>
      </c>
    </row>
    <row r="591" spans="1:28" ht="15" x14ac:dyDescent="0.25">
      <c r="A591" s="86" t="s">
        <v>32</v>
      </c>
      <c r="B591" s="174"/>
      <c r="C591" s="177"/>
      <c r="D591" s="65" t="s">
        <v>2</v>
      </c>
      <c r="E591" s="63">
        <v>5</v>
      </c>
      <c r="F591" s="63">
        <v>4</v>
      </c>
      <c r="G591" s="63">
        <v>3</v>
      </c>
      <c r="H591" s="63">
        <v>4</v>
      </c>
      <c r="I591" s="63">
        <v>5</v>
      </c>
      <c r="J591" s="63">
        <v>4</v>
      </c>
      <c r="K591" s="63">
        <v>3</v>
      </c>
      <c r="L591" s="63">
        <v>4</v>
      </c>
      <c r="M591" s="158">
        <v>4</v>
      </c>
      <c r="N591" s="180"/>
      <c r="O591" s="159">
        <v>5</v>
      </c>
      <c r="P591" s="63">
        <v>4</v>
      </c>
      <c r="Q591" s="63">
        <v>3</v>
      </c>
      <c r="R591" s="63">
        <v>4</v>
      </c>
      <c r="S591" s="63">
        <v>4</v>
      </c>
      <c r="T591" s="63">
        <v>4</v>
      </c>
      <c r="U591" s="63">
        <v>5</v>
      </c>
      <c r="V591" s="63">
        <v>3</v>
      </c>
      <c r="W591" s="158">
        <v>4</v>
      </c>
      <c r="X591" s="180"/>
      <c r="Y591" s="63">
        <v>72</v>
      </c>
      <c r="Z591" s="183"/>
      <c r="AA591" s="186"/>
      <c r="AB591" s="189"/>
    </row>
    <row r="592" spans="1:28" ht="15.75" thickBot="1" x14ac:dyDescent="0.3">
      <c r="A592" s="140">
        <v>44589</v>
      </c>
      <c r="B592" s="175"/>
      <c r="C592" s="178"/>
      <c r="D592" s="66" t="s">
        <v>3</v>
      </c>
      <c r="E592" s="160">
        <v>2</v>
      </c>
      <c r="F592" s="160">
        <v>8</v>
      </c>
      <c r="G592" s="160">
        <v>4</v>
      </c>
      <c r="H592" s="160">
        <v>10</v>
      </c>
      <c r="I592" s="160">
        <v>18</v>
      </c>
      <c r="J592" s="160">
        <v>6</v>
      </c>
      <c r="K592" s="160">
        <v>16</v>
      </c>
      <c r="L592" s="160">
        <v>14</v>
      </c>
      <c r="M592" s="161">
        <v>12</v>
      </c>
      <c r="N592" s="181"/>
      <c r="O592" s="162">
        <v>9</v>
      </c>
      <c r="P592" s="160">
        <v>17</v>
      </c>
      <c r="Q592" s="160">
        <v>11</v>
      </c>
      <c r="R592" s="160">
        <v>13</v>
      </c>
      <c r="S592" s="160">
        <v>5</v>
      </c>
      <c r="T592" s="160">
        <v>1</v>
      </c>
      <c r="U592" s="160">
        <v>3</v>
      </c>
      <c r="V592" s="160">
        <v>7</v>
      </c>
      <c r="W592" s="161">
        <v>15</v>
      </c>
      <c r="X592" s="181"/>
      <c r="Y592" s="108">
        <v>140</v>
      </c>
      <c r="Z592" s="184"/>
      <c r="AA592" s="187"/>
      <c r="AB592" s="190"/>
    </row>
    <row r="593" spans="1:31" ht="12.75" customHeight="1" x14ac:dyDescent="0.25">
      <c r="A593" s="146"/>
      <c r="D593" s="48" t="s">
        <v>15</v>
      </c>
      <c r="E593" s="49">
        <f t="shared" ref="E593:M593" si="859">IF(($C594-E592)&gt;=36,3,     IF(($C594-E592)&gt;=18,2,       IF(($C594-E592)&gt;=0,1,0)   )    )</f>
        <v>2</v>
      </c>
      <c r="F593" s="49">
        <f t="shared" si="859"/>
        <v>1</v>
      </c>
      <c r="G593" s="49">
        <f t="shared" si="859"/>
        <v>2</v>
      </c>
      <c r="H593" s="49">
        <f t="shared" si="859"/>
        <v>1</v>
      </c>
      <c r="I593" s="49">
        <f t="shared" si="859"/>
        <v>1</v>
      </c>
      <c r="J593" s="49">
        <f t="shared" si="859"/>
        <v>2</v>
      </c>
      <c r="K593" s="49">
        <f t="shared" si="859"/>
        <v>1</v>
      </c>
      <c r="L593" s="49">
        <f t="shared" si="859"/>
        <v>1</v>
      </c>
      <c r="M593" s="50">
        <f t="shared" si="859"/>
        <v>1</v>
      </c>
      <c r="N593" s="123">
        <f t="shared" ref="N593:N595" si="860">SUM(E593:M593)</f>
        <v>12</v>
      </c>
      <c r="O593" s="126">
        <f t="shared" ref="O593:W593" si="861">IF(($C594-O592)&gt;=36,3,     IF(($C594-O592)&gt;=18,2,       IF(($C594-O592)&gt;=0,1,0)   )    )</f>
        <v>1</v>
      </c>
      <c r="P593" s="49">
        <f t="shared" si="861"/>
        <v>1</v>
      </c>
      <c r="Q593" s="49">
        <f t="shared" si="861"/>
        <v>1</v>
      </c>
      <c r="R593" s="49">
        <f t="shared" si="861"/>
        <v>1</v>
      </c>
      <c r="S593" s="49">
        <f t="shared" si="861"/>
        <v>2</v>
      </c>
      <c r="T593" s="49">
        <f t="shared" si="861"/>
        <v>2</v>
      </c>
      <c r="U593" s="49">
        <f t="shared" si="861"/>
        <v>2</v>
      </c>
      <c r="V593" s="49">
        <f t="shared" si="861"/>
        <v>2</v>
      </c>
      <c r="W593" s="50">
        <f t="shared" si="861"/>
        <v>1</v>
      </c>
      <c r="X593" s="113">
        <f t="shared" ref="X593:X595" si="862">SUM(O593:W593)</f>
        <v>13</v>
      </c>
      <c r="Y593" s="85">
        <f>N593+X593</f>
        <v>25</v>
      </c>
      <c r="AB593" s="87"/>
    </row>
    <row r="594" spans="1:31" ht="13.5" customHeight="1" x14ac:dyDescent="0.25">
      <c r="A594" s="146" t="s">
        <v>24</v>
      </c>
      <c r="B594" s="73">
        <f>AA609</f>
        <v>20.000000000000007</v>
      </c>
      <c r="C594" s="112">
        <f>ROUND((B594*Y592/113)+Y590-Y591,0)</f>
        <v>25</v>
      </c>
      <c r="D594" s="52" t="s">
        <v>14</v>
      </c>
      <c r="E594" s="84">
        <v>9</v>
      </c>
      <c r="F594" s="84">
        <v>6</v>
      </c>
      <c r="G594" s="84">
        <v>4</v>
      </c>
      <c r="H594" s="84">
        <v>5</v>
      </c>
      <c r="I594" s="84">
        <v>6</v>
      </c>
      <c r="J594" s="84">
        <v>6</v>
      </c>
      <c r="K594" s="84">
        <v>6</v>
      </c>
      <c r="L594" s="84">
        <v>5</v>
      </c>
      <c r="M594" s="114">
        <v>4</v>
      </c>
      <c r="N594" s="147">
        <f t="shared" si="860"/>
        <v>51</v>
      </c>
      <c r="O594" s="84">
        <v>8</v>
      </c>
      <c r="P594" s="84">
        <v>4</v>
      </c>
      <c r="Q594" s="84">
        <v>5</v>
      </c>
      <c r="R594" s="84">
        <v>5</v>
      </c>
      <c r="S594" s="84">
        <v>6</v>
      </c>
      <c r="T594" s="84">
        <v>6</v>
      </c>
      <c r="U594" s="84">
        <v>7</v>
      </c>
      <c r="V594" s="84">
        <v>5</v>
      </c>
      <c r="W594" s="114">
        <v>6</v>
      </c>
      <c r="X594" s="109">
        <f t="shared" si="862"/>
        <v>52</v>
      </c>
      <c r="Y594" s="67">
        <f>N594+X594</f>
        <v>103</v>
      </c>
      <c r="Z594" s="92">
        <f>IF(AND(B594&lt;=36,Y595&gt;0),   VLOOKUP(((IF(AND(B594&gt;=18.5,B594&lt;= 26.4),4,5))&amp;Y595),TablaBajas[],2,FALSE), 0)</f>
        <v>0.2</v>
      </c>
      <c r="AA594" s="142">
        <f>IF((B594+Z594)&gt;=26.4,26.4,(B594+Z594))</f>
        <v>20.200000000000006</v>
      </c>
      <c r="AB594" s="93">
        <f>IF(Y594&gt;0,AB609+1,AB609)</f>
        <v>89</v>
      </c>
    </row>
    <row r="595" spans="1:31" ht="13.5" customHeight="1" thickBot="1" x14ac:dyDescent="0.3">
      <c r="A595" s="94"/>
      <c r="D595" s="148" t="s">
        <v>18</v>
      </c>
      <c r="E595" s="51">
        <f t="shared" ref="E595:M595" si="863" xml:space="preserve">       IF(    OR(E594="-", E594="",E594=0),0,       IF(E594-(E591+E593)&gt;=2,0,   IF(E594-(E591+E593)=1,1,   IF(E594-(E591+E593)=0,2,   IF(E594-(E591+E593)=-1,3,   IF(E594-(E591+E593)=-2,4,   IF(E594-(E591+E593)=-3,5,    IF(E594-(E591+E593)=-4,6,    ))))))))</f>
        <v>0</v>
      </c>
      <c r="F595" s="51">
        <f t="shared" si="863"/>
        <v>1</v>
      </c>
      <c r="G595" s="51">
        <f t="shared" si="863"/>
        <v>3</v>
      </c>
      <c r="H595" s="51">
        <f t="shared" si="863"/>
        <v>2</v>
      </c>
      <c r="I595" s="51">
        <f t="shared" si="863"/>
        <v>2</v>
      </c>
      <c r="J595" s="51">
        <f t="shared" si="863"/>
        <v>2</v>
      </c>
      <c r="K595" s="51">
        <f t="shared" si="863"/>
        <v>0</v>
      </c>
      <c r="L595" s="51">
        <f t="shared" si="863"/>
        <v>2</v>
      </c>
      <c r="M595" s="115">
        <f t="shared" si="863"/>
        <v>3</v>
      </c>
      <c r="N595" s="125">
        <f t="shared" si="860"/>
        <v>15</v>
      </c>
      <c r="O595" s="128">
        <f t="shared" ref="O595:W595" si="864" xml:space="preserve">       IF(    OR(O594="-", O594="",O594=0),0,       IF(O594-(O591+O593)&gt;=2,0,   IF(O594-(O591+O593)=1,1,   IF(O594-(O591+O593)=0,2,   IF(O594-(O591+O593)=-1,3,   IF(O594-(O591+O593)=-2,4,   IF(O594-(O591+O593)=-3,5,    IF(O594-(O591+O593)=-4,6,    ))))))))</f>
        <v>0</v>
      </c>
      <c r="P595" s="51">
        <f t="shared" si="864"/>
        <v>3</v>
      </c>
      <c r="Q595" s="51">
        <f t="shared" si="864"/>
        <v>1</v>
      </c>
      <c r="R595" s="51">
        <f t="shared" si="864"/>
        <v>2</v>
      </c>
      <c r="S595" s="51">
        <f t="shared" si="864"/>
        <v>2</v>
      </c>
      <c r="T595" s="51">
        <f t="shared" si="864"/>
        <v>2</v>
      </c>
      <c r="U595" s="51">
        <f t="shared" si="864"/>
        <v>2</v>
      </c>
      <c r="V595" s="51">
        <f t="shared" si="864"/>
        <v>2</v>
      </c>
      <c r="W595" s="115">
        <f t="shared" si="864"/>
        <v>1</v>
      </c>
      <c r="X595" s="120">
        <f t="shared" si="862"/>
        <v>15</v>
      </c>
      <c r="Y595" s="68">
        <f>N595+X595</f>
        <v>30</v>
      </c>
      <c r="AB595" s="87"/>
    </row>
    <row r="596" spans="1:31" ht="13.5" thickBot="1" x14ac:dyDescent="0.25">
      <c r="A596" s="95"/>
      <c r="AB596" s="87"/>
      <c r="AD596" t="s">
        <v>31</v>
      </c>
      <c r="AE596" t="s">
        <v>31</v>
      </c>
    </row>
    <row r="597" spans="1:31" ht="12.75" customHeight="1" x14ac:dyDescent="0.25">
      <c r="A597" s="99"/>
      <c r="D597" s="53" t="s">
        <v>15</v>
      </c>
      <c r="E597" s="54">
        <f t="shared" ref="E597:M597" si="865">IF(($C598-E592)&gt;=36,3,     IF(($C598-E592)&gt;=18,2,       IF(($C598-E592)&gt;=0,1,0)   )    )</f>
        <v>2</v>
      </c>
      <c r="F597" s="54">
        <f t="shared" si="865"/>
        <v>2</v>
      </c>
      <c r="G597" s="54">
        <f t="shared" si="865"/>
        <v>2</v>
      </c>
      <c r="H597" s="54">
        <f t="shared" si="865"/>
        <v>2</v>
      </c>
      <c r="I597" s="54">
        <f t="shared" si="865"/>
        <v>1</v>
      </c>
      <c r="J597" s="54">
        <f t="shared" si="865"/>
        <v>2</v>
      </c>
      <c r="K597" s="54">
        <f t="shared" si="865"/>
        <v>1</v>
      </c>
      <c r="L597" s="54">
        <f t="shared" si="865"/>
        <v>2</v>
      </c>
      <c r="M597" s="55">
        <f t="shared" si="865"/>
        <v>2</v>
      </c>
      <c r="N597" s="129">
        <f t="shared" ref="N597" si="866">SUM(E597:M597)</f>
        <v>16</v>
      </c>
      <c r="O597" s="132">
        <f t="shared" ref="O597:W597" si="867">IF(($C598-O592)&gt;=36,3,     IF(($C598-O592)&gt;=18,2,       IF(($C598-O592)&gt;=0,1,0)   )    )</f>
        <v>2</v>
      </c>
      <c r="P597" s="54">
        <f t="shared" si="867"/>
        <v>1</v>
      </c>
      <c r="Q597" s="54">
        <f t="shared" si="867"/>
        <v>2</v>
      </c>
      <c r="R597" s="54">
        <f t="shared" si="867"/>
        <v>2</v>
      </c>
      <c r="S597" s="54">
        <f t="shared" si="867"/>
        <v>2</v>
      </c>
      <c r="T597" s="54">
        <f t="shared" si="867"/>
        <v>2</v>
      </c>
      <c r="U597" s="54">
        <f t="shared" si="867"/>
        <v>2</v>
      </c>
      <c r="V597" s="54">
        <f t="shared" si="867"/>
        <v>2</v>
      </c>
      <c r="W597" s="55">
        <f t="shared" si="867"/>
        <v>2</v>
      </c>
      <c r="X597" s="116">
        <f t="shared" ref="X597:X599" si="868">SUM(O597:W597)</f>
        <v>17</v>
      </c>
      <c r="Y597" s="55">
        <f>N597+X597</f>
        <v>33</v>
      </c>
      <c r="AB597" s="87"/>
    </row>
    <row r="598" spans="1:31" ht="13.5" customHeight="1" x14ac:dyDescent="0.25">
      <c r="A598" s="149" t="s">
        <v>22</v>
      </c>
      <c r="B598" s="78">
        <f>AA613</f>
        <v>26.4</v>
      </c>
      <c r="C598" s="112">
        <f>ROUND((B598*Y592/113)+Y590-Y591,0)</f>
        <v>33</v>
      </c>
      <c r="D598" s="57" t="s">
        <v>14</v>
      </c>
      <c r="E598" s="84">
        <v>9</v>
      </c>
      <c r="F598" s="84">
        <v>8</v>
      </c>
      <c r="G598" s="84">
        <v>6</v>
      </c>
      <c r="H598" s="84">
        <v>5</v>
      </c>
      <c r="I598" s="84">
        <v>8</v>
      </c>
      <c r="J598" s="84">
        <v>8</v>
      </c>
      <c r="K598" s="84">
        <v>5</v>
      </c>
      <c r="L598" s="84">
        <v>8</v>
      </c>
      <c r="M598" s="114">
        <v>7</v>
      </c>
      <c r="N598" s="130">
        <f t="shared" ref="N598" si="869">SUM(E598:M598)</f>
        <v>64</v>
      </c>
      <c r="O598" s="84">
        <v>6</v>
      </c>
      <c r="P598" s="84">
        <v>4</v>
      </c>
      <c r="Q598" s="84">
        <v>4</v>
      </c>
      <c r="R598" s="84">
        <v>8</v>
      </c>
      <c r="S598" s="84">
        <v>8</v>
      </c>
      <c r="T598" s="84">
        <v>6</v>
      </c>
      <c r="U598" s="84">
        <v>7</v>
      </c>
      <c r="V598" s="84">
        <v>6</v>
      </c>
      <c r="W598" s="114">
        <v>6</v>
      </c>
      <c r="X598" s="110">
        <f t="shared" si="868"/>
        <v>55</v>
      </c>
      <c r="Y598" s="69">
        <f>N598+X598</f>
        <v>119</v>
      </c>
      <c r="Z598" s="97">
        <v>0</v>
      </c>
      <c r="AA598" s="143">
        <f>IF((B598+Z598)&gt;=26.4,26.4,(B598+Z598))</f>
        <v>26.4</v>
      </c>
      <c r="AB598" s="98">
        <f>IF(Y598&gt;0,AB613+1,AB613)</f>
        <v>89</v>
      </c>
    </row>
    <row r="599" spans="1:31" ht="13.5" customHeight="1" thickBot="1" x14ac:dyDescent="0.3">
      <c r="A599" s="99"/>
      <c r="D599" s="150" t="s">
        <v>18</v>
      </c>
      <c r="E599" s="56">
        <f t="shared" ref="E599:M599" si="870" xml:space="preserve">       IF(    OR(E598="-", E598="",E598=0),0,       IF(E598-(E591+E597)&gt;=2,0,   IF(E598-(E591+E597)=1,1,   IF(E598-(E591+E597)=0,2,   IF(E598-(E591+E597)=-1,3,   IF(E598-(E591+E597)=-2,4,   IF(E598-(E591+E597)=-3,5,    IF(E598-(E591+E597)=-4,6,    ))))))))</f>
        <v>0</v>
      </c>
      <c r="F599" s="56">
        <f t="shared" si="870"/>
        <v>0</v>
      </c>
      <c r="G599" s="56">
        <f t="shared" si="870"/>
        <v>1</v>
      </c>
      <c r="H599" s="56">
        <f t="shared" si="870"/>
        <v>3</v>
      </c>
      <c r="I599" s="56">
        <f t="shared" si="870"/>
        <v>0</v>
      </c>
      <c r="J599" s="56">
        <f t="shared" si="870"/>
        <v>0</v>
      </c>
      <c r="K599" s="56">
        <f t="shared" si="870"/>
        <v>1</v>
      </c>
      <c r="L599" s="56">
        <f t="shared" si="870"/>
        <v>0</v>
      </c>
      <c r="M599" s="117">
        <f t="shared" si="870"/>
        <v>1</v>
      </c>
      <c r="N599" s="131">
        <f t="shared" ref="N599" si="871">SUM(E599:M599)</f>
        <v>6</v>
      </c>
      <c r="O599" s="133">
        <f t="shared" ref="O599:W599" si="872" xml:space="preserve">       IF(    OR(O598="-", O598="",O598=0),0,       IF(O598-(O591+O597)&gt;=2,0,   IF(O598-(O591+O597)=1,1,   IF(O598-(O591+O597)=0,2,   IF(O598-(O591+O597)=-1,3,   IF(O598-(O591+O597)=-2,4,   IF(O598-(O591+O597)=-3,5,    IF(O598-(O591+O597)=-4,6,    ))))))))</f>
        <v>3</v>
      </c>
      <c r="P599" s="56">
        <f t="shared" si="872"/>
        <v>3</v>
      </c>
      <c r="Q599" s="56">
        <f t="shared" si="872"/>
        <v>3</v>
      </c>
      <c r="R599" s="56">
        <f t="shared" si="872"/>
        <v>0</v>
      </c>
      <c r="S599" s="56">
        <f t="shared" si="872"/>
        <v>0</v>
      </c>
      <c r="T599" s="56">
        <f t="shared" si="872"/>
        <v>2</v>
      </c>
      <c r="U599" s="56">
        <f t="shared" si="872"/>
        <v>2</v>
      </c>
      <c r="V599" s="56">
        <f t="shared" si="872"/>
        <v>1</v>
      </c>
      <c r="W599" s="117">
        <f t="shared" si="872"/>
        <v>2</v>
      </c>
      <c r="X599" s="121">
        <f t="shared" si="868"/>
        <v>16</v>
      </c>
      <c r="Y599" s="70">
        <f>N599+X599</f>
        <v>22</v>
      </c>
      <c r="AB599" s="87"/>
    </row>
    <row r="600" spans="1:31" ht="13.5" thickBot="1" x14ac:dyDescent="0.25">
      <c r="A600" s="95"/>
      <c r="AB600" s="87"/>
    </row>
    <row r="601" spans="1:31" ht="12.75" customHeight="1" x14ac:dyDescent="0.25">
      <c r="A601" s="100"/>
      <c r="D601" s="58" t="s">
        <v>15</v>
      </c>
      <c r="E601" s="59">
        <f t="shared" ref="E601:M601" si="873">IF(($C602-E592)&gt;=36,3,     IF(($C602-E592)&gt;=18,2,       IF(($C602-E592)&gt;=0,1,0)   )    )</f>
        <v>2</v>
      </c>
      <c r="F601" s="59">
        <f t="shared" si="873"/>
        <v>2</v>
      </c>
      <c r="G601" s="59">
        <f t="shared" si="873"/>
        <v>2</v>
      </c>
      <c r="H601" s="59">
        <f t="shared" si="873"/>
        <v>2</v>
      </c>
      <c r="I601" s="59">
        <f t="shared" si="873"/>
        <v>1</v>
      </c>
      <c r="J601" s="59">
        <f t="shared" si="873"/>
        <v>2</v>
      </c>
      <c r="K601" s="59">
        <f t="shared" si="873"/>
        <v>1</v>
      </c>
      <c r="L601" s="59">
        <f t="shared" si="873"/>
        <v>1</v>
      </c>
      <c r="M601" s="60">
        <f t="shared" si="873"/>
        <v>2</v>
      </c>
      <c r="N601" s="134">
        <f t="shared" ref="N601" si="874">SUM(E601:M601)</f>
        <v>15</v>
      </c>
      <c r="O601" s="137">
        <f t="shared" ref="O601:W601" si="875">IF(($C602-O592)&gt;=36,3,     IF(($C602-O592)&gt;=18,2,       IF(($C602-O592)&gt;=0,1,0)   )    )</f>
        <v>2</v>
      </c>
      <c r="P601" s="59">
        <f t="shared" si="875"/>
        <v>1</v>
      </c>
      <c r="Q601" s="59">
        <f t="shared" si="875"/>
        <v>2</v>
      </c>
      <c r="R601" s="59">
        <f t="shared" si="875"/>
        <v>1</v>
      </c>
      <c r="S601" s="59">
        <f t="shared" si="875"/>
        <v>2</v>
      </c>
      <c r="T601" s="59">
        <f t="shared" si="875"/>
        <v>2</v>
      </c>
      <c r="U601" s="59">
        <f t="shared" si="875"/>
        <v>2</v>
      </c>
      <c r="V601" s="59">
        <f t="shared" si="875"/>
        <v>2</v>
      </c>
      <c r="W601" s="60">
        <f t="shared" si="875"/>
        <v>1</v>
      </c>
      <c r="X601" s="118">
        <f t="shared" ref="X601:X603" si="876">SUM(O601:W601)</f>
        <v>15</v>
      </c>
      <c r="Y601" s="60">
        <f>N601+X601</f>
        <v>30</v>
      </c>
      <c r="AB601" s="87"/>
    </row>
    <row r="602" spans="1:31" ht="13.5" customHeight="1" x14ac:dyDescent="0.25">
      <c r="A602" s="151" t="s">
        <v>23</v>
      </c>
      <c r="B602" s="79">
        <f>AA617</f>
        <v>23.700000000000006</v>
      </c>
      <c r="C602" s="112">
        <f>ROUND((B602*Y592/113)+Y590-Y591,0)</f>
        <v>30</v>
      </c>
      <c r="D602" s="62" t="s">
        <v>14</v>
      </c>
      <c r="E602" s="84">
        <v>9</v>
      </c>
      <c r="F602" s="84">
        <v>5</v>
      </c>
      <c r="G602" s="84">
        <v>6</v>
      </c>
      <c r="H602" s="84">
        <v>6</v>
      </c>
      <c r="I602" s="84">
        <v>7</v>
      </c>
      <c r="J602" s="84">
        <v>6</v>
      </c>
      <c r="K602" s="84">
        <v>7</v>
      </c>
      <c r="L602" s="84">
        <v>6</v>
      </c>
      <c r="M602" s="114">
        <v>4</v>
      </c>
      <c r="N602" s="135">
        <f t="shared" ref="N602" si="877">SUM(E602:M602)</f>
        <v>56</v>
      </c>
      <c r="O602" s="127">
        <v>6</v>
      </c>
      <c r="P602" s="84">
        <v>5</v>
      </c>
      <c r="Q602" s="84">
        <v>4</v>
      </c>
      <c r="R602" s="84">
        <v>5</v>
      </c>
      <c r="S602" s="84">
        <v>7</v>
      </c>
      <c r="T602" s="84">
        <v>7</v>
      </c>
      <c r="U602" s="84">
        <v>9</v>
      </c>
      <c r="V602" s="84">
        <v>4</v>
      </c>
      <c r="W602" s="114">
        <v>6</v>
      </c>
      <c r="X602" s="111">
        <f t="shared" si="876"/>
        <v>53</v>
      </c>
      <c r="Y602" s="71">
        <f>N602+X602</f>
        <v>109</v>
      </c>
      <c r="Z602" s="102">
        <f>IF(AND(B602&lt;=36,Y603&gt;0),   VLOOKUP(((IF(AND(B602&gt;=18.5,B602&lt;= 26.4),4,5))&amp;Y603),TablaBajas[],2,FALSE), 0)</f>
        <v>0.2</v>
      </c>
      <c r="AA602" s="141">
        <f>IF((B602+Z602)&gt;=26.4,26.4,(B602+Z602))</f>
        <v>23.900000000000006</v>
      </c>
      <c r="AB602" s="103">
        <f>IF(Y602&gt;0,AB617+1,AB617)</f>
        <v>100</v>
      </c>
    </row>
    <row r="603" spans="1:31" ht="13.5" customHeight="1" thickBot="1" x14ac:dyDescent="0.3">
      <c r="A603" s="104"/>
      <c r="B603" s="105"/>
      <c r="C603" s="105"/>
      <c r="D603" s="152" t="s">
        <v>18</v>
      </c>
      <c r="E603" s="61">
        <f t="shared" ref="E603:M603" si="878" xml:space="preserve">       IF(    OR(E602="-", E602="",E602=0),0,       IF(E602-(E591+E601)&gt;=2,0,   IF(E602-(E591+E601)=1,1,   IF(E602-(E591+E601)=0,2,   IF(E602-(E591+E601)=-1,3,   IF(E602-(E591+E601)=-2,4,   IF(E602-(E591+E601)=-3,5,    IF(E602-(E591+E601)=-4,6,    ))))))))</f>
        <v>0</v>
      </c>
      <c r="F603" s="61">
        <f t="shared" si="878"/>
        <v>3</v>
      </c>
      <c r="G603" s="61">
        <f t="shared" si="878"/>
        <v>1</v>
      </c>
      <c r="H603" s="61">
        <f t="shared" si="878"/>
        <v>2</v>
      </c>
      <c r="I603" s="61">
        <f t="shared" si="878"/>
        <v>1</v>
      </c>
      <c r="J603" s="61">
        <f t="shared" si="878"/>
        <v>2</v>
      </c>
      <c r="K603" s="61">
        <f t="shared" si="878"/>
        <v>0</v>
      </c>
      <c r="L603" s="61">
        <f t="shared" si="878"/>
        <v>1</v>
      </c>
      <c r="M603" s="119">
        <f t="shared" si="878"/>
        <v>4</v>
      </c>
      <c r="N603" s="136">
        <f t="shared" ref="N603" si="879">SUM(E603:M603)</f>
        <v>14</v>
      </c>
      <c r="O603" s="138">
        <f t="shared" ref="O603:W603" si="880" xml:space="preserve">       IF(    OR(O602="-", O602="",O602=0),0,       IF(O602-(O591+O601)&gt;=2,0,   IF(O602-(O591+O601)=1,1,   IF(O602-(O591+O601)=0,2,   IF(O602-(O591+O601)=-1,3,   IF(O602-(O591+O601)=-2,4,   IF(O602-(O591+O601)=-3,5,    IF(O602-(O591+O601)=-4,6,    ))))))))</f>
        <v>3</v>
      </c>
      <c r="P603" s="61">
        <f t="shared" si="880"/>
        <v>2</v>
      </c>
      <c r="Q603" s="61">
        <f t="shared" si="880"/>
        <v>3</v>
      </c>
      <c r="R603" s="61">
        <f t="shared" si="880"/>
        <v>2</v>
      </c>
      <c r="S603" s="61">
        <f t="shared" si="880"/>
        <v>1</v>
      </c>
      <c r="T603" s="61">
        <f t="shared" si="880"/>
        <v>1</v>
      </c>
      <c r="U603" s="61">
        <f t="shared" si="880"/>
        <v>0</v>
      </c>
      <c r="V603" s="61">
        <f t="shared" si="880"/>
        <v>3</v>
      </c>
      <c r="W603" s="119">
        <f t="shared" si="880"/>
        <v>1</v>
      </c>
      <c r="X603" s="122">
        <f t="shared" si="876"/>
        <v>16</v>
      </c>
      <c r="Y603" s="72">
        <f>N603+X603</f>
        <v>30</v>
      </c>
      <c r="Z603" s="105"/>
      <c r="AA603" s="105"/>
      <c r="AB603" s="106"/>
    </row>
    <row r="604" spans="1:31" ht="9.75" customHeight="1" thickBot="1" x14ac:dyDescent="0.25">
      <c r="A604" s="77"/>
      <c r="B604" s="77"/>
      <c r="C604" s="77"/>
      <c r="D604" s="77"/>
      <c r="E604" s="77"/>
      <c r="F604" s="77"/>
      <c r="G604" s="77"/>
      <c r="H604" s="77"/>
      <c r="I604" s="77"/>
      <c r="J604" s="77"/>
      <c r="K604" s="77"/>
      <c r="L604" s="77"/>
      <c r="M604" s="77"/>
      <c r="N604" s="77"/>
      <c r="O604" s="77"/>
      <c r="P604" s="77"/>
      <c r="Q604" s="77"/>
      <c r="R604" s="77"/>
      <c r="S604" s="77"/>
      <c r="T604" s="77"/>
      <c r="U604" s="77"/>
      <c r="V604" s="77"/>
      <c r="W604" s="77"/>
      <c r="X604" s="77"/>
      <c r="Y604" s="77"/>
      <c r="Z604" s="77"/>
      <c r="AA604" s="77"/>
      <c r="AB604" s="77"/>
    </row>
    <row r="605" spans="1:31" ht="15" customHeight="1" x14ac:dyDescent="0.25">
      <c r="A605" s="83"/>
      <c r="B605" s="173" t="s">
        <v>4</v>
      </c>
      <c r="C605" s="176" t="s">
        <v>19</v>
      </c>
      <c r="D605" s="64" t="s">
        <v>1</v>
      </c>
      <c r="E605" s="40">
        <v>476</v>
      </c>
      <c r="F605" s="41">
        <v>340</v>
      </c>
      <c r="G605" s="41">
        <v>145</v>
      </c>
      <c r="H605" s="41">
        <v>336</v>
      </c>
      <c r="I605" s="41">
        <v>432</v>
      </c>
      <c r="J605" s="41">
        <v>306</v>
      </c>
      <c r="K605" s="41">
        <v>310</v>
      </c>
      <c r="L605" s="41">
        <v>340</v>
      </c>
      <c r="M605" s="42">
        <v>136</v>
      </c>
      <c r="N605" s="179" t="s">
        <v>16</v>
      </c>
      <c r="O605" s="40">
        <v>405</v>
      </c>
      <c r="P605" s="41">
        <v>352</v>
      </c>
      <c r="Q605" s="41">
        <v>328</v>
      </c>
      <c r="R605" s="41">
        <v>296</v>
      </c>
      <c r="S605" s="41">
        <v>166</v>
      </c>
      <c r="T605" s="41">
        <v>348</v>
      </c>
      <c r="U605" s="41">
        <v>430</v>
      </c>
      <c r="V605" s="41">
        <v>150</v>
      </c>
      <c r="W605" s="42">
        <v>336</v>
      </c>
      <c r="X605" s="179" t="s">
        <v>17</v>
      </c>
      <c r="Y605" s="89">
        <v>68.599999999999994</v>
      </c>
      <c r="Z605" s="182" t="s">
        <v>28</v>
      </c>
      <c r="AA605" s="185" t="s">
        <v>6</v>
      </c>
      <c r="AB605" s="188" t="s">
        <v>20</v>
      </c>
    </row>
    <row r="606" spans="1:31" ht="15" x14ac:dyDescent="0.25">
      <c r="A606" s="83" t="s">
        <v>26</v>
      </c>
      <c r="B606" s="174"/>
      <c r="C606" s="177"/>
      <c r="D606" s="65" t="s">
        <v>2</v>
      </c>
      <c r="E606" s="43">
        <v>5</v>
      </c>
      <c r="F606" s="39">
        <v>4</v>
      </c>
      <c r="G606" s="39">
        <v>3</v>
      </c>
      <c r="H606" s="39">
        <v>4</v>
      </c>
      <c r="I606" s="39">
        <v>5</v>
      </c>
      <c r="J606" s="39">
        <v>4</v>
      </c>
      <c r="K606" s="39">
        <v>4</v>
      </c>
      <c r="L606" s="39">
        <v>4</v>
      </c>
      <c r="M606" s="44">
        <v>3</v>
      </c>
      <c r="N606" s="180"/>
      <c r="O606" s="43">
        <v>5</v>
      </c>
      <c r="P606" s="39">
        <v>4</v>
      </c>
      <c r="Q606" s="39">
        <v>4</v>
      </c>
      <c r="R606" s="39">
        <v>4</v>
      </c>
      <c r="S606" s="39">
        <v>3</v>
      </c>
      <c r="T606" s="39">
        <v>4</v>
      </c>
      <c r="U606" s="39">
        <v>5</v>
      </c>
      <c r="V606" s="39">
        <v>3</v>
      </c>
      <c r="W606" s="44">
        <v>4</v>
      </c>
      <c r="X606" s="180"/>
      <c r="Y606" s="63">
        <v>72</v>
      </c>
      <c r="Z606" s="183"/>
      <c r="AA606" s="186"/>
      <c r="AB606" s="189"/>
    </row>
    <row r="607" spans="1:31" ht="15.75" thickBot="1" x14ac:dyDescent="0.3">
      <c r="A607" s="139">
        <v>44587</v>
      </c>
      <c r="B607" s="175"/>
      <c r="C607" s="178"/>
      <c r="D607" s="66" t="s">
        <v>3</v>
      </c>
      <c r="E607" s="45">
        <v>4</v>
      </c>
      <c r="F607" s="46">
        <v>10</v>
      </c>
      <c r="G607" s="46">
        <v>18</v>
      </c>
      <c r="H607" s="46">
        <v>6</v>
      </c>
      <c r="I607" s="46">
        <v>2</v>
      </c>
      <c r="J607" s="46">
        <v>12</v>
      </c>
      <c r="K607" s="46">
        <v>14</v>
      </c>
      <c r="L607" s="46">
        <v>8</v>
      </c>
      <c r="M607" s="47">
        <v>16</v>
      </c>
      <c r="N607" s="181"/>
      <c r="O607" s="45">
        <v>3</v>
      </c>
      <c r="P607" s="46">
        <v>9</v>
      </c>
      <c r="Q607" s="46">
        <v>5</v>
      </c>
      <c r="R607" s="46">
        <v>13</v>
      </c>
      <c r="S607" s="46">
        <v>17</v>
      </c>
      <c r="T607" s="46">
        <v>11</v>
      </c>
      <c r="U607" s="46">
        <v>1</v>
      </c>
      <c r="V607" s="46">
        <v>15</v>
      </c>
      <c r="W607" s="47">
        <v>7</v>
      </c>
      <c r="X607" s="181"/>
      <c r="Y607" s="108">
        <v>122</v>
      </c>
      <c r="Z607" s="184"/>
      <c r="AA607" s="187"/>
      <c r="AB607" s="190"/>
    </row>
    <row r="608" spans="1:31" ht="12.75" customHeight="1" x14ac:dyDescent="0.25">
      <c r="A608" s="146"/>
      <c r="D608" s="48" t="s">
        <v>15</v>
      </c>
      <c r="E608" s="49">
        <f t="shared" ref="E608:M608" si="881">IF(($C609-E607)&gt;=36,3,     IF(($C609-E607)&gt;=18,2,       IF(($C609-E607)&gt;=0,1,0)   )    )</f>
        <v>1</v>
      </c>
      <c r="F608" s="49">
        <f t="shared" si="881"/>
        <v>1</v>
      </c>
      <c r="G608" s="49">
        <f t="shared" si="881"/>
        <v>1</v>
      </c>
      <c r="H608" s="49">
        <f t="shared" si="881"/>
        <v>1</v>
      </c>
      <c r="I608" s="49">
        <f t="shared" si="881"/>
        <v>1</v>
      </c>
      <c r="J608" s="49">
        <f t="shared" si="881"/>
        <v>1</v>
      </c>
      <c r="K608" s="49">
        <f t="shared" si="881"/>
        <v>1</v>
      </c>
      <c r="L608" s="49">
        <f t="shared" si="881"/>
        <v>1</v>
      </c>
      <c r="M608" s="50">
        <f t="shared" si="881"/>
        <v>1</v>
      </c>
      <c r="N608" s="123">
        <f t="shared" ref="N608:N610" si="882">SUM(E608:M608)</f>
        <v>9</v>
      </c>
      <c r="O608" s="126">
        <f t="shared" ref="O608:W608" si="883">IF(($C609-O607)&gt;=36,3,     IF(($C609-O607)&gt;=18,2,       IF(($C609-O607)&gt;=0,1,0)   )    )</f>
        <v>1</v>
      </c>
      <c r="P608" s="49">
        <f t="shared" si="883"/>
        <v>1</v>
      </c>
      <c r="Q608" s="49">
        <f t="shared" si="883"/>
        <v>1</v>
      </c>
      <c r="R608" s="49">
        <f t="shared" si="883"/>
        <v>1</v>
      </c>
      <c r="S608" s="49">
        <f t="shared" si="883"/>
        <v>1</v>
      </c>
      <c r="T608" s="49">
        <f t="shared" si="883"/>
        <v>1</v>
      </c>
      <c r="U608" s="49">
        <f t="shared" si="883"/>
        <v>2</v>
      </c>
      <c r="V608" s="49">
        <f t="shared" si="883"/>
        <v>1</v>
      </c>
      <c r="W608" s="50">
        <f t="shared" si="883"/>
        <v>1</v>
      </c>
      <c r="X608" s="113">
        <f t="shared" ref="X608:X610" si="884">SUM(O608:W608)</f>
        <v>10</v>
      </c>
      <c r="Y608" s="85">
        <f>N608+X608</f>
        <v>19</v>
      </c>
      <c r="AB608" s="87"/>
    </row>
    <row r="609" spans="1:28" ht="13.5" customHeight="1" x14ac:dyDescent="0.25">
      <c r="A609" s="146" t="s">
        <v>24</v>
      </c>
      <c r="B609" s="73">
        <f>AA624</f>
        <v>20.800000000000008</v>
      </c>
      <c r="C609" s="112">
        <f>ROUND((B609*Y607/113)+Y605-Y606,0)</f>
        <v>19</v>
      </c>
      <c r="D609" s="52" t="s">
        <v>14</v>
      </c>
      <c r="E609" s="84">
        <v>8</v>
      </c>
      <c r="F609" s="84">
        <v>5</v>
      </c>
      <c r="G609" s="84">
        <v>4</v>
      </c>
      <c r="H609" s="84">
        <v>6</v>
      </c>
      <c r="I609" s="84">
        <v>6</v>
      </c>
      <c r="J609" s="84">
        <v>5</v>
      </c>
      <c r="K609" s="84">
        <v>4</v>
      </c>
      <c r="L609" s="84">
        <v>5</v>
      </c>
      <c r="M609" s="114">
        <v>4</v>
      </c>
      <c r="N609" s="147">
        <f t="shared" si="882"/>
        <v>47</v>
      </c>
      <c r="O609" s="84">
        <v>5</v>
      </c>
      <c r="P609" s="84">
        <v>6</v>
      </c>
      <c r="Q609" s="84">
        <v>5</v>
      </c>
      <c r="R609" s="84">
        <v>5</v>
      </c>
      <c r="S609" s="84">
        <v>3</v>
      </c>
      <c r="T609" s="84">
        <v>5</v>
      </c>
      <c r="U609" s="84">
        <v>6</v>
      </c>
      <c r="V609" s="84">
        <v>3</v>
      </c>
      <c r="W609" s="114">
        <v>4</v>
      </c>
      <c r="X609" s="109">
        <f t="shared" si="884"/>
        <v>42</v>
      </c>
      <c r="Y609" s="67">
        <f>N609+X609</f>
        <v>89</v>
      </c>
      <c r="Z609" s="92">
        <f>IF(AND(B609&lt;=36,Y610&gt;0),   VLOOKUP(((IF(AND(B609&gt;=18.5,B609&lt;= 26.4),4,5))&amp;Y610),TablaBajas[],2,FALSE), 0)</f>
        <v>-0.8</v>
      </c>
      <c r="AA609" s="142">
        <f>IF((B609+Z609)&gt;=26.4,26.4,(B609+Z609))</f>
        <v>20.000000000000007</v>
      </c>
      <c r="AB609" s="93">
        <f>IF(Y609&gt;0,AB624+1,AB624)</f>
        <v>88</v>
      </c>
    </row>
    <row r="610" spans="1:28" ht="13.5" customHeight="1" thickBot="1" x14ac:dyDescent="0.3">
      <c r="A610" s="94"/>
      <c r="D610" s="148" t="s">
        <v>18</v>
      </c>
      <c r="E610" s="51">
        <f t="shared" ref="E610:M610" si="885" xml:space="preserve">       IF(    OR(E609="-", E609="",E609=0),0,       IF(E609-(E606+E608)&gt;=2,0,   IF(E609-(E606+E608)=1,1,   IF(E609-(E606+E608)=0,2,   IF(E609-(E606+E608)=-1,3,   IF(E609-(E606+E608)=-2,4,   IF(E609-(E606+E608)=-3,5,    IF(E609-(E606+E608)=-4,6,    ))))))))</f>
        <v>0</v>
      </c>
      <c r="F610" s="51">
        <f t="shared" si="885"/>
        <v>2</v>
      </c>
      <c r="G610" s="51">
        <f t="shared" si="885"/>
        <v>2</v>
      </c>
      <c r="H610" s="51">
        <f t="shared" si="885"/>
        <v>1</v>
      </c>
      <c r="I610" s="51">
        <f t="shared" si="885"/>
        <v>2</v>
      </c>
      <c r="J610" s="51">
        <f t="shared" si="885"/>
        <v>2</v>
      </c>
      <c r="K610" s="51">
        <f t="shared" si="885"/>
        <v>3</v>
      </c>
      <c r="L610" s="51">
        <f t="shared" si="885"/>
        <v>2</v>
      </c>
      <c r="M610" s="115">
        <f t="shared" si="885"/>
        <v>2</v>
      </c>
      <c r="N610" s="125">
        <f t="shared" si="882"/>
        <v>16</v>
      </c>
      <c r="O610" s="128">
        <f t="shared" ref="O610:W610" si="886" xml:space="preserve">       IF(    OR(O609="-", O609="",O609=0),0,       IF(O609-(O606+O608)&gt;=2,0,   IF(O609-(O606+O608)=1,1,   IF(O609-(O606+O608)=0,2,   IF(O609-(O606+O608)=-1,3,   IF(O609-(O606+O608)=-2,4,   IF(O609-(O606+O608)=-3,5,    IF(O609-(O606+O608)=-4,6,    ))))))))</f>
        <v>3</v>
      </c>
      <c r="P610" s="51">
        <f t="shared" si="886"/>
        <v>1</v>
      </c>
      <c r="Q610" s="51">
        <f t="shared" si="886"/>
        <v>2</v>
      </c>
      <c r="R610" s="51">
        <f t="shared" si="886"/>
        <v>2</v>
      </c>
      <c r="S610" s="51">
        <f t="shared" si="886"/>
        <v>3</v>
      </c>
      <c r="T610" s="51">
        <f t="shared" si="886"/>
        <v>2</v>
      </c>
      <c r="U610" s="51">
        <f t="shared" si="886"/>
        <v>3</v>
      </c>
      <c r="V610" s="51">
        <f t="shared" si="886"/>
        <v>3</v>
      </c>
      <c r="W610" s="115">
        <f t="shared" si="886"/>
        <v>3</v>
      </c>
      <c r="X610" s="120">
        <f t="shared" si="884"/>
        <v>22</v>
      </c>
      <c r="Y610" s="68">
        <f>N610+X610</f>
        <v>38</v>
      </c>
      <c r="AB610" s="87"/>
    </row>
    <row r="611" spans="1:28" ht="13.5" thickBot="1" x14ac:dyDescent="0.25">
      <c r="A611" s="95"/>
      <c r="AB611" s="87"/>
    </row>
    <row r="612" spans="1:28" ht="12.75" customHeight="1" x14ac:dyDescent="0.25">
      <c r="A612" s="99"/>
      <c r="D612" s="53" t="s">
        <v>15</v>
      </c>
      <c r="E612" s="54">
        <f t="shared" ref="E612:M612" si="887">IF(($C613-E607)&gt;=36,3,     IF(($C613-E607)&gt;=18,2,       IF(($C613-E607)&gt;=0,1,0)   )    )</f>
        <v>2</v>
      </c>
      <c r="F612" s="54">
        <f t="shared" si="887"/>
        <v>1</v>
      </c>
      <c r="G612" s="54">
        <f t="shared" si="887"/>
        <v>1</v>
      </c>
      <c r="H612" s="54">
        <f t="shared" si="887"/>
        <v>2</v>
      </c>
      <c r="I612" s="54">
        <f t="shared" si="887"/>
        <v>2</v>
      </c>
      <c r="J612" s="54">
        <f t="shared" si="887"/>
        <v>1</v>
      </c>
      <c r="K612" s="54">
        <f t="shared" si="887"/>
        <v>1</v>
      </c>
      <c r="L612" s="54">
        <f t="shared" si="887"/>
        <v>1</v>
      </c>
      <c r="M612" s="55">
        <f t="shared" si="887"/>
        <v>1</v>
      </c>
      <c r="N612" s="129">
        <f t="shared" ref="N612" si="888">SUM(E612:M612)</f>
        <v>12</v>
      </c>
      <c r="O612" s="132">
        <f t="shared" ref="O612:W612" si="889">IF(($C613-O607)&gt;=36,3,     IF(($C613-O607)&gt;=18,2,       IF(($C613-O607)&gt;=0,1,0)   )    )</f>
        <v>2</v>
      </c>
      <c r="P612" s="54">
        <f t="shared" si="889"/>
        <v>1</v>
      </c>
      <c r="Q612" s="54">
        <f t="shared" si="889"/>
        <v>2</v>
      </c>
      <c r="R612" s="54">
        <f t="shared" si="889"/>
        <v>1</v>
      </c>
      <c r="S612" s="54">
        <f t="shared" si="889"/>
        <v>1</v>
      </c>
      <c r="T612" s="54">
        <f t="shared" si="889"/>
        <v>1</v>
      </c>
      <c r="U612" s="54">
        <f t="shared" si="889"/>
        <v>2</v>
      </c>
      <c r="V612" s="54">
        <f t="shared" si="889"/>
        <v>1</v>
      </c>
      <c r="W612" s="55">
        <f t="shared" si="889"/>
        <v>2</v>
      </c>
      <c r="X612" s="116">
        <f t="shared" ref="X612:X614" si="890">SUM(O612:W612)</f>
        <v>13</v>
      </c>
      <c r="Y612" s="55">
        <f>N612+X612</f>
        <v>25</v>
      </c>
      <c r="AB612" s="87"/>
    </row>
    <row r="613" spans="1:28" ht="13.5" customHeight="1" x14ac:dyDescent="0.25">
      <c r="A613" s="149" t="s">
        <v>22</v>
      </c>
      <c r="B613" s="78">
        <v>26.4</v>
      </c>
      <c r="C613" s="112">
        <f>ROUND((B613*Y607/113)+Y605-Y606,0)</f>
        <v>25</v>
      </c>
      <c r="D613" s="57" t="s">
        <v>14</v>
      </c>
      <c r="E613" s="84">
        <v>0</v>
      </c>
      <c r="F613" s="84">
        <v>0</v>
      </c>
      <c r="G613" s="84">
        <v>0</v>
      </c>
      <c r="H613" s="84">
        <v>0</v>
      </c>
      <c r="I613" s="84">
        <v>0</v>
      </c>
      <c r="J613" s="84">
        <v>0</v>
      </c>
      <c r="K613" s="84">
        <v>0</v>
      </c>
      <c r="L613" s="84">
        <v>0</v>
      </c>
      <c r="M613" s="114">
        <v>0</v>
      </c>
      <c r="N613" s="130">
        <f t="shared" ref="N613" si="891">SUM(E613:M613)</f>
        <v>0</v>
      </c>
      <c r="O613" s="84">
        <v>0</v>
      </c>
      <c r="P613" s="84">
        <v>0</v>
      </c>
      <c r="Q613" s="84">
        <v>0</v>
      </c>
      <c r="R613" s="84">
        <v>0</v>
      </c>
      <c r="S613" s="84">
        <v>0</v>
      </c>
      <c r="T613" s="84">
        <v>0</v>
      </c>
      <c r="U613" s="84">
        <v>0</v>
      </c>
      <c r="V613" s="84">
        <v>0</v>
      </c>
      <c r="W613" s="114">
        <v>0</v>
      </c>
      <c r="X613" s="110">
        <f t="shared" si="890"/>
        <v>0</v>
      </c>
      <c r="Y613" s="69">
        <f>N613+X613</f>
        <v>0</v>
      </c>
      <c r="Z613" s="97">
        <f>IF(AND(B613&lt;=36,Y614&gt;0),   VLOOKUP(((IF(AND(B613&gt;=18.5,B613&lt;= 26.4),4,5))&amp;Y614),TablaBajas[],2,FALSE), 0)</f>
        <v>0</v>
      </c>
      <c r="AA613" s="143">
        <f>IF((B613+Z613)&gt;=26.4,26.4,(B613+Z613))</f>
        <v>26.4</v>
      </c>
      <c r="AB613" s="98">
        <f>IF(Y613&gt;0,AB628+1,AB628)</f>
        <v>88</v>
      </c>
    </row>
    <row r="614" spans="1:28" ht="13.5" customHeight="1" thickBot="1" x14ac:dyDescent="0.3">
      <c r="A614" s="99"/>
      <c r="D614" s="150" t="s">
        <v>18</v>
      </c>
      <c r="E614" s="56">
        <f t="shared" ref="E614:M614" si="892" xml:space="preserve">       IF(    OR(E613="-", E613="",E613=0),0,       IF(E613-(E606+E612)&gt;=2,0,   IF(E613-(E606+E612)=1,1,   IF(E613-(E606+E612)=0,2,   IF(E613-(E606+E612)=-1,3,   IF(E613-(E606+E612)=-2,4,   IF(E613-(E606+E612)=-3,5,    IF(E613-(E606+E612)=-4,6,    ))))))))</f>
        <v>0</v>
      </c>
      <c r="F614" s="56">
        <f t="shared" si="892"/>
        <v>0</v>
      </c>
      <c r="G614" s="56">
        <f t="shared" si="892"/>
        <v>0</v>
      </c>
      <c r="H614" s="56">
        <f t="shared" si="892"/>
        <v>0</v>
      </c>
      <c r="I614" s="56">
        <f t="shared" si="892"/>
        <v>0</v>
      </c>
      <c r="J614" s="56">
        <f t="shared" si="892"/>
        <v>0</v>
      </c>
      <c r="K614" s="56">
        <f t="shared" si="892"/>
        <v>0</v>
      </c>
      <c r="L614" s="56">
        <f t="shared" si="892"/>
        <v>0</v>
      </c>
      <c r="M614" s="117">
        <f t="shared" si="892"/>
        <v>0</v>
      </c>
      <c r="N614" s="131">
        <f t="shared" ref="N614" si="893">SUM(E614:M614)</f>
        <v>0</v>
      </c>
      <c r="O614" s="133">
        <f t="shared" ref="O614:W614" si="894" xml:space="preserve">       IF(    OR(O613="-", O613="",O613=0),0,       IF(O613-(O606+O612)&gt;=2,0,   IF(O613-(O606+O612)=1,1,   IF(O613-(O606+O612)=0,2,   IF(O613-(O606+O612)=-1,3,   IF(O613-(O606+O612)=-2,4,   IF(O613-(O606+O612)=-3,5,    IF(O613-(O606+O612)=-4,6,    ))))))))</f>
        <v>0</v>
      </c>
      <c r="P614" s="56">
        <f t="shared" si="894"/>
        <v>0</v>
      </c>
      <c r="Q614" s="56">
        <f t="shared" si="894"/>
        <v>0</v>
      </c>
      <c r="R614" s="56">
        <f t="shared" si="894"/>
        <v>0</v>
      </c>
      <c r="S614" s="56">
        <f t="shared" si="894"/>
        <v>0</v>
      </c>
      <c r="T614" s="56">
        <f t="shared" si="894"/>
        <v>0</v>
      </c>
      <c r="U614" s="56">
        <f t="shared" si="894"/>
        <v>0</v>
      </c>
      <c r="V614" s="56">
        <f t="shared" si="894"/>
        <v>0</v>
      </c>
      <c r="W614" s="117">
        <f t="shared" si="894"/>
        <v>0</v>
      </c>
      <c r="X614" s="121">
        <f t="shared" si="890"/>
        <v>0</v>
      </c>
      <c r="Y614" s="70">
        <f>N614+X614</f>
        <v>0</v>
      </c>
      <c r="AB614" s="87"/>
    </row>
    <row r="615" spans="1:28" ht="13.5" thickBot="1" x14ac:dyDescent="0.25">
      <c r="A615" s="95"/>
      <c r="AB615" s="87"/>
    </row>
    <row r="616" spans="1:28" ht="12.75" customHeight="1" x14ac:dyDescent="0.25">
      <c r="A616" s="100"/>
      <c r="D616" s="58" t="s">
        <v>15</v>
      </c>
      <c r="E616" s="59">
        <f t="shared" ref="E616:M616" si="895">IF(($C617-E607)&gt;=36,3,     IF(($C617-E607)&gt;=18,2,       IF(($C617-E607)&gt;=0,1,0)   )    )</f>
        <v>2</v>
      </c>
      <c r="F616" s="59">
        <f t="shared" si="895"/>
        <v>1</v>
      </c>
      <c r="G616" s="59">
        <f t="shared" si="895"/>
        <v>1</v>
      </c>
      <c r="H616" s="59">
        <f t="shared" si="895"/>
        <v>1</v>
      </c>
      <c r="I616" s="59">
        <f t="shared" si="895"/>
        <v>2</v>
      </c>
      <c r="J616" s="59">
        <f t="shared" si="895"/>
        <v>1</v>
      </c>
      <c r="K616" s="59">
        <f t="shared" si="895"/>
        <v>1</v>
      </c>
      <c r="L616" s="59">
        <f t="shared" si="895"/>
        <v>1</v>
      </c>
      <c r="M616" s="60">
        <f t="shared" si="895"/>
        <v>1</v>
      </c>
      <c r="N616" s="134">
        <f t="shared" ref="N616" si="896">SUM(E616:M616)</f>
        <v>11</v>
      </c>
      <c r="O616" s="137">
        <f t="shared" ref="O616:W616" si="897">IF(($C617-O607)&gt;=36,3,     IF(($C617-O607)&gt;=18,2,       IF(($C617-O607)&gt;=0,1,0)   )    )</f>
        <v>2</v>
      </c>
      <c r="P616" s="59">
        <f t="shared" si="897"/>
        <v>1</v>
      </c>
      <c r="Q616" s="59">
        <f t="shared" si="897"/>
        <v>1</v>
      </c>
      <c r="R616" s="59">
        <f t="shared" si="897"/>
        <v>1</v>
      </c>
      <c r="S616" s="59">
        <f t="shared" si="897"/>
        <v>1</v>
      </c>
      <c r="T616" s="59">
        <f t="shared" si="897"/>
        <v>1</v>
      </c>
      <c r="U616" s="59">
        <f t="shared" si="897"/>
        <v>2</v>
      </c>
      <c r="V616" s="59">
        <f t="shared" si="897"/>
        <v>1</v>
      </c>
      <c r="W616" s="60">
        <f t="shared" si="897"/>
        <v>1</v>
      </c>
      <c r="X616" s="118">
        <f t="shared" ref="X616:X618" si="898">SUM(O616:W616)</f>
        <v>11</v>
      </c>
      <c r="Y616" s="60">
        <f>N616+X616</f>
        <v>22</v>
      </c>
      <c r="AB616" s="87"/>
    </row>
    <row r="617" spans="1:28" ht="13.5" customHeight="1" x14ac:dyDescent="0.25">
      <c r="A617" s="151" t="s">
        <v>23</v>
      </c>
      <c r="B617" s="79">
        <f>AA632</f>
        <v>23.700000000000006</v>
      </c>
      <c r="C617" s="112">
        <f>ROUND((B617*Y607/113)+Y605-Y606,0)</f>
        <v>22</v>
      </c>
      <c r="D617" s="62" t="s">
        <v>14</v>
      </c>
      <c r="E617" s="84">
        <v>7</v>
      </c>
      <c r="F617" s="84">
        <v>5</v>
      </c>
      <c r="G617" s="84">
        <v>4</v>
      </c>
      <c r="H617" s="84">
        <v>5</v>
      </c>
      <c r="I617" s="84">
        <v>6</v>
      </c>
      <c r="J617" s="84">
        <v>6</v>
      </c>
      <c r="K617" s="84">
        <v>4</v>
      </c>
      <c r="L617" s="84">
        <v>4</v>
      </c>
      <c r="M617" s="114">
        <v>4</v>
      </c>
      <c r="N617" s="135">
        <f t="shared" ref="N617" si="899">SUM(E617:M617)</f>
        <v>45</v>
      </c>
      <c r="O617" s="127">
        <v>8</v>
      </c>
      <c r="P617" s="84">
        <v>5</v>
      </c>
      <c r="Q617" s="84">
        <v>6</v>
      </c>
      <c r="R617" s="84">
        <v>5</v>
      </c>
      <c r="S617" s="84">
        <v>4</v>
      </c>
      <c r="T617" s="84">
        <v>7</v>
      </c>
      <c r="U617" s="84">
        <v>6</v>
      </c>
      <c r="V617" s="84">
        <v>4</v>
      </c>
      <c r="W617" s="114">
        <v>7</v>
      </c>
      <c r="X617" s="111">
        <f t="shared" si="898"/>
        <v>52</v>
      </c>
      <c r="Y617" s="71">
        <f>N617+X617</f>
        <v>97</v>
      </c>
      <c r="Z617" s="102">
        <f>IF(AND(B617&lt;=36,Y618&gt;0),   VLOOKUP(((IF(AND(B617&gt;=18.5,B617&lt;= 26.4),4,5))&amp;Y618),TablaBajas[],2,FALSE), 0)</f>
        <v>0</v>
      </c>
      <c r="AA617" s="141">
        <f>IF((B617+Z617)&gt;=26.4,26.4,(B617+Z617))</f>
        <v>23.700000000000006</v>
      </c>
      <c r="AB617" s="103">
        <f>IF(Y617&gt;0,AB632+1,AB632)</f>
        <v>99</v>
      </c>
    </row>
    <row r="618" spans="1:28" ht="13.5" customHeight="1" thickBot="1" x14ac:dyDescent="0.3">
      <c r="A618" s="104"/>
      <c r="B618" s="105"/>
      <c r="C618" s="105"/>
      <c r="D618" s="152" t="s">
        <v>18</v>
      </c>
      <c r="E618" s="61">
        <f t="shared" ref="E618:M618" si="900" xml:space="preserve">       IF(    OR(E617="-", E617="",E617=0),0,       IF(E617-(E606+E616)&gt;=2,0,   IF(E617-(E606+E616)=1,1,   IF(E617-(E606+E616)=0,2,   IF(E617-(E606+E616)=-1,3,   IF(E617-(E606+E616)=-2,4,   IF(E617-(E606+E616)=-3,5,    IF(E617-(E606+E616)=-4,6,    ))))))))</f>
        <v>2</v>
      </c>
      <c r="F618" s="61">
        <f t="shared" si="900"/>
        <v>2</v>
      </c>
      <c r="G618" s="61">
        <f t="shared" si="900"/>
        <v>2</v>
      </c>
      <c r="H618" s="61">
        <f t="shared" si="900"/>
        <v>2</v>
      </c>
      <c r="I618" s="61">
        <f t="shared" si="900"/>
        <v>3</v>
      </c>
      <c r="J618" s="61">
        <f t="shared" si="900"/>
        <v>1</v>
      </c>
      <c r="K618" s="61">
        <f t="shared" si="900"/>
        <v>3</v>
      </c>
      <c r="L618" s="61">
        <f t="shared" si="900"/>
        <v>3</v>
      </c>
      <c r="M618" s="119">
        <f t="shared" si="900"/>
        <v>2</v>
      </c>
      <c r="N618" s="136">
        <f t="shared" ref="N618" si="901">SUM(E618:M618)</f>
        <v>20</v>
      </c>
      <c r="O618" s="138">
        <f t="shared" ref="O618:W618" si="902" xml:space="preserve">       IF(    OR(O617="-", O617="",O617=0),0,       IF(O617-(O606+O616)&gt;=2,0,   IF(O617-(O606+O616)=1,1,   IF(O617-(O606+O616)=0,2,   IF(O617-(O606+O616)=-1,3,   IF(O617-(O606+O616)=-2,4,   IF(O617-(O606+O616)=-3,5,    IF(O617-(O606+O616)=-4,6,    ))))))))</f>
        <v>1</v>
      </c>
      <c r="P618" s="61">
        <f t="shared" si="902"/>
        <v>2</v>
      </c>
      <c r="Q618" s="61">
        <f t="shared" si="902"/>
        <v>1</v>
      </c>
      <c r="R618" s="61">
        <f t="shared" si="902"/>
        <v>2</v>
      </c>
      <c r="S618" s="61">
        <f t="shared" si="902"/>
        <v>2</v>
      </c>
      <c r="T618" s="61">
        <f t="shared" si="902"/>
        <v>0</v>
      </c>
      <c r="U618" s="61">
        <f t="shared" si="902"/>
        <v>3</v>
      </c>
      <c r="V618" s="61">
        <f t="shared" si="902"/>
        <v>2</v>
      </c>
      <c r="W618" s="119">
        <f t="shared" si="902"/>
        <v>0</v>
      </c>
      <c r="X618" s="122">
        <f t="shared" si="898"/>
        <v>13</v>
      </c>
      <c r="Y618" s="72">
        <f>N618+X618</f>
        <v>33</v>
      </c>
      <c r="Z618" s="105"/>
      <c r="AA618" s="105"/>
      <c r="AB618" s="106"/>
    </row>
    <row r="619" spans="1:28" ht="9.75" customHeight="1" thickBot="1" x14ac:dyDescent="0.25">
      <c r="A619" s="77"/>
      <c r="B619" s="77"/>
      <c r="C619" s="77"/>
      <c r="D619" s="77"/>
      <c r="E619" s="77"/>
      <c r="F619" s="77"/>
      <c r="G619" s="77"/>
      <c r="H619" s="77"/>
      <c r="I619" s="77"/>
      <c r="J619" s="77"/>
      <c r="K619" s="77"/>
      <c r="L619" s="77"/>
      <c r="M619" s="77"/>
      <c r="N619" s="77"/>
      <c r="O619" s="77"/>
      <c r="P619" s="77"/>
      <c r="Q619" s="77"/>
      <c r="R619" s="77"/>
      <c r="S619" s="77"/>
      <c r="T619" s="77"/>
      <c r="U619" s="77"/>
      <c r="V619" s="77"/>
      <c r="W619" s="77"/>
      <c r="X619" s="77"/>
      <c r="Y619" s="77"/>
      <c r="Z619" s="77"/>
      <c r="AA619" s="77"/>
      <c r="AB619" s="77"/>
    </row>
    <row r="620" spans="1:28" ht="15" customHeight="1" x14ac:dyDescent="0.25">
      <c r="A620" s="153"/>
      <c r="B620" s="173" t="s">
        <v>4</v>
      </c>
      <c r="C620" s="176" t="s">
        <v>19</v>
      </c>
      <c r="D620" s="64" t="s">
        <v>1</v>
      </c>
      <c r="E620" s="40">
        <v>465</v>
      </c>
      <c r="F620" s="41">
        <v>365</v>
      </c>
      <c r="G620" s="41">
        <v>155</v>
      </c>
      <c r="H620" s="41">
        <v>366</v>
      </c>
      <c r="I620" s="41">
        <v>449</v>
      </c>
      <c r="J620" s="41">
        <v>281</v>
      </c>
      <c r="K620" s="41">
        <v>126</v>
      </c>
      <c r="L620" s="41">
        <v>353</v>
      </c>
      <c r="M620" s="42">
        <v>301</v>
      </c>
      <c r="N620" s="179" t="s">
        <v>16</v>
      </c>
      <c r="O620" s="40">
        <v>358</v>
      </c>
      <c r="P620" s="41">
        <v>142</v>
      </c>
      <c r="Q620" s="41">
        <v>512</v>
      </c>
      <c r="R620" s="41">
        <v>331</v>
      </c>
      <c r="S620" s="41">
        <v>337</v>
      </c>
      <c r="T620" s="41">
        <v>328</v>
      </c>
      <c r="U620" s="41">
        <v>342</v>
      </c>
      <c r="V620" s="41">
        <v>126</v>
      </c>
      <c r="W620" s="42">
        <v>470</v>
      </c>
      <c r="X620" s="179" t="s">
        <v>17</v>
      </c>
      <c r="Y620" s="89">
        <v>71.3</v>
      </c>
      <c r="Z620" s="182" t="s">
        <v>28</v>
      </c>
      <c r="AA620" s="185" t="s">
        <v>6</v>
      </c>
      <c r="AB620" s="188" t="s">
        <v>20</v>
      </c>
    </row>
    <row r="621" spans="1:28" ht="15" x14ac:dyDescent="0.25">
      <c r="A621" s="153" t="s">
        <v>30</v>
      </c>
      <c r="B621" s="174"/>
      <c r="C621" s="177"/>
      <c r="D621" s="65" t="s">
        <v>2</v>
      </c>
      <c r="E621" s="43">
        <v>5</v>
      </c>
      <c r="F621" s="39">
        <v>4</v>
      </c>
      <c r="G621" s="39">
        <v>3</v>
      </c>
      <c r="H621" s="39">
        <v>4</v>
      </c>
      <c r="I621" s="39">
        <v>5</v>
      </c>
      <c r="J621" s="39">
        <v>4</v>
      </c>
      <c r="K621" s="39">
        <v>3</v>
      </c>
      <c r="L621" s="39">
        <v>4</v>
      </c>
      <c r="M621" s="44">
        <v>4</v>
      </c>
      <c r="N621" s="180"/>
      <c r="O621" s="43">
        <v>4</v>
      </c>
      <c r="P621" s="39">
        <v>3</v>
      </c>
      <c r="Q621" s="39">
        <v>5</v>
      </c>
      <c r="R621" s="39">
        <v>4</v>
      </c>
      <c r="S621" s="39">
        <v>4</v>
      </c>
      <c r="T621" s="39">
        <v>4</v>
      </c>
      <c r="U621" s="39">
        <v>4</v>
      </c>
      <c r="V621" s="39">
        <v>3</v>
      </c>
      <c r="W621" s="44">
        <v>5</v>
      </c>
      <c r="X621" s="180"/>
      <c r="Y621" s="63">
        <v>72</v>
      </c>
      <c r="Z621" s="183"/>
      <c r="AA621" s="186"/>
      <c r="AB621" s="189"/>
    </row>
    <row r="622" spans="1:28" ht="15.75" thickBot="1" x14ac:dyDescent="0.3">
      <c r="A622" s="154">
        <v>44582</v>
      </c>
      <c r="B622" s="175"/>
      <c r="C622" s="178"/>
      <c r="D622" s="66" t="s">
        <v>3</v>
      </c>
      <c r="E622" s="45">
        <v>8</v>
      </c>
      <c r="F622" s="46">
        <v>4</v>
      </c>
      <c r="G622" s="46">
        <v>18</v>
      </c>
      <c r="H622" s="46">
        <v>2</v>
      </c>
      <c r="I622" s="46">
        <v>6</v>
      </c>
      <c r="J622" s="46">
        <v>16</v>
      </c>
      <c r="K622" s="46">
        <v>12</v>
      </c>
      <c r="L622" s="46">
        <v>10</v>
      </c>
      <c r="M622" s="47">
        <v>14</v>
      </c>
      <c r="N622" s="181"/>
      <c r="O622" s="45">
        <v>3</v>
      </c>
      <c r="P622" s="46">
        <v>17</v>
      </c>
      <c r="Q622" s="46">
        <v>1</v>
      </c>
      <c r="R622" s="46">
        <v>15</v>
      </c>
      <c r="S622" s="46">
        <v>7</v>
      </c>
      <c r="T622" s="46">
        <v>5</v>
      </c>
      <c r="U622" s="46">
        <v>11</v>
      </c>
      <c r="V622" s="46">
        <v>9</v>
      </c>
      <c r="W622" s="47">
        <v>13</v>
      </c>
      <c r="X622" s="181"/>
      <c r="Y622" s="108">
        <v>140</v>
      </c>
      <c r="Z622" s="184"/>
      <c r="AA622" s="187"/>
      <c r="AB622" s="190"/>
    </row>
    <row r="623" spans="1:28" ht="12.75" customHeight="1" x14ac:dyDescent="0.25">
      <c r="A623" s="146"/>
      <c r="D623" s="48" t="s">
        <v>15</v>
      </c>
      <c r="E623" s="49">
        <f t="shared" ref="E623:M623" si="903">IF(($C624-E622)&gt;=36,3,     IF(($C624-E622)&gt;=18,2,       IF(($C624-E622)&gt;=0,1,0)   )    )</f>
        <v>2</v>
      </c>
      <c r="F623" s="49">
        <f t="shared" si="903"/>
        <v>2</v>
      </c>
      <c r="G623" s="49">
        <f t="shared" si="903"/>
        <v>1</v>
      </c>
      <c r="H623" s="49">
        <f t="shared" si="903"/>
        <v>2</v>
      </c>
      <c r="I623" s="49">
        <f t="shared" si="903"/>
        <v>2</v>
      </c>
      <c r="J623" s="49">
        <f t="shared" si="903"/>
        <v>1</v>
      </c>
      <c r="K623" s="49">
        <f t="shared" si="903"/>
        <v>1</v>
      </c>
      <c r="L623" s="49">
        <f t="shared" si="903"/>
        <v>1</v>
      </c>
      <c r="M623" s="50">
        <f t="shared" si="903"/>
        <v>1</v>
      </c>
      <c r="N623" s="123">
        <f t="shared" ref="N623:N625" si="904">SUM(E623:M623)</f>
        <v>13</v>
      </c>
      <c r="O623" s="126">
        <f t="shared" ref="O623:W623" si="905">IF(($C624-O622)&gt;=36,3,     IF(($C624-O622)&gt;=18,2,       IF(($C624-O622)&gt;=0,1,0)   )    )</f>
        <v>2</v>
      </c>
      <c r="P623" s="49">
        <f t="shared" si="905"/>
        <v>1</v>
      </c>
      <c r="Q623" s="49">
        <f t="shared" si="905"/>
        <v>2</v>
      </c>
      <c r="R623" s="49">
        <f t="shared" si="905"/>
        <v>1</v>
      </c>
      <c r="S623" s="49">
        <f t="shared" si="905"/>
        <v>2</v>
      </c>
      <c r="T623" s="49">
        <f t="shared" si="905"/>
        <v>2</v>
      </c>
      <c r="U623" s="49">
        <f t="shared" si="905"/>
        <v>1</v>
      </c>
      <c r="V623" s="49">
        <f t="shared" si="905"/>
        <v>2</v>
      </c>
      <c r="W623" s="50">
        <f t="shared" si="905"/>
        <v>1</v>
      </c>
      <c r="X623" s="113">
        <f t="shared" ref="X623:X625" si="906">SUM(O623:W623)</f>
        <v>14</v>
      </c>
      <c r="Y623" s="85">
        <f>N623+X623</f>
        <v>27</v>
      </c>
      <c r="AB623" s="87"/>
    </row>
    <row r="624" spans="1:28" ht="13.5" customHeight="1" x14ac:dyDescent="0.25">
      <c r="A624" s="146" t="s">
        <v>24</v>
      </c>
      <c r="B624" s="73">
        <f>AA639</f>
        <v>22.400000000000009</v>
      </c>
      <c r="C624" s="112">
        <f>ROUND((B624*Y622/113)+Y620-Y621,0)</f>
        <v>27</v>
      </c>
      <c r="D624" s="52" t="s">
        <v>14</v>
      </c>
      <c r="E624" s="84">
        <v>6</v>
      </c>
      <c r="F624" s="84">
        <v>4</v>
      </c>
      <c r="G624" s="84">
        <v>4</v>
      </c>
      <c r="H624" s="84">
        <v>5</v>
      </c>
      <c r="I624" s="84">
        <v>7</v>
      </c>
      <c r="J624" s="84">
        <v>6</v>
      </c>
      <c r="K624" s="84">
        <v>3</v>
      </c>
      <c r="L624" s="84">
        <v>4</v>
      </c>
      <c r="M624" s="114">
        <v>6</v>
      </c>
      <c r="N624" s="147">
        <f t="shared" si="904"/>
        <v>45</v>
      </c>
      <c r="O624" s="84">
        <v>5</v>
      </c>
      <c r="P624" s="84">
        <v>4</v>
      </c>
      <c r="Q624" s="84">
        <v>6</v>
      </c>
      <c r="R624" s="84">
        <v>7</v>
      </c>
      <c r="S624" s="84">
        <v>5</v>
      </c>
      <c r="T624" s="84">
        <v>4</v>
      </c>
      <c r="U624" s="84">
        <v>7</v>
      </c>
      <c r="V624" s="84">
        <v>6</v>
      </c>
      <c r="W624" s="114">
        <v>6</v>
      </c>
      <c r="X624" s="109">
        <f t="shared" si="906"/>
        <v>50</v>
      </c>
      <c r="Y624" s="67">
        <f>N624+X624</f>
        <v>95</v>
      </c>
      <c r="Z624" s="92">
        <f>IF(AND(B624&lt;=36,Y625&gt;0),   VLOOKUP(((IF(AND(B624&gt;=18.5,B624&lt;= 26.4),4,5))&amp;Y625),TablaBajas[],2,FALSE), 0)</f>
        <v>-1.6</v>
      </c>
      <c r="AA624" s="142">
        <f>IF((B624+Z624)&gt;=26.4,26.4,(B624+Z624))</f>
        <v>20.800000000000008</v>
      </c>
      <c r="AB624" s="93">
        <f>IF(Y624&gt;0,AB639+1,AB639)</f>
        <v>87</v>
      </c>
    </row>
    <row r="625" spans="1:31" ht="13.5" customHeight="1" thickBot="1" x14ac:dyDescent="0.3">
      <c r="A625" s="94"/>
      <c r="D625" s="148" t="s">
        <v>18</v>
      </c>
      <c r="E625" s="51">
        <f t="shared" ref="E625:M625" si="907" xml:space="preserve">       IF(    OR(E624="-", E624="",E624=0),0,       IF(E624-(E621+E623)&gt;=2,0,   IF(E624-(E621+E623)=1,1,   IF(E624-(E621+E623)=0,2,   IF(E624-(E621+E623)=-1,3,   IF(E624-(E621+E623)=-2,4,   IF(E624-(E621+E623)=-3,5,    IF(E624-(E621+E623)=-4,6,    ))))))))</f>
        <v>3</v>
      </c>
      <c r="F625" s="51">
        <f t="shared" si="907"/>
        <v>4</v>
      </c>
      <c r="G625" s="51">
        <f t="shared" si="907"/>
        <v>2</v>
      </c>
      <c r="H625" s="51">
        <f t="shared" si="907"/>
        <v>3</v>
      </c>
      <c r="I625" s="51">
        <f t="shared" si="907"/>
        <v>2</v>
      </c>
      <c r="J625" s="51">
        <f t="shared" si="907"/>
        <v>1</v>
      </c>
      <c r="K625" s="51">
        <f t="shared" si="907"/>
        <v>3</v>
      </c>
      <c r="L625" s="51">
        <f t="shared" si="907"/>
        <v>3</v>
      </c>
      <c r="M625" s="115">
        <f t="shared" si="907"/>
        <v>1</v>
      </c>
      <c r="N625" s="125">
        <f t="shared" si="904"/>
        <v>22</v>
      </c>
      <c r="O625" s="128">
        <f t="shared" ref="O625:W625" si="908" xml:space="preserve">       IF(    OR(O624="-", O624="",O624=0),0,       IF(O624-(O621+O623)&gt;=2,0,   IF(O624-(O621+O623)=1,1,   IF(O624-(O621+O623)=0,2,   IF(O624-(O621+O623)=-1,3,   IF(O624-(O621+O623)=-2,4,   IF(O624-(O621+O623)=-3,5,    IF(O624-(O621+O623)=-4,6,    ))))))))</f>
        <v>3</v>
      </c>
      <c r="P625" s="51">
        <f t="shared" si="908"/>
        <v>2</v>
      </c>
      <c r="Q625" s="51">
        <f t="shared" si="908"/>
        <v>3</v>
      </c>
      <c r="R625" s="51">
        <f t="shared" si="908"/>
        <v>0</v>
      </c>
      <c r="S625" s="51">
        <f t="shared" si="908"/>
        <v>3</v>
      </c>
      <c r="T625" s="51">
        <f t="shared" si="908"/>
        <v>4</v>
      </c>
      <c r="U625" s="51">
        <f t="shared" si="908"/>
        <v>0</v>
      </c>
      <c r="V625" s="51">
        <f t="shared" si="908"/>
        <v>1</v>
      </c>
      <c r="W625" s="115">
        <f t="shared" si="908"/>
        <v>2</v>
      </c>
      <c r="X625" s="120">
        <f t="shared" si="906"/>
        <v>18</v>
      </c>
      <c r="Y625" s="68">
        <f>N625+X625</f>
        <v>40</v>
      </c>
      <c r="AB625" s="87"/>
    </row>
    <row r="626" spans="1:31" ht="13.5" thickBot="1" x14ac:dyDescent="0.25">
      <c r="A626" s="95"/>
      <c r="AB626" s="87"/>
      <c r="AD626" t="s">
        <v>31</v>
      </c>
      <c r="AE626" t="s">
        <v>31</v>
      </c>
    </row>
    <row r="627" spans="1:31" ht="12.75" customHeight="1" x14ac:dyDescent="0.25">
      <c r="A627" s="99"/>
      <c r="D627" s="53" t="s">
        <v>15</v>
      </c>
      <c r="E627" s="54">
        <f t="shared" ref="E627:M627" si="909">IF(($C628-E622)&gt;=36,3,     IF(($C628-E622)&gt;=18,2,       IF(($C628-E622)&gt;=0,1,0)   )    )</f>
        <v>2</v>
      </c>
      <c r="F627" s="54">
        <f t="shared" si="909"/>
        <v>2</v>
      </c>
      <c r="G627" s="54">
        <f t="shared" si="909"/>
        <v>1</v>
      </c>
      <c r="H627" s="54">
        <f t="shared" si="909"/>
        <v>2</v>
      </c>
      <c r="I627" s="54">
        <f t="shared" si="909"/>
        <v>2</v>
      </c>
      <c r="J627" s="54">
        <f t="shared" si="909"/>
        <v>1</v>
      </c>
      <c r="K627" s="54">
        <f t="shared" si="909"/>
        <v>2</v>
      </c>
      <c r="L627" s="54">
        <f t="shared" si="909"/>
        <v>2</v>
      </c>
      <c r="M627" s="55">
        <f t="shared" si="909"/>
        <v>2</v>
      </c>
      <c r="N627" s="129">
        <f t="shared" ref="N627" si="910">SUM(E627:M627)</f>
        <v>16</v>
      </c>
      <c r="O627" s="132">
        <f t="shared" ref="O627:W627" si="911">IF(($C628-O622)&gt;=36,3,     IF(($C628-O622)&gt;=18,2,       IF(($C628-O622)&gt;=0,1,0)   )    )</f>
        <v>2</v>
      </c>
      <c r="P627" s="54">
        <f t="shared" si="911"/>
        <v>1</v>
      </c>
      <c r="Q627" s="54">
        <f t="shared" si="911"/>
        <v>2</v>
      </c>
      <c r="R627" s="54">
        <f t="shared" si="911"/>
        <v>1</v>
      </c>
      <c r="S627" s="54">
        <f t="shared" si="911"/>
        <v>2</v>
      </c>
      <c r="T627" s="54">
        <f t="shared" si="911"/>
        <v>2</v>
      </c>
      <c r="U627" s="54">
        <f t="shared" si="911"/>
        <v>2</v>
      </c>
      <c r="V627" s="54">
        <f t="shared" si="911"/>
        <v>2</v>
      </c>
      <c r="W627" s="55">
        <f t="shared" si="911"/>
        <v>2</v>
      </c>
      <c r="X627" s="116">
        <f t="shared" ref="X627:X629" si="912">SUM(O627:W627)</f>
        <v>16</v>
      </c>
      <c r="Y627" s="55">
        <f>N627+X627</f>
        <v>32</v>
      </c>
      <c r="AB627" s="87"/>
    </row>
    <row r="628" spans="1:31" ht="13.5" customHeight="1" x14ac:dyDescent="0.25">
      <c r="A628" s="149" t="s">
        <v>22</v>
      </c>
      <c r="B628" s="78">
        <f>AA643</f>
        <v>26.4</v>
      </c>
      <c r="C628" s="112">
        <f>ROUND((B628*Y622/113)+Y620-Y621,0)</f>
        <v>32</v>
      </c>
      <c r="D628" s="57" t="s">
        <v>14</v>
      </c>
      <c r="E628" s="84">
        <v>0</v>
      </c>
      <c r="F628" s="84">
        <v>0</v>
      </c>
      <c r="G628" s="84">
        <v>0</v>
      </c>
      <c r="H628" s="84">
        <v>0</v>
      </c>
      <c r="I628" s="84">
        <v>0</v>
      </c>
      <c r="J628" s="84">
        <v>0</v>
      </c>
      <c r="K628" s="84">
        <v>0</v>
      </c>
      <c r="L628" s="84">
        <v>0</v>
      </c>
      <c r="M628" s="114">
        <v>0</v>
      </c>
      <c r="N628" s="130">
        <f t="shared" ref="N628" si="913">SUM(E628:M628)</f>
        <v>0</v>
      </c>
      <c r="O628" s="84">
        <v>0</v>
      </c>
      <c r="P628" s="84">
        <v>0</v>
      </c>
      <c r="Q628" s="84">
        <v>0</v>
      </c>
      <c r="R628" s="84">
        <v>0</v>
      </c>
      <c r="S628" s="84">
        <v>0</v>
      </c>
      <c r="T628" s="84">
        <v>0</v>
      </c>
      <c r="U628" s="84">
        <v>0</v>
      </c>
      <c r="V628" s="84">
        <v>0</v>
      </c>
      <c r="W628" s="114">
        <v>0</v>
      </c>
      <c r="X628" s="110">
        <f t="shared" si="912"/>
        <v>0</v>
      </c>
      <c r="Y628" s="69">
        <f>N628+X628</f>
        <v>0</v>
      </c>
      <c r="Z628" s="97">
        <f>IF(AND(B628&lt;=36,Y629&gt;0),   VLOOKUP(((IF(AND(B628&gt;=18.5,B628&lt;= 26.4),4,5))&amp;Y629),TablaBajas[],2,FALSE), 0)</f>
        <v>0</v>
      </c>
      <c r="AA628" s="143">
        <f>IF((B628+Z628)&gt;=26.4,26.4,(B628+Z628))</f>
        <v>26.4</v>
      </c>
      <c r="AB628" s="98">
        <f>IF(Y628&gt;0,AB643+1,AB643)</f>
        <v>88</v>
      </c>
    </row>
    <row r="629" spans="1:31" ht="13.5" customHeight="1" thickBot="1" x14ac:dyDescent="0.3">
      <c r="A629" s="99"/>
      <c r="D629" s="150" t="s">
        <v>18</v>
      </c>
      <c r="E629" s="56">
        <f t="shared" ref="E629:M629" si="914" xml:space="preserve">       IF(    OR(E628="-", E628="",E628=0),0,       IF(E628-(E621+E627)&gt;=2,0,   IF(E628-(E621+E627)=1,1,   IF(E628-(E621+E627)=0,2,   IF(E628-(E621+E627)=-1,3,   IF(E628-(E621+E627)=-2,4,   IF(E628-(E621+E627)=-3,5,    IF(E628-(E621+E627)=-4,6,    ))))))))</f>
        <v>0</v>
      </c>
      <c r="F629" s="56">
        <f t="shared" si="914"/>
        <v>0</v>
      </c>
      <c r="G629" s="56">
        <f t="shared" si="914"/>
        <v>0</v>
      </c>
      <c r="H629" s="56">
        <f t="shared" si="914"/>
        <v>0</v>
      </c>
      <c r="I629" s="56">
        <f t="shared" si="914"/>
        <v>0</v>
      </c>
      <c r="J629" s="56">
        <f t="shared" si="914"/>
        <v>0</v>
      </c>
      <c r="K629" s="56">
        <f t="shared" si="914"/>
        <v>0</v>
      </c>
      <c r="L629" s="56">
        <f t="shared" si="914"/>
        <v>0</v>
      </c>
      <c r="M629" s="117">
        <f t="shared" si="914"/>
        <v>0</v>
      </c>
      <c r="N629" s="131">
        <f t="shared" ref="N629" si="915">SUM(E629:M629)</f>
        <v>0</v>
      </c>
      <c r="O629" s="133">
        <f t="shared" ref="O629:W629" si="916" xml:space="preserve">       IF(    OR(O628="-", O628="",O628=0),0,       IF(O628-(O621+O627)&gt;=2,0,   IF(O628-(O621+O627)=1,1,   IF(O628-(O621+O627)=0,2,   IF(O628-(O621+O627)=-1,3,   IF(O628-(O621+O627)=-2,4,   IF(O628-(O621+O627)=-3,5,    IF(O628-(O621+O627)=-4,6,    ))))))))</f>
        <v>0</v>
      </c>
      <c r="P629" s="56">
        <f t="shared" si="916"/>
        <v>0</v>
      </c>
      <c r="Q629" s="56">
        <f t="shared" si="916"/>
        <v>0</v>
      </c>
      <c r="R629" s="56">
        <f t="shared" si="916"/>
        <v>0</v>
      </c>
      <c r="S629" s="56">
        <f t="shared" si="916"/>
        <v>0</v>
      </c>
      <c r="T629" s="56">
        <f t="shared" si="916"/>
        <v>0</v>
      </c>
      <c r="U629" s="56">
        <f t="shared" si="916"/>
        <v>0</v>
      </c>
      <c r="V629" s="56">
        <f t="shared" si="916"/>
        <v>0</v>
      </c>
      <c r="W629" s="117">
        <f t="shared" si="916"/>
        <v>0</v>
      </c>
      <c r="X629" s="121">
        <f t="shared" si="912"/>
        <v>0</v>
      </c>
      <c r="Y629" s="70">
        <f>N629+X629</f>
        <v>0</v>
      </c>
      <c r="AB629" s="87"/>
    </row>
    <row r="630" spans="1:31" ht="13.5" thickBot="1" x14ac:dyDescent="0.25">
      <c r="A630" s="95"/>
      <c r="AB630" s="87"/>
    </row>
    <row r="631" spans="1:31" ht="12.75" customHeight="1" x14ac:dyDescent="0.25">
      <c r="A631" s="100"/>
      <c r="D631" s="58" t="s">
        <v>15</v>
      </c>
      <c r="E631" s="59">
        <f t="shared" ref="E631:M631" si="917">IF(($C632-E622)&gt;=36,3,     IF(($C632-E622)&gt;=18,2,       IF(($C632-E622)&gt;=0,1,0)   )    )</f>
        <v>2</v>
      </c>
      <c r="F631" s="59">
        <f t="shared" si="917"/>
        <v>2</v>
      </c>
      <c r="G631" s="59">
        <f t="shared" si="917"/>
        <v>1</v>
      </c>
      <c r="H631" s="59">
        <f t="shared" si="917"/>
        <v>2</v>
      </c>
      <c r="I631" s="59">
        <f t="shared" si="917"/>
        <v>2</v>
      </c>
      <c r="J631" s="59">
        <f t="shared" si="917"/>
        <v>1</v>
      </c>
      <c r="K631" s="59">
        <f t="shared" si="917"/>
        <v>1</v>
      </c>
      <c r="L631" s="59">
        <f t="shared" si="917"/>
        <v>2</v>
      </c>
      <c r="M631" s="60">
        <f t="shared" si="917"/>
        <v>1</v>
      </c>
      <c r="N631" s="134">
        <f t="shared" ref="N631" si="918">SUM(E631:M631)</f>
        <v>14</v>
      </c>
      <c r="O631" s="137">
        <f t="shared" ref="O631:W631" si="919">IF(($C632-O622)&gt;=36,3,     IF(($C632-O622)&gt;=18,2,       IF(($C632-O622)&gt;=0,1,0)   )    )</f>
        <v>2</v>
      </c>
      <c r="P631" s="59">
        <f t="shared" si="919"/>
        <v>1</v>
      </c>
      <c r="Q631" s="59">
        <f t="shared" si="919"/>
        <v>2</v>
      </c>
      <c r="R631" s="59">
        <f t="shared" si="919"/>
        <v>1</v>
      </c>
      <c r="S631" s="59">
        <f t="shared" si="919"/>
        <v>2</v>
      </c>
      <c r="T631" s="59">
        <f t="shared" si="919"/>
        <v>2</v>
      </c>
      <c r="U631" s="59">
        <f t="shared" si="919"/>
        <v>1</v>
      </c>
      <c r="V631" s="59">
        <f t="shared" si="919"/>
        <v>2</v>
      </c>
      <c r="W631" s="60">
        <f t="shared" si="919"/>
        <v>1</v>
      </c>
      <c r="X631" s="118">
        <f t="shared" ref="X631:X633" si="920">SUM(O631:W631)</f>
        <v>14</v>
      </c>
      <c r="Y631" s="60">
        <f>N631+X631</f>
        <v>28</v>
      </c>
      <c r="AB631" s="87"/>
    </row>
    <row r="632" spans="1:31" ht="13.5" customHeight="1" x14ac:dyDescent="0.25">
      <c r="A632" s="151" t="s">
        <v>23</v>
      </c>
      <c r="B632" s="79">
        <f>AA647</f>
        <v>23.400000000000006</v>
      </c>
      <c r="C632" s="112">
        <f>ROUND((B632*Y622/113)+Y620-Y621,0)</f>
        <v>28</v>
      </c>
      <c r="D632" s="62" t="s">
        <v>14</v>
      </c>
      <c r="E632" s="84">
        <v>7</v>
      </c>
      <c r="F632" s="84">
        <v>8</v>
      </c>
      <c r="G632" s="84">
        <v>3</v>
      </c>
      <c r="H632" s="84">
        <v>5</v>
      </c>
      <c r="I632" s="84">
        <v>8</v>
      </c>
      <c r="J632" s="84">
        <v>3</v>
      </c>
      <c r="K632" s="84">
        <v>6</v>
      </c>
      <c r="L632" s="84">
        <v>7</v>
      </c>
      <c r="M632" s="114">
        <v>8</v>
      </c>
      <c r="N632" s="135">
        <f t="shared" ref="N632" si="921">SUM(E632:M632)</f>
        <v>55</v>
      </c>
      <c r="O632" s="127">
        <v>5</v>
      </c>
      <c r="P632" s="84">
        <v>4</v>
      </c>
      <c r="Q632" s="84">
        <v>7</v>
      </c>
      <c r="R632" s="84">
        <v>6</v>
      </c>
      <c r="S632" s="84">
        <v>6</v>
      </c>
      <c r="T632" s="84">
        <v>8</v>
      </c>
      <c r="U632" s="84">
        <v>5</v>
      </c>
      <c r="V632" s="84">
        <v>5</v>
      </c>
      <c r="W632" s="114">
        <v>7</v>
      </c>
      <c r="X632" s="111">
        <f t="shared" si="920"/>
        <v>53</v>
      </c>
      <c r="Y632" s="71">
        <f>N632+X632</f>
        <v>108</v>
      </c>
      <c r="Z632" s="102">
        <f>IF(AND(B632&lt;=36,Y633&gt;0),   VLOOKUP(((IF(AND(B632&gt;=18.5,B632&lt;= 26.4),4,5))&amp;Y633),TablaBajas[],2,FALSE), 0)</f>
        <v>0.30000000000000004</v>
      </c>
      <c r="AA632" s="141">
        <f>IF((B632+Z632)&gt;=26.4,26.4,(B632+Z632))</f>
        <v>23.700000000000006</v>
      </c>
      <c r="AB632" s="103">
        <f>IF(Y632&gt;0,AB647+1,AB647)</f>
        <v>98</v>
      </c>
    </row>
    <row r="633" spans="1:31" ht="13.5" customHeight="1" thickBot="1" x14ac:dyDescent="0.3">
      <c r="A633" s="104"/>
      <c r="B633" s="105"/>
      <c r="C633" s="105"/>
      <c r="D633" s="152" t="s">
        <v>18</v>
      </c>
      <c r="E633" s="61">
        <f t="shared" ref="E633:M633" si="922" xml:space="preserve">       IF(    OR(E632="-", E632="",E632=0),0,       IF(E632-(E621+E631)&gt;=2,0,   IF(E632-(E621+E631)=1,1,   IF(E632-(E621+E631)=0,2,   IF(E632-(E621+E631)=-1,3,   IF(E632-(E621+E631)=-2,4,   IF(E632-(E621+E631)=-3,5,    IF(E632-(E621+E631)=-4,6,    ))))))))</f>
        <v>2</v>
      </c>
      <c r="F633" s="61">
        <f t="shared" si="922"/>
        <v>0</v>
      </c>
      <c r="G633" s="61">
        <f t="shared" si="922"/>
        <v>3</v>
      </c>
      <c r="H633" s="61">
        <f t="shared" si="922"/>
        <v>3</v>
      </c>
      <c r="I633" s="61">
        <f t="shared" si="922"/>
        <v>1</v>
      </c>
      <c r="J633" s="61">
        <f t="shared" si="922"/>
        <v>4</v>
      </c>
      <c r="K633" s="61">
        <f t="shared" si="922"/>
        <v>0</v>
      </c>
      <c r="L633" s="61">
        <f t="shared" si="922"/>
        <v>1</v>
      </c>
      <c r="M633" s="119">
        <f t="shared" si="922"/>
        <v>0</v>
      </c>
      <c r="N633" s="136">
        <f t="shared" ref="N633" si="923">SUM(E633:M633)</f>
        <v>14</v>
      </c>
      <c r="O633" s="138">
        <f t="shared" ref="O633:W633" si="924" xml:space="preserve">       IF(    OR(O632="-", O632="",O632=0),0,       IF(O632-(O621+O631)&gt;=2,0,   IF(O632-(O621+O631)=1,1,   IF(O632-(O621+O631)=0,2,   IF(O632-(O621+O631)=-1,3,   IF(O632-(O621+O631)=-2,4,   IF(O632-(O621+O631)=-3,5,    IF(O632-(O621+O631)=-4,6,    ))))))))</f>
        <v>3</v>
      </c>
      <c r="P633" s="61">
        <f t="shared" si="924"/>
        <v>2</v>
      </c>
      <c r="Q633" s="61">
        <f t="shared" si="924"/>
        <v>2</v>
      </c>
      <c r="R633" s="61">
        <f t="shared" si="924"/>
        <v>1</v>
      </c>
      <c r="S633" s="61">
        <f t="shared" si="924"/>
        <v>2</v>
      </c>
      <c r="T633" s="61">
        <f t="shared" si="924"/>
        <v>0</v>
      </c>
      <c r="U633" s="61">
        <f t="shared" si="924"/>
        <v>2</v>
      </c>
      <c r="V633" s="61">
        <f t="shared" si="924"/>
        <v>2</v>
      </c>
      <c r="W633" s="119">
        <f t="shared" si="924"/>
        <v>1</v>
      </c>
      <c r="X633" s="122">
        <f t="shared" si="920"/>
        <v>15</v>
      </c>
      <c r="Y633" s="72">
        <f>N633+X633</f>
        <v>29</v>
      </c>
      <c r="Z633" s="105"/>
      <c r="AA633" s="105"/>
      <c r="AB633" s="106"/>
    </row>
    <row r="634" spans="1:31" ht="9.75" customHeight="1" thickBot="1" x14ac:dyDescent="0.25">
      <c r="A634" s="77"/>
      <c r="B634" s="77"/>
      <c r="C634" s="77"/>
      <c r="D634" s="77"/>
      <c r="E634" s="77"/>
      <c r="F634" s="77"/>
      <c r="G634" s="77"/>
      <c r="H634" s="77"/>
      <c r="I634" s="77"/>
      <c r="J634" s="77"/>
      <c r="K634" s="77"/>
      <c r="L634" s="77"/>
      <c r="M634" s="77"/>
      <c r="N634" s="77"/>
      <c r="O634" s="77"/>
      <c r="P634" s="77"/>
      <c r="Q634" s="77"/>
      <c r="R634" s="77"/>
      <c r="S634" s="77"/>
      <c r="T634" s="77"/>
      <c r="U634" s="77"/>
      <c r="V634" s="77"/>
      <c r="W634" s="77"/>
      <c r="X634" s="77"/>
      <c r="Y634" s="77"/>
      <c r="Z634" s="77"/>
      <c r="AA634" s="77"/>
      <c r="AB634" s="77"/>
    </row>
    <row r="635" spans="1:31" ht="15" customHeight="1" x14ac:dyDescent="0.25">
      <c r="A635" s="86"/>
      <c r="B635" s="173" t="s">
        <v>4</v>
      </c>
      <c r="C635" s="176" t="s">
        <v>19</v>
      </c>
      <c r="D635" s="64" t="s">
        <v>1</v>
      </c>
      <c r="E635" s="155">
        <v>507</v>
      </c>
      <c r="F635" s="155">
        <v>362</v>
      </c>
      <c r="G635" s="155">
        <v>205</v>
      </c>
      <c r="H635" s="155">
        <v>371</v>
      </c>
      <c r="I635" s="155">
        <v>455</v>
      </c>
      <c r="J635" s="155">
        <v>393</v>
      </c>
      <c r="K635" s="155">
        <v>130</v>
      </c>
      <c r="L635" s="155">
        <v>264</v>
      </c>
      <c r="M635" s="156">
        <v>339</v>
      </c>
      <c r="N635" s="179" t="s">
        <v>16</v>
      </c>
      <c r="O635" s="157">
        <v>449</v>
      </c>
      <c r="P635" s="155">
        <v>343</v>
      </c>
      <c r="Q635" s="155">
        <v>174</v>
      </c>
      <c r="R635" s="155">
        <v>338</v>
      </c>
      <c r="S635" s="155">
        <v>331</v>
      </c>
      <c r="T635" s="155">
        <v>384</v>
      </c>
      <c r="U635" s="155">
        <v>504</v>
      </c>
      <c r="V635" s="155">
        <v>177</v>
      </c>
      <c r="W635" s="156">
        <v>345</v>
      </c>
      <c r="X635" s="179" t="s">
        <v>17</v>
      </c>
      <c r="Y635" s="89">
        <v>72.400000000000006</v>
      </c>
      <c r="Z635" s="182" t="s">
        <v>28</v>
      </c>
      <c r="AA635" s="185" t="s">
        <v>6</v>
      </c>
      <c r="AB635" s="188" t="s">
        <v>20</v>
      </c>
    </row>
    <row r="636" spans="1:31" ht="15" x14ac:dyDescent="0.25">
      <c r="A636" s="86" t="s">
        <v>32</v>
      </c>
      <c r="B636" s="174"/>
      <c r="C636" s="177"/>
      <c r="D636" s="65" t="s">
        <v>2</v>
      </c>
      <c r="E636" s="63">
        <v>5</v>
      </c>
      <c r="F636" s="63">
        <v>4</v>
      </c>
      <c r="G636" s="63">
        <v>3</v>
      </c>
      <c r="H636" s="63">
        <v>4</v>
      </c>
      <c r="I636" s="63">
        <v>5</v>
      </c>
      <c r="J636" s="63">
        <v>4</v>
      </c>
      <c r="K636" s="63">
        <v>3</v>
      </c>
      <c r="L636" s="63">
        <v>4</v>
      </c>
      <c r="M636" s="158">
        <v>4</v>
      </c>
      <c r="N636" s="180"/>
      <c r="O636" s="159">
        <v>5</v>
      </c>
      <c r="P636" s="63">
        <v>4</v>
      </c>
      <c r="Q636" s="63">
        <v>3</v>
      </c>
      <c r="R636" s="63">
        <v>4</v>
      </c>
      <c r="S636" s="63">
        <v>4</v>
      </c>
      <c r="T636" s="63">
        <v>4</v>
      </c>
      <c r="U636" s="63">
        <v>5</v>
      </c>
      <c r="V636" s="63">
        <v>3</v>
      </c>
      <c r="W636" s="158">
        <v>4</v>
      </c>
      <c r="X636" s="180"/>
      <c r="Y636" s="63">
        <v>72</v>
      </c>
      <c r="Z636" s="183"/>
      <c r="AA636" s="186"/>
      <c r="AB636" s="189"/>
    </row>
    <row r="637" spans="1:31" ht="15.75" thickBot="1" x14ac:dyDescent="0.3">
      <c r="A637" s="140">
        <v>44571</v>
      </c>
      <c r="B637" s="175"/>
      <c r="C637" s="178"/>
      <c r="D637" s="66" t="s">
        <v>3</v>
      </c>
      <c r="E637" s="160">
        <v>2</v>
      </c>
      <c r="F637" s="160">
        <v>8</v>
      </c>
      <c r="G637" s="160">
        <v>4</v>
      </c>
      <c r="H637" s="160">
        <v>10</v>
      </c>
      <c r="I637" s="160">
        <v>18</v>
      </c>
      <c r="J637" s="160">
        <v>6</v>
      </c>
      <c r="K637" s="160">
        <v>16</v>
      </c>
      <c r="L637" s="160">
        <v>14</v>
      </c>
      <c r="M637" s="161">
        <v>12</v>
      </c>
      <c r="N637" s="181"/>
      <c r="O637" s="162">
        <v>9</v>
      </c>
      <c r="P637" s="160">
        <v>17</v>
      </c>
      <c r="Q637" s="160">
        <v>11</v>
      </c>
      <c r="R637" s="160">
        <v>13</v>
      </c>
      <c r="S637" s="160">
        <v>5</v>
      </c>
      <c r="T637" s="160">
        <v>1</v>
      </c>
      <c r="U637" s="160">
        <v>3</v>
      </c>
      <c r="V637" s="160">
        <v>7</v>
      </c>
      <c r="W637" s="161">
        <v>15</v>
      </c>
      <c r="X637" s="181"/>
      <c r="Y637" s="108">
        <v>140</v>
      </c>
      <c r="Z637" s="184"/>
      <c r="AA637" s="187"/>
      <c r="AB637" s="190"/>
    </row>
    <row r="638" spans="1:31" ht="12.75" customHeight="1" x14ac:dyDescent="0.25">
      <c r="A638" s="146"/>
      <c r="D638" s="48" t="s">
        <v>15</v>
      </c>
      <c r="E638" s="49">
        <f t="shared" ref="E638:M638" si="925">IF(($C639-E637)&gt;=36,3,     IF(($C639-E637)&gt;=18,2,       IF(($C639-E637)&gt;=0,1,0)   )    )</f>
        <v>2</v>
      </c>
      <c r="F638" s="49">
        <f t="shared" si="925"/>
        <v>2</v>
      </c>
      <c r="G638" s="49">
        <f t="shared" si="925"/>
        <v>2</v>
      </c>
      <c r="H638" s="49">
        <f t="shared" si="925"/>
        <v>2</v>
      </c>
      <c r="I638" s="49">
        <f t="shared" si="925"/>
        <v>1</v>
      </c>
      <c r="J638" s="49">
        <f t="shared" si="925"/>
        <v>2</v>
      </c>
      <c r="K638" s="49">
        <f t="shared" si="925"/>
        <v>1</v>
      </c>
      <c r="L638" s="49">
        <f t="shared" si="925"/>
        <v>1</v>
      </c>
      <c r="M638" s="50">
        <f t="shared" si="925"/>
        <v>1</v>
      </c>
      <c r="N638" s="123">
        <f t="shared" ref="N638:N640" si="926">SUM(E638:M638)</f>
        <v>14</v>
      </c>
      <c r="O638" s="126">
        <f t="shared" ref="O638:W638" si="927">IF(($C639-O637)&gt;=36,3,     IF(($C639-O637)&gt;=18,2,       IF(($C639-O637)&gt;=0,1,0)   )    )</f>
        <v>2</v>
      </c>
      <c r="P638" s="49">
        <f t="shared" si="927"/>
        <v>1</v>
      </c>
      <c r="Q638" s="49">
        <f t="shared" si="927"/>
        <v>1</v>
      </c>
      <c r="R638" s="49">
        <f t="shared" si="927"/>
        <v>1</v>
      </c>
      <c r="S638" s="49">
        <f t="shared" si="927"/>
        <v>2</v>
      </c>
      <c r="T638" s="49">
        <f t="shared" si="927"/>
        <v>2</v>
      </c>
      <c r="U638" s="49">
        <f t="shared" si="927"/>
        <v>2</v>
      </c>
      <c r="V638" s="49">
        <f t="shared" si="927"/>
        <v>2</v>
      </c>
      <c r="W638" s="50">
        <f t="shared" si="927"/>
        <v>1</v>
      </c>
      <c r="X638" s="113">
        <f t="shared" ref="X638:X640" si="928">SUM(O638:W638)</f>
        <v>14</v>
      </c>
      <c r="Y638" s="85">
        <f>N638+X638</f>
        <v>28</v>
      </c>
      <c r="AB638" s="87"/>
    </row>
    <row r="639" spans="1:31" ht="13.5" customHeight="1" x14ac:dyDescent="0.25">
      <c r="A639" s="146" t="s">
        <v>24</v>
      </c>
      <c r="B639" s="73">
        <f>AA654</f>
        <v>22.300000000000008</v>
      </c>
      <c r="C639" s="112">
        <f>ROUND((B639*Y637/113)+Y635-Y636,0)</f>
        <v>28</v>
      </c>
      <c r="D639" s="52" t="s">
        <v>14</v>
      </c>
      <c r="E639" s="84">
        <v>9</v>
      </c>
      <c r="F639" s="84">
        <v>6</v>
      </c>
      <c r="G639" s="84">
        <v>4</v>
      </c>
      <c r="H639" s="84">
        <v>5</v>
      </c>
      <c r="I639" s="84">
        <v>6</v>
      </c>
      <c r="J639" s="84">
        <v>5</v>
      </c>
      <c r="K639" s="84">
        <v>5</v>
      </c>
      <c r="L639" s="84">
        <v>5</v>
      </c>
      <c r="M639" s="114">
        <v>6</v>
      </c>
      <c r="N639" s="147">
        <f t="shared" si="926"/>
        <v>51</v>
      </c>
      <c r="O639" s="84">
        <v>9</v>
      </c>
      <c r="P639" s="84">
        <v>4</v>
      </c>
      <c r="Q639" s="84">
        <v>6</v>
      </c>
      <c r="R639" s="84">
        <v>6</v>
      </c>
      <c r="S639" s="84">
        <v>5</v>
      </c>
      <c r="T639" s="84">
        <v>8</v>
      </c>
      <c r="U639" s="84">
        <v>6</v>
      </c>
      <c r="V639" s="84">
        <v>5</v>
      </c>
      <c r="W639" s="114">
        <v>5</v>
      </c>
      <c r="X639" s="109">
        <f t="shared" si="928"/>
        <v>54</v>
      </c>
      <c r="Y639" s="67">
        <f>N639+X639</f>
        <v>105</v>
      </c>
      <c r="Z639" s="92">
        <f>IF(AND(B639&lt;=36,Y640&gt;0),   VLOOKUP(((IF(AND(B639&gt;=18.5,B639&lt;= 26.4),4,5))&amp;Y640),TablaBajas[],2,FALSE), 0)</f>
        <v>0.1</v>
      </c>
      <c r="AA639" s="142">
        <f>IF((B639+Z639)&gt;=26.4,26.4,(B639+Z639))</f>
        <v>22.400000000000009</v>
      </c>
      <c r="AB639" s="93">
        <f>IF(Y639&gt;0,AB654+1,AB654)</f>
        <v>86</v>
      </c>
    </row>
    <row r="640" spans="1:31" ht="13.5" customHeight="1" thickBot="1" x14ac:dyDescent="0.3">
      <c r="A640" s="94"/>
      <c r="D640" s="148" t="s">
        <v>18</v>
      </c>
      <c r="E640" s="51">
        <f t="shared" ref="E640:M640" si="929" xml:space="preserve">       IF(    OR(E639="-", E639="",E639=0),0,       IF(E639-(E636+E638)&gt;=2,0,   IF(E639-(E636+E638)=1,1,   IF(E639-(E636+E638)=0,2,   IF(E639-(E636+E638)=-1,3,   IF(E639-(E636+E638)=-2,4,   IF(E639-(E636+E638)=-3,5,    IF(E639-(E636+E638)=-4,6,    ))))))))</f>
        <v>0</v>
      </c>
      <c r="F640" s="51">
        <f t="shared" si="929"/>
        <v>2</v>
      </c>
      <c r="G640" s="51">
        <f t="shared" si="929"/>
        <v>3</v>
      </c>
      <c r="H640" s="51">
        <f t="shared" si="929"/>
        <v>3</v>
      </c>
      <c r="I640" s="51">
        <f t="shared" si="929"/>
        <v>2</v>
      </c>
      <c r="J640" s="51">
        <f t="shared" si="929"/>
        <v>3</v>
      </c>
      <c r="K640" s="51">
        <f t="shared" si="929"/>
        <v>1</v>
      </c>
      <c r="L640" s="51">
        <f t="shared" si="929"/>
        <v>2</v>
      </c>
      <c r="M640" s="115">
        <f t="shared" si="929"/>
        <v>1</v>
      </c>
      <c r="N640" s="125">
        <f t="shared" si="926"/>
        <v>17</v>
      </c>
      <c r="O640" s="128">
        <f t="shared" ref="O640:W640" si="930" xml:space="preserve">       IF(    OR(O639="-", O639="",O639=0),0,       IF(O639-(O636+O638)&gt;=2,0,   IF(O639-(O636+O638)=1,1,   IF(O639-(O636+O638)=0,2,   IF(O639-(O636+O638)=-1,3,   IF(O639-(O636+O638)=-2,4,   IF(O639-(O636+O638)=-3,5,    IF(O639-(O636+O638)=-4,6,    ))))))))</f>
        <v>0</v>
      </c>
      <c r="P640" s="51">
        <f t="shared" si="930"/>
        <v>3</v>
      </c>
      <c r="Q640" s="51">
        <f t="shared" si="930"/>
        <v>0</v>
      </c>
      <c r="R640" s="51">
        <f t="shared" si="930"/>
        <v>1</v>
      </c>
      <c r="S640" s="51">
        <f t="shared" si="930"/>
        <v>3</v>
      </c>
      <c r="T640" s="51">
        <f t="shared" si="930"/>
        <v>0</v>
      </c>
      <c r="U640" s="51">
        <f t="shared" si="930"/>
        <v>3</v>
      </c>
      <c r="V640" s="51">
        <f t="shared" si="930"/>
        <v>2</v>
      </c>
      <c r="W640" s="115">
        <f t="shared" si="930"/>
        <v>2</v>
      </c>
      <c r="X640" s="120">
        <f t="shared" si="928"/>
        <v>14</v>
      </c>
      <c r="Y640" s="68">
        <f>N640+X640</f>
        <v>31</v>
      </c>
      <c r="AB640" s="87"/>
    </row>
    <row r="641" spans="1:31" ht="13.5" thickBot="1" x14ac:dyDescent="0.25">
      <c r="A641" s="95"/>
      <c r="AB641" s="87"/>
      <c r="AD641" t="s">
        <v>31</v>
      </c>
      <c r="AE641" t="s">
        <v>31</v>
      </c>
    </row>
    <row r="642" spans="1:31" ht="12.75" customHeight="1" x14ac:dyDescent="0.25">
      <c r="A642" s="99"/>
      <c r="D642" s="53" t="s">
        <v>15</v>
      </c>
      <c r="E642" s="54">
        <f t="shared" ref="E642:M642" si="931">IF(($C643-E637)&gt;=36,3,     IF(($C643-E637)&gt;=18,2,       IF(($C643-E637)&gt;=0,1,0)   )    )</f>
        <v>2</v>
      </c>
      <c r="F642" s="54">
        <f t="shared" si="931"/>
        <v>2</v>
      </c>
      <c r="G642" s="54">
        <f t="shared" si="931"/>
        <v>2</v>
      </c>
      <c r="H642" s="54">
        <f t="shared" si="931"/>
        <v>2</v>
      </c>
      <c r="I642" s="54">
        <f t="shared" si="931"/>
        <v>1</v>
      </c>
      <c r="J642" s="54">
        <f t="shared" si="931"/>
        <v>2</v>
      </c>
      <c r="K642" s="54">
        <f t="shared" si="931"/>
        <v>1</v>
      </c>
      <c r="L642" s="54">
        <f t="shared" si="931"/>
        <v>2</v>
      </c>
      <c r="M642" s="55">
        <f t="shared" si="931"/>
        <v>2</v>
      </c>
      <c r="N642" s="129">
        <f t="shared" ref="N642" si="932">SUM(E642:M642)</f>
        <v>16</v>
      </c>
      <c r="O642" s="132">
        <f t="shared" ref="O642:W642" si="933">IF(($C643-O637)&gt;=36,3,     IF(($C643-O637)&gt;=18,2,       IF(($C643-O637)&gt;=0,1,0)   )    )</f>
        <v>2</v>
      </c>
      <c r="P642" s="54">
        <f t="shared" si="933"/>
        <v>1</v>
      </c>
      <c r="Q642" s="54">
        <f t="shared" si="933"/>
        <v>2</v>
      </c>
      <c r="R642" s="54">
        <f t="shared" si="933"/>
        <v>2</v>
      </c>
      <c r="S642" s="54">
        <f t="shared" si="933"/>
        <v>2</v>
      </c>
      <c r="T642" s="54">
        <f t="shared" si="933"/>
        <v>2</v>
      </c>
      <c r="U642" s="54">
        <f t="shared" si="933"/>
        <v>2</v>
      </c>
      <c r="V642" s="54">
        <f t="shared" si="933"/>
        <v>2</v>
      </c>
      <c r="W642" s="55">
        <f t="shared" si="933"/>
        <v>2</v>
      </c>
      <c r="X642" s="116">
        <f t="shared" ref="X642:X644" si="934">SUM(O642:W642)</f>
        <v>17</v>
      </c>
      <c r="Y642" s="55">
        <f>N642+X642</f>
        <v>33</v>
      </c>
      <c r="AB642" s="87"/>
    </row>
    <row r="643" spans="1:31" ht="13.5" customHeight="1" x14ac:dyDescent="0.25">
      <c r="A643" s="149" t="s">
        <v>22</v>
      </c>
      <c r="B643" s="78">
        <f>AA658</f>
        <v>26.4</v>
      </c>
      <c r="C643" s="112">
        <f>ROUND((B643*Y637/113)+Y635-Y636,0)</f>
        <v>33</v>
      </c>
      <c r="D643" s="57" t="s">
        <v>14</v>
      </c>
      <c r="E643" s="84">
        <v>9</v>
      </c>
      <c r="F643" s="84">
        <v>6</v>
      </c>
      <c r="G643" s="84">
        <v>6</v>
      </c>
      <c r="H643" s="84">
        <v>7</v>
      </c>
      <c r="I643" s="84">
        <v>8</v>
      </c>
      <c r="J643" s="84">
        <v>7</v>
      </c>
      <c r="K643" s="84">
        <v>6</v>
      </c>
      <c r="L643" s="84">
        <v>6</v>
      </c>
      <c r="M643" s="114">
        <v>7</v>
      </c>
      <c r="N643" s="130">
        <f t="shared" ref="N643" si="935">SUM(E643:M643)</f>
        <v>62</v>
      </c>
      <c r="O643" s="84">
        <v>0</v>
      </c>
      <c r="P643" s="84">
        <v>0</v>
      </c>
      <c r="Q643" s="84">
        <v>0</v>
      </c>
      <c r="R643" s="84">
        <v>0</v>
      </c>
      <c r="S643" s="84">
        <v>0</v>
      </c>
      <c r="T643" s="84">
        <v>0</v>
      </c>
      <c r="U643" s="84">
        <v>0</v>
      </c>
      <c r="V643" s="84">
        <v>0</v>
      </c>
      <c r="W643" s="114">
        <v>0</v>
      </c>
      <c r="X643" s="110">
        <f t="shared" si="934"/>
        <v>0</v>
      </c>
      <c r="Y643" s="69">
        <f>N643+X643</f>
        <v>62</v>
      </c>
      <c r="Z643" s="97">
        <v>0</v>
      </c>
      <c r="AA643" s="143">
        <f>IF((B643+Z643)&gt;=26.4,26.4,(B643+Z643))</f>
        <v>26.4</v>
      </c>
      <c r="AB643" s="98">
        <f>IF(Y643&gt;0,AB658+1,AB658)</f>
        <v>88</v>
      </c>
    </row>
    <row r="644" spans="1:31" ht="13.5" customHeight="1" thickBot="1" x14ac:dyDescent="0.3">
      <c r="A644" s="99"/>
      <c r="D644" s="150" t="s">
        <v>18</v>
      </c>
      <c r="E644" s="56">
        <f t="shared" ref="E644:M644" si="936" xml:space="preserve">       IF(    OR(E643="-", E643="",E643=0),0,       IF(E643-(E636+E642)&gt;=2,0,   IF(E643-(E636+E642)=1,1,   IF(E643-(E636+E642)=0,2,   IF(E643-(E636+E642)=-1,3,   IF(E643-(E636+E642)=-2,4,   IF(E643-(E636+E642)=-3,5,    IF(E643-(E636+E642)=-4,6,    ))))))))</f>
        <v>0</v>
      </c>
      <c r="F644" s="56">
        <f t="shared" si="936"/>
        <v>2</v>
      </c>
      <c r="G644" s="56">
        <f t="shared" si="936"/>
        <v>1</v>
      </c>
      <c r="H644" s="56">
        <f t="shared" si="936"/>
        <v>1</v>
      </c>
      <c r="I644" s="56">
        <f t="shared" si="936"/>
        <v>0</v>
      </c>
      <c r="J644" s="56">
        <f t="shared" si="936"/>
        <v>1</v>
      </c>
      <c r="K644" s="56">
        <f t="shared" si="936"/>
        <v>0</v>
      </c>
      <c r="L644" s="56">
        <f t="shared" si="936"/>
        <v>2</v>
      </c>
      <c r="M644" s="117">
        <f t="shared" si="936"/>
        <v>1</v>
      </c>
      <c r="N644" s="131">
        <f t="shared" ref="N644" si="937">SUM(E644:M644)</f>
        <v>8</v>
      </c>
      <c r="O644" s="133">
        <f t="shared" ref="O644:W644" si="938" xml:space="preserve">       IF(    OR(O643="-", O643="",O643=0),0,       IF(O643-(O636+O642)&gt;=2,0,   IF(O643-(O636+O642)=1,1,   IF(O643-(O636+O642)=0,2,   IF(O643-(O636+O642)=-1,3,   IF(O643-(O636+O642)=-2,4,   IF(O643-(O636+O642)=-3,5,    IF(O643-(O636+O642)=-4,6,    ))))))))</f>
        <v>0</v>
      </c>
      <c r="P644" s="56">
        <f t="shared" si="938"/>
        <v>0</v>
      </c>
      <c r="Q644" s="56">
        <f t="shared" si="938"/>
        <v>0</v>
      </c>
      <c r="R644" s="56">
        <f t="shared" si="938"/>
        <v>0</v>
      </c>
      <c r="S644" s="56">
        <f t="shared" si="938"/>
        <v>0</v>
      </c>
      <c r="T644" s="56">
        <f t="shared" si="938"/>
        <v>0</v>
      </c>
      <c r="U644" s="56">
        <f t="shared" si="938"/>
        <v>0</v>
      </c>
      <c r="V644" s="56">
        <f t="shared" si="938"/>
        <v>0</v>
      </c>
      <c r="W644" s="117">
        <f t="shared" si="938"/>
        <v>0</v>
      </c>
      <c r="X644" s="121">
        <f t="shared" si="934"/>
        <v>0</v>
      </c>
      <c r="Y644" s="70">
        <f>N644+X644</f>
        <v>8</v>
      </c>
      <c r="AB644" s="87"/>
    </row>
    <row r="645" spans="1:31" ht="13.5" thickBot="1" x14ac:dyDescent="0.25">
      <c r="A645" s="95"/>
      <c r="AB645" s="87"/>
    </row>
    <row r="646" spans="1:31" ht="12.75" customHeight="1" x14ac:dyDescent="0.25">
      <c r="A646" s="100"/>
      <c r="D646" s="58" t="s">
        <v>15</v>
      </c>
      <c r="E646" s="59">
        <f t="shared" ref="E646:M646" si="939">IF(($C647-E637)&gt;=36,3,     IF(($C647-E637)&gt;=18,2,       IF(($C647-E637)&gt;=0,1,0)   )    )</f>
        <v>2</v>
      </c>
      <c r="F646" s="59">
        <f t="shared" si="939"/>
        <v>2</v>
      </c>
      <c r="G646" s="59">
        <f t="shared" si="939"/>
        <v>2</v>
      </c>
      <c r="H646" s="59">
        <f t="shared" si="939"/>
        <v>2</v>
      </c>
      <c r="I646" s="59">
        <f t="shared" si="939"/>
        <v>1</v>
      </c>
      <c r="J646" s="59">
        <f t="shared" si="939"/>
        <v>2</v>
      </c>
      <c r="K646" s="59">
        <f t="shared" si="939"/>
        <v>1</v>
      </c>
      <c r="L646" s="59">
        <f t="shared" si="939"/>
        <v>1</v>
      </c>
      <c r="M646" s="60">
        <f t="shared" si="939"/>
        <v>1</v>
      </c>
      <c r="N646" s="134">
        <f t="shared" ref="N646" si="940">SUM(E646:M646)</f>
        <v>14</v>
      </c>
      <c r="O646" s="137">
        <f t="shared" ref="O646:W646" si="941">IF(($C647-O637)&gt;=36,3,     IF(($C647-O637)&gt;=18,2,       IF(($C647-O637)&gt;=0,1,0)   )    )</f>
        <v>2</v>
      </c>
      <c r="P646" s="59">
        <f t="shared" si="941"/>
        <v>1</v>
      </c>
      <c r="Q646" s="59">
        <f t="shared" si="941"/>
        <v>2</v>
      </c>
      <c r="R646" s="59">
        <f t="shared" si="941"/>
        <v>1</v>
      </c>
      <c r="S646" s="59">
        <f t="shared" si="941"/>
        <v>2</v>
      </c>
      <c r="T646" s="59">
        <f t="shared" si="941"/>
        <v>2</v>
      </c>
      <c r="U646" s="59">
        <f t="shared" si="941"/>
        <v>2</v>
      </c>
      <c r="V646" s="59">
        <f t="shared" si="941"/>
        <v>2</v>
      </c>
      <c r="W646" s="60">
        <f t="shared" si="941"/>
        <v>1</v>
      </c>
      <c r="X646" s="118">
        <f t="shared" ref="X646:X648" si="942">SUM(O646:W646)</f>
        <v>15</v>
      </c>
      <c r="Y646" s="60">
        <f>N646+X646</f>
        <v>29</v>
      </c>
      <c r="AB646" s="87"/>
    </row>
    <row r="647" spans="1:31" ht="13.5" customHeight="1" x14ac:dyDescent="0.25">
      <c r="A647" s="151" t="s">
        <v>23</v>
      </c>
      <c r="B647" s="79">
        <f>AA662</f>
        <v>22.800000000000004</v>
      </c>
      <c r="C647" s="112">
        <f>ROUND((B647*Y637/113)+Y635-Y636,0)</f>
        <v>29</v>
      </c>
      <c r="D647" s="62" t="s">
        <v>14</v>
      </c>
      <c r="E647" s="84">
        <v>8</v>
      </c>
      <c r="F647" s="84">
        <v>7</v>
      </c>
      <c r="G647" s="84">
        <v>7</v>
      </c>
      <c r="H647" s="84">
        <v>5</v>
      </c>
      <c r="I647" s="84">
        <v>6</v>
      </c>
      <c r="J647" s="84">
        <v>7</v>
      </c>
      <c r="K647" s="84">
        <v>7</v>
      </c>
      <c r="L647" s="84">
        <v>5</v>
      </c>
      <c r="M647" s="114">
        <v>7</v>
      </c>
      <c r="N647" s="135">
        <f t="shared" ref="N647" si="943">SUM(E647:M647)</f>
        <v>59</v>
      </c>
      <c r="O647" s="127">
        <v>6</v>
      </c>
      <c r="P647" s="84">
        <v>6</v>
      </c>
      <c r="Q647" s="84">
        <v>4</v>
      </c>
      <c r="R647" s="84">
        <v>4</v>
      </c>
      <c r="S647" s="84">
        <v>8</v>
      </c>
      <c r="T647" s="84">
        <v>6</v>
      </c>
      <c r="U647" s="84">
        <v>9</v>
      </c>
      <c r="V647" s="84">
        <v>4</v>
      </c>
      <c r="W647" s="114">
        <v>6</v>
      </c>
      <c r="X647" s="111">
        <f t="shared" si="942"/>
        <v>53</v>
      </c>
      <c r="Y647" s="71">
        <f>N647+X647</f>
        <v>112</v>
      </c>
      <c r="Z647" s="102">
        <f>IF(AND(B647&lt;=36,Y648&gt;0),   VLOOKUP(((IF(AND(B647&gt;=18.5,B647&lt;= 26.4),4,5))&amp;Y648),TablaBajas[],2,FALSE), 0)</f>
        <v>0.6</v>
      </c>
      <c r="AA647" s="141">
        <f>IF((B647+Z647)&gt;=26.4,26.4,(B647+Z647))</f>
        <v>23.400000000000006</v>
      </c>
      <c r="AB647" s="103">
        <f>IF(Y647&gt;0,AB662+1,AB662)</f>
        <v>97</v>
      </c>
    </row>
    <row r="648" spans="1:31" ht="13.5" customHeight="1" thickBot="1" x14ac:dyDescent="0.3">
      <c r="A648" s="104"/>
      <c r="B648" s="105"/>
      <c r="C648" s="105"/>
      <c r="D648" s="152" t="s">
        <v>18</v>
      </c>
      <c r="E648" s="61">
        <f t="shared" ref="E648:M648" si="944" xml:space="preserve">       IF(    OR(E647="-", E647="",E647=0),0,       IF(E647-(E636+E646)&gt;=2,0,   IF(E647-(E636+E646)=1,1,   IF(E647-(E636+E646)=0,2,   IF(E647-(E636+E646)=-1,3,   IF(E647-(E636+E646)=-2,4,   IF(E647-(E636+E646)=-3,5,    IF(E647-(E636+E646)=-4,6,    ))))))))</f>
        <v>1</v>
      </c>
      <c r="F648" s="61">
        <f t="shared" si="944"/>
        <v>1</v>
      </c>
      <c r="G648" s="61">
        <f t="shared" si="944"/>
        <v>0</v>
      </c>
      <c r="H648" s="61">
        <f t="shared" si="944"/>
        <v>3</v>
      </c>
      <c r="I648" s="61">
        <f t="shared" si="944"/>
        <v>2</v>
      </c>
      <c r="J648" s="61">
        <f t="shared" si="944"/>
        <v>1</v>
      </c>
      <c r="K648" s="61">
        <f t="shared" si="944"/>
        <v>0</v>
      </c>
      <c r="L648" s="61">
        <f t="shared" si="944"/>
        <v>2</v>
      </c>
      <c r="M648" s="119">
        <f t="shared" si="944"/>
        <v>0</v>
      </c>
      <c r="N648" s="136">
        <f t="shared" ref="N648" si="945">SUM(E648:M648)</f>
        <v>10</v>
      </c>
      <c r="O648" s="138">
        <f t="shared" ref="O648:W648" si="946" xml:space="preserve">       IF(    OR(O647="-", O647="",O647=0),0,       IF(O647-(O636+O646)&gt;=2,0,   IF(O647-(O636+O646)=1,1,   IF(O647-(O636+O646)=0,2,   IF(O647-(O636+O646)=-1,3,   IF(O647-(O636+O646)=-2,4,   IF(O647-(O636+O646)=-3,5,    IF(O647-(O636+O646)=-4,6,    ))))))))</f>
        <v>3</v>
      </c>
      <c r="P648" s="61">
        <f t="shared" si="946"/>
        <v>1</v>
      </c>
      <c r="Q648" s="61">
        <f t="shared" si="946"/>
        <v>3</v>
      </c>
      <c r="R648" s="61">
        <f t="shared" si="946"/>
        <v>3</v>
      </c>
      <c r="S648" s="61">
        <f t="shared" si="946"/>
        <v>0</v>
      </c>
      <c r="T648" s="61">
        <f t="shared" si="946"/>
        <v>2</v>
      </c>
      <c r="U648" s="61">
        <f t="shared" si="946"/>
        <v>0</v>
      </c>
      <c r="V648" s="61">
        <f t="shared" si="946"/>
        <v>3</v>
      </c>
      <c r="W648" s="119">
        <f t="shared" si="946"/>
        <v>1</v>
      </c>
      <c r="X648" s="122">
        <f t="shared" si="942"/>
        <v>16</v>
      </c>
      <c r="Y648" s="72">
        <f>N648+X648</f>
        <v>26</v>
      </c>
      <c r="Z648" s="105"/>
      <c r="AA648" s="105"/>
      <c r="AB648" s="106"/>
    </row>
    <row r="649" spans="1:31" ht="9.75" customHeight="1" thickBot="1" x14ac:dyDescent="0.25">
      <c r="A649" s="77"/>
      <c r="B649" s="77"/>
      <c r="C649" s="77"/>
      <c r="D649" s="77"/>
      <c r="E649" s="77"/>
      <c r="F649" s="77"/>
      <c r="G649" s="77"/>
      <c r="H649" s="77"/>
      <c r="I649" s="77"/>
      <c r="J649" s="77"/>
      <c r="K649" s="77"/>
      <c r="L649" s="77"/>
      <c r="M649" s="77"/>
      <c r="N649" s="77"/>
      <c r="O649" s="77"/>
      <c r="P649" s="77"/>
      <c r="Q649" s="77"/>
      <c r="R649" s="77"/>
      <c r="S649" s="77"/>
      <c r="T649" s="77"/>
      <c r="U649" s="77"/>
      <c r="V649" s="77"/>
      <c r="W649" s="77"/>
      <c r="X649" s="77"/>
      <c r="Y649" s="77"/>
      <c r="Z649" s="77"/>
      <c r="AA649" s="77"/>
      <c r="AB649" s="77"/>
    </row>
    <row r="650" spans="1:31" ht="15" customHeight="1" x14ac:dyDescent="0.25">
      <c r="A650" s="83"/>
      <c r="B650" s="173" t="s">
        <v>4</v>
      </c>
      <c r="C650" s="176" t="s">
        <v>19</v>
      </c>
      <c r="D650" s="64" t="s">
        <v>1</v>
      </c>
      <c r="E650" s="163">
        <v>450</v>
      </c>
      <c r="F650" s="163">
        <v>115</v>
      </c>
      <c r="G650" s="163">
        <v>293</v>
      </c>
      <c r="H650" s="163">
        <v>458</v>
      </c>
      <c r="I650" s="163">
        <v>389</v>
      </c>
      <c r="J650" s="163">
        <v>357</v>
      </c>
      <c r="K650" s="163">
        <v>348</v>
      </c>
      <c r="L650" s="163">
        <v>307</v>
      </c>
      <c r="M650" s="163">
        <v>136</v>
      </c>
      <c r="N650" s="179" t="s">
        <v>16</v>
      </c>
      <c r="O650" s="163">
        <v>290</v>
      </c>
      <c r="P650" s="163">
        <v>415</v>
      </c>
      <c r="Q650" s="163">
        <v>169</v>
      </c>
      <c r="R650" s="163">
        <v>282</v>
      </c>
      <c r="S650" s="163">
        <v>446</v>
      </c>
      <c r="T650" s="163">
        <v>137</v>
      </c>
      <c r="U650" s="163">
        <v>338</v>
      </c>
      <c r="V650" s="163">
        <v>357</v>
      </c>
      <c r="W650" s="163">
        <v>267</v>
      </c>
      <c r="X650" s="179" t="s">
        <v>17</v>
      </c>
      <c r="Y650" s="89">
        <v>68.7</v>
      </c>
      <c r="Z650" s="182" t="s">
        <v>28</v>
      </c>
      <c r="AA650" s="185" t="s">
        <v>6</v>
      </c>
      <c r="AB650" s="188" t="s">
        <v>20</v>
      </c>
    </row>
    <row r="651" spans="1:31" ht="15" x14ac:dyDescent="0.25">
      <c r="A651" s="83" t="s">
        <v>34</v>
      </c>
      <c r="B651" s="174"/>
      <c r="C651" s="177"/>
      <c r="D651" s="65" t="s">
        <v>2</v>
      </c>
      <c r="E651" s="43">
        <v>5</v>
      </c>
      <c r="F651" s="39">
        <v>3</v>
      </c>
      <c r="G651" s="39">
        <v>4</v>
      </c>
      <c r="H651" s="39">
        <v>5</v>
      </c>
      <c r="I651" s="39">
        <v>4</v>
      </c>
      <c r="J651" s="39">
        <v>4</v>
      </c>
      <c r="K651" s="39">
        <v>4</v>
      </c>
      <c r="L651" s="39">
        <v>4</v>
      </c>
      <c r="M651" s="44">
        <v>3</v>
      </c>
      <c r="N651" s="180"/>
      <c r="O651" s="43">
        <v>4</v>
      </c>
      <c r="P651" s="39">
        <v>5</v>
      </c>
      <c r="Q651" s="39">
        <v>3</v>
      </c>
      <c r="R651" s="39">
        <v>4</v>
      </c>
      <c r="S651" s="39">
        <v>5</v>
      </c>
      <c r="T651" s="39">
        <v>3</v>
      </c>
      <c r="U651" s="39">
        <v>4</v>
      </c>
      <c r="V651" s="39">
        <v>4</v>
      </c>
      <c r="W651" s="44">
        <v>4</v>
      </c>
      <c r="X651" s="180"/>
      <c r="Y651" s="63">
        <v>72</v>
      </c>
      <c r="Z651" s="183"/>
      <c r="AA651" s="186"/>
      <c r="AB651" s="189"/>
    </row>
    <row r="652" spans="1:31" ht="15.75" thickBot="1" x14ac:dyDescent="0.3">
      <c r="A652" s="139">
        <v>44560</v>
      </c>
      <c r="B652" s="175"/>
      <c r="C652" s="178"/>
      <c r="D652" s="66" t="s">
        <v>3</v>
      </c>
      <c r="E652" s="45">
        <v>9</v>
      </c>
      <c r="F652" s="46">
        <v>17</v>
      </c>
      <c r="G652" s="46">
        <v>11</v>
      </c>
      <c r="H652" s="46">
        <v>15</v>
      </c>
      <c r="I652" s="46">
        <v>3</v>
      </c>
      <c r="J652" s="46">
        <v>1</v>
      </c>
      <c r="K652" s="46">
        <v>5</v>
      </c>
      <c r="L652" s="46">
        <v>13</v>
      </c>
      <c r="M652" s="47">
        <v>7</v>
      </c>
      <c r="N652" s="181"/>
      <c r="O652" s="45">
        <v>14</v>
      </c>
      <c r="P652" s="46">
        <v>12</v>
      </c>
      <c r="Q652" s="46">
        <v>4</v>
      </c>
      <c r="R652" s="46">
        <v>18</v>
      </c>
      <c r="S652" s="46">
        <v>16</v>
      </c>
      <c r="T652" s="46">
        <v>8</v>
      </c>
      <c r="U652" s="46">
        <v>6</v>
      </c>
      <c r="V652" s="46">
        <v>2</v>
      </c>
      <c r="W652" s="47">
        <v>10</v>
      </c>
      <c r="X652" s="181"/>
      <c r="Y652" s="108">
        <v>125</v>
      </c>
      <c r="Z652" s="184"/>
      <c r="AA652" s="187"/>
      <c r="AB652" s="190"/>
    </row>
    <row r="653" spans="1:31" ht="12.75" customHeight="1" x14ac:dyDescent="0.25">
      <c r="A653" s="91"/>
      <c r="D653" s="48" t="s">
        <v>15</v>
      </c>
      <c r="E653" s="49">
        <f t="shared" ref="E653:M653" si="947">IF(($C654-E652)&gt;=36,3,     IF(($C654-E652)&gt;=18,2,       IF(($C654-E652)&gt;=0,1,0)   )    )</f>
        <v>1</v>
      </c>
      <c r="F653" s="49">
        <f t="shared" si="947"/>
        <v>1</v>
      </c>
      <c r="G653" s="49">
        <f t="shared" si="947"/>
        <v>1</v>
      </c>
      <c r="H653" s="49">
        <f t="shared" si="947"/>
        <v>1</v>
      </c>
      <c r="I653" s="49">
        <f t="shared" si="947"/>
        <v>2</v>
      </c>
      <c r="J653" s="49">
        <f t="shared" si="947"/>
        <v>2</v>
      </c>
      <c r="K653" s="49">
        <f t="shared" si="947"/>
        <v>1</v>
      </c>
      <c r="L653" s="49">
        <f t="shared" si="947"/>
        <v>1</v>
      </c>
      <c r="M653" s="50">
        <f t="shared" si="947"/>
        <v>1</v>
      </c>
      <c r="N653" s="123">
        <f t="shared" ref="N653:N655" si="948">SUM(E653:M653)</f>
        <v>11</v>
      </c>
      <c r="O653" s="126">
        <f t="shared" ref="O653:W653" si="949">IF(($C654-O652)&gt;=36,3,     IF(($C654-O652)&gt;=18,2,       IF(($C654-O652)&gt;=0,1,0)   )    )</f>
        <v>1</v>
      </c>
      <c r="P653" s="49">
        <f t="shared" si="949"/>
        <v>1</v>
      </c>
      <c r="Q653" s="49">
        <f t="shared" si="949"/>
        <v>1</v>
      </c>
      <c r="R653" s="49">
        <f t="shared" si="949"/>
        <v>1</v>
      </c>
      <c r="S653" s="49">
        <f t="shared" si="949"/>
        <v>1</v>
      </c>
      <c r="T653" s="49">
        <f t="shared" si="949"/>
        <v>1</v>
      </c>
      <c r="U653" s="49">
        <f t="shared" si="949"/>
        <v>1</v>
      </c>
      <c r="V653" s="49">
        <f t="shared" si="949"/>
        <v>2</v>
      </c>
      <c r="W653" s="50">
        <f t="shared" si="949"/>
        <v>1</v>
      </c>
      <c r="X653" s="113">
        <f t="shared" ref="X653:X655" si="950">SUM(O653:W653)</f>
        <v>10</v>
      </c>
      <c r="Y653" s="85">
        <f>N653+X653</f>
        <v>21</v>
      </c>
      <c r="AB653" s="87"/>
    </row>
    <row r="654" spans="1:31" ht="13.5" customHeight="1" x14ac:dyDescent="0.25">
      <c r="A654" s="91" t="s">
        <v>24</v>
      </c>
      <c r="B654" s="73">
        <f>AA669</f>
        <v>22.300000000000008</v>
      </c>
      <c r="C654" s="112">
        <f>ROUND((B654*Y652/113)+Y650-Y651,0)</f>
        <v>21</v>
      </c>
      <c r="D654" s="52" t="s">
        <v>14</v>
      </c>
      <c r="E654" s="84">
        <v>5</v>
      </c>
      <c r="F654" s="84">
        <v>4</v>
      </c>
      <c r="G654" s="84">
        <v>6</v>
      </c>
      <c r="H654" s="84">
        <v>9</v>
      </c>
      <c r="I654" s="84">
        <v>8</v>
      </c>
      <c r="J654" s="84">
        <v>5</v>
      </c>
      <c r="K654" s="84">
        <v>5</v>
      </c>
      <c r="L654" s="84">
        <v>5</v>
      </c>
      <c r="M654" s="114">
        <v>5</v>
      </c>
      <c r="N654" s="124">
        <f t="shared" si="948"/>
        <v>52</v>
      </c>
      <c r="O654" s="84">
        <v>5</v>
      </c>
      <c r="P654" s="84">
        <v>6</v>
      </c>
      <c r="Q654" s="84">
        <v>5</v>
      </c>
      <c r="R654" s="84">
        <v>5</v>
      </c>
      <c r="S654" s="84">
        <v>7</v>
      </c>
      <c r="T654" s="84">
        <v>4</v>
      </c>
      <c r="U654" s="84">
        <v>5</v>
      </c>
      <c r="V654" s="84">
        <v>5</v>
      </c>
      <c r="W654" s="114">
        <v>4</v>
      </c>
      <c r="X654" s="109">
        <f t="shared" si="950"/>
        <v>46</v>
      </c>
      <c r="Y654" s="67">
        <f>N654+X654</f>
        <v>98</v>
      </c>
      <c r="Z654" s="92">
        <f>IF(AND(B654&lt;=36,Y655&gt;0),   VLOOKUP(((IF(AND(B654&gt;=18.5,B654&lt;= 26.4),4,5))&amp;Y655),TablaBajas[],2,FALSE), 0)</f>
        <v>0</v>
      </c>
      <c r="AA654" s="142">
        <f>IF((B654+Z654)&gt;=26.4,26.4,(B654+Z654))</f>
        <v>22.300000000000008</v>
      </c>
      <c r="AB654" s="93">
        <f>IF(Y654&gt;0,AB669+1,AB669)</f>
        <v>85</v>
      </c>
    </row>
    <row r="655" spans="1:31" ht="13.5" customHeight="1" thickBot="1" x14ac:dyDescent="0.3">
      <c r="A655" s="94"/>
      <c r="D655" s="74" t="s">
        <v>18</v>
      </c>
      <c r="E655" s="51">
        <f t="shared" ref="E655:M655" si="951" xml:space="preserve">       IF(    OR(E654="-", E654="",E654=0),0,       IF(E654-(E651+E653)&gt;=2,0,   IF(E654-(E651+E653)=1,1,   IF(E654-(E651+E653)=0,2,   IF(E654-(E651+E653)=-1,3,   IF(E654-(E651+E653)=-2,4,   IF(E654-(E651+E653)=-3,5,    IF(E654-(E651+E653)=-4,6,    ))))))))</f>
        <v>3</v>
      </c>
      <c r="F655" s="51">
        <f t="shared" si="951"/>
        <v>2</v>
      </c>
      <c r="G655" s="51">
        <f t="shared" si="951"/>
        <v>1</v>
      </c>
      <c r="H655" s="51">
        <f t="shared" si="951"/>
        <v>0</v>
      </c>
      <c r="I655" s="51">
        <f t="shared" si="951"/>
        <v>0</v>
      </c>
      <c r="J655" s="51">
        <f t="shared" si="951"/>
        <v>3</v>
      </c>
      <c r="K655" s="51">
        <f t="shared" si="951"/>
        <v>2</v>
      </c>
      <c r="L655" s="51">
        <f t="shared" si="951"/>
        <v>2</v>
      </c>
      <c r="M655" s="115">
        <f t="shared" si="951"/>
        <v>1</v>
      </c>
      <c r="N655" s="125">
        <f t="shared" si="948"/>
        <v>14</v>
      </c>
      <c r="O655" s="128">
        <f t="shared" ref="O655:W655" si="952" xml:space="preserve">       IF(    OR(O654="-", O654="",O654=0),0,       IF(O654-(O651+O653)&gt;=2,0,   IF(O654-(O651+O653)=1,1,   IF(O654-(O651+O653)=0,2,   IF(O654-(O651+O653)=-1,3,   IF(O654-(O651+O653)=-2,4,   IF(O654-(O651+O653)=-3,5,    IF(O654-(O651+O653)=-4,6,    ))))))))</f>
        <v>2</v>
      </c>
      <c r="P655" s="51">
        <f t="shared" si="952"/>
        <v>2</v>
      </c>
      <c r="Q655" s="51">
        <f t="shared" si="952"/>
        <v>1</v>
      </c>
      <c r="R655" s="51">
        <f t="shared" si="952"/>
        <v>2</v>
      </c>
      <c r="S655" s="51">
        <f t="shared" si="952"/>
        <v>1</v>
      </c>
      <c r="T655" s="51">
        <f t="shared" si="952"/>
        <v>2</v>
      </c>
      <c r="U655" s="51">
        <f t="shared" si="952"/>
        <v>2</v>
      </c>
      <c r="V655" s="51">
        <f t="shared" si="952"/>
        <v>3</v>
      </c>
      <c r="W655" s="115">
        <f t="shared" si="952"/>
        <v>3</v>
      </c>
      <c r="X655" s="120">
        <f t="shared" si="950"/>
        <v>18</v>
      </c>
      <c r="Y655" s="68">
        <f>N655+X655</f>
        <v>32</v>
      </c>
      <c r="AB655" s="87"/>
    </row>
    <row r="656" spans="1:31" ht="13.5" thickBot="1" x14ac:dyDescent="0.25">
      <c r="A656" s="95"/>
      <c r="AB656" s="87"/>
    </row>
    <row r="657" spans="1:31" ht="12.75" customHeight="1" x14ac:dyDescent="0.25">
      <c r="A657" s="99"/>
      <c r="D657" s="53" t="s">
        <v>15</v>
      </c>
      <c r="E657" s="54">
        <f t="shared" ref="E657:M657" si="953">IF(($C658-E652)&gt;=36,3,     IF(($C658-E652)&gt;=18,2,       IF(($C658-E652)&gt;=0,1,0)   )    )</f>
        <v>1</v>
      </c>
      <c r="F657" s="54">
        <f t="shared" si="953"/>
        <v>1</v>
      </c>
      <c r="G657" s="54">
        <f t="shared" si="953"/>
        <v>1</v>
      </c>
      <c r="H657" s="54">
        <f t="shared" si="953"/>
        <v>1</v>
      </c>
      <c r="I657" s="54">
        <f t="shared" si="953"/>
        <v>2</v>
      </c>
      <c r="J657" s="54">
        <f t="shared" si="953"/>
        <v>2</v>
      </c>
      <c r="K657" s="54">
        <f t="shared" si="953"/>
        <v>2</v>
      </c>
      <c r="L657" s="54">
        <f t="shared" si="953"/>
        <v>1</v>
      </c>
      <c r="M657" s="55">
        <f t="shared" si="953"/>
        <v>2</v>
      </c>
      <c r="N657" s="129">
        <f t="shared" ref="N657" si="954">SUM(E657:M657)</f>
        <v>13</v>
      </c>
      <c r="O657" s="132">
        <f t="shared" ref="O657:W657" si="955">IF(($C658-O652)&gt;=36,3,     IF(($C658-O652)&gt;=18,2,       IF(($C658-O652)&gt;=0,1,0)   )    )</f>
        <v>1</v>
      </c>
      <c r="P657" s="54">
        <f t="shared" si="955"/>
        <v>1</v>
      </c>
      <c r="Q657" s="54">
        <f t="shared" si="955"/>
        <v>2</v>
      </c>
      <c r="R657" s="54">
        <f t="shared" si="955"/>
        <v>1</v>
      </c>
      <c r="S657" s="54">
        <f t="shared" si="955"/>
        <v>1</v>
      </c>
      <c r="T657" s="54">
        <f t="shared" si="955"/>
        <v>2</v>
      </c>
      <c r="U657" s="54">
        <f t="shared" si="955"/>
        <v>2</v>
      </c>
      <c r="V657" s="54">
        <f t="shared" si="955"/>
        <v>2</v>
      </c>
      <c r="W657" s="55">
        <f t="shared" si="955"/>
        <v>1</v>
      </c>
      <c r="X657" s="116">
        <f t="shared" ref="X657:X659" si="956">SUM(O657:W657)</f>
        <v>13</v>
      </c>
      <c r="Y657" s="55">
        <f>N657+X657</f>
        <v>26</v>
      </c>
      <c r="AB657" s="87"/>
    </row>
    <row r="658" spans="1:31" ht="13.5" customHeight="1" x14ac:dyDescent="0.25">
      <c r="A658" s="96" t="s">
        <v>22</v>
      </c>
      <c r="B658" s="78">
        <f>AA673</f>
        <v>26.4</v>
      </c>
      <c r="C658" s="112">
        <f>ROUND((B658*Y652/113)+Y650-Y651,0)</f>
        <v>26</v>
      </c>
      <c r="D658" s="57" t="s">
        <v>14</v>
      </c>
      <c r="E658" s="84">
        <v>6</v>
      </c>
      <c r="F658" s="84">
        <v>5</v>
      </c>
      <c r="G658" s="84">
        <v>7</v>
      </c>
      <c r="H658" s="84">
        <v>8</v>
      </c>
      <c r="I658" s="84">
        <v>7</v>
      </c>
      <c r="J658" s="84">
        <v>6</v>
      </c>
      <c r="K658" s="84">
        <v>5</v>
      </c>
      <c r="L658" s="84">
        <v>4</v>
      </c>
      <c r="M658" s="114">
        <v>7</v>
      </c>
      <c r="N658" s="130">
        <f t="shared" ref="N658" si="957">SUM(E658:M658)</f>
        <v>55</v>
      </c>
      <c r="O658" s="84">
        <v>7</v>
      </c>
      <c r="P658" s="84">
        <v>6</v>
      </c>
      <c r="Q658" s="84">
        <v>6</v>
      </c>
      <c r="R658" s="84">
        <v>4</v>
      </c>
      <c r="S658" s="84">
        <v>7</v>
      </c>
      <c r="T658" s="84">
        <v>5</v>
      </c>
      <c r="U658" s="84">
        <v>6</v>
      </c>
      <c r="V658" s="84">
        <v>5</v>
      </c>
      <c r="W658" s="114">
        <v>4</v>
      </c>
      <c r="X658" s="110">
        <f t="shared" si="956"/>
        <v>50</v>
      </c>
      <c r="Y658" s="69">
        <f>N658+X658</f>
        <v>105</v>
      </c>
      <c r="Z658" s="97">
        <f>IF(AND(B658&lt;=36,Y659&gt;0),   VLOOKUP(((IF(AND(B658&gt;=18.5,B658&lt;= 26.4),4,5))&amp;Y659),TablaBajas[],2,FALSE), 0)</f>
        <v>0.30000000000000004</v>
      </c>
      <c r="AA658" s="143">
        <f>IF((B658+Z658)&gt;=26.4,26.4,(B658+Z658))</f>
        <v>26.4</v>
      </c>
      <c r="AB658" s="98">
        <f>IF(Y658&gt;0,AB673+1,AB673)</f>
        <v>87</v>
      </c>
    </row>
    <row r="659" spans="1:31" ht="13.5" customHeight="1" thickBot="1" x14ac:dyDescent="0.3">
      <c r="A659" s="99"/>
      <c r="D659" s="75" t="s">
        <v>18</v>
      </c>
      <c r="E659" s="56">
        <f t="shared" ref="E659:M659" si="958" xml:space="preserve">       IF(    OR(E658="-", E658="",E658=0),0,       IF(E658-(E651+E657)&gt;=2,0,   IF(E658-(E651+E657)=1,1,   IF(E658-(E651+E657)=0,2,   IF(E658-(E651+E657)=-1,3,   IF(E658-(E651+E657)=-2,4,   IF(E658-(E651+E657)=-3,5,    IF(E658-(E651+E657)=-4,6,    ))))))))</f>
        <v>2</v>
      </c>
      <c r="F659" s="56">
        <f t="shared" si="958"/>
        <v>1</v>
      </c>
      <c r="G659" s="56">
        <f t="shared" si="958"/>
        <v>0</v>
      </c>
      <c r="H659" s="56">
        <f t="shared" si="958"/>
        <v>0</v>
      </c>
      <c r="I659" s="56">
        <f t="shared" si="958"/>
        <v>1</v>
      </c>
      <c r="J659" s="56">
        <f t="shared" si="958"/>
        <v>2</v>
      </c>
      <c r="K659" s="56">
        <f t="shared" si="958"/>
        <v>3</v>
      </c>
      <c r="L659" s="56">
        <f t="shared" si="958"/>
        <v>3</v>
      </c>
      <c r="M659" s="117">
        <f t="shared" si="958"/>
        <v>0</v>
      </c>
      <c r="N659" s="131">
        <f t="shared" ref="N659" si="959">SUM(E659:M659)</f>
        <v>12</v>
      </c>
      <c r="O659" s="133">
        <f t="shared" ref="O659:W659" si="960" xml:space="preserve">       IF(    OR(O658="-", O658="",O658=0),0,       IF(O658-(O651+O657)&gt;=2,0,   IF(O658-(O651+O657)=1,1,   IF(O658-(O651+O657)=0,2,   IF(O658-(O651+O657)=-1,3,   IF(O658-(O651+O657)=-2,4,   IF(O658-(O651+O657)=-3,5,    IF(O658-(O651+O657)=-4,6,    ))))))))</f>
        <v>0</v>
      </c>
      <c r="P659" s="56">
        <f t="shared" si="960"/>
        <v>2</v>
      </c>
      <c r="Q659" s="56">
        <f t="shared" si="960"/>
        <v>1</v>
      </c>
      <c r="R659" s="56">
        <f t="shared" si="960"/>
        <v>3</v>
      </c>
      <c r="S659" s="56">
        <f t="shared" si="960"/>
        <v>1</v>
      </c>
      <c r="T659" s="56">
        <f t="shared" si="960"/>
        <v>2</v>
      </c>
      <c r="U659" s="56">
        <f t="shared" si="960"/>
        <v>2</v>
      </c>
      <c r="V659" s="56">
        <f t="shared" si="960"/>
        <v>3</v>
      </c>
      <c r="W659" s="117">
        <f t="shared" si="960"/>
        <v>3</v>
      </c>
      <c r="X659" s="121">
        <f t="shared" si="956"/>
        <v>17</v>
      </c>
      <c r="Y659" s="70">
        <f>N659+X659</f>
        <v>29</v>
      </c>
      <c r="AB659" s="87"/>
    </row>
    <row r="660" spans="1:31" ht="13.5" thickBot="1" x14ac:dyDescent="0.25">
      <c r="A660" s="95"/>
      <c r="AB660" s="87"/>
    </row>
    <row r="661" spans="1:31" ht="12.75" customHeight="1" x14ac:dyDescent="0.25">
      <c r="A661" s="100"/>
      <c r="D661" s="58" t="s">
        <v>15</v>
      </c>
      <c r="E661" s="59">
        <f t="shared" ref="E661:M661" si="961">IF(($C662-E652)&gt;=36,3,     IF(($C662-E652)&gt;=18,2,       IF(($C662-E652)&gt;=0,1,0)   )    )</f>
        <v>1</v>
      </c>
      <c r="F661" s="59">
        <f t="shared" si="961"/>
        <v>1</v>
      </c>
      <c r="G661" s="59">
        <f t="shared" si="961"/>
        <v>1</v>
      </c>
      <c r="H661" s="59">
        <f t="shared" si="961"/>
        <v>1</v>
      </c>
      <c r="I661" s="59">
        <f t="shared" si="961"/>
        <v>2</v>
      </c>
      <c r="J661" s="59">
        <f t="shared" si="961"/>
        <v>2</v>
      </c>
      <c r="K661" s="59">
        <f t="shared" si="961"/>
        <v>1</v>
      </c>
      <c r="L661" s="59">
        <f t="shared" si="961"/>
        <v>1</v>
      </c>
      <c r="M661" s="60">
        <f t="shared" si="961"/>
        <v>1</v>
      </c>
      <c r="N661" s="134">
        <f t="shared" ref="N661" si="962">SUM(E661:M661)</f>
        <v>11</v>
      </c>
      <c r="O661" s="137">
        <f t="shared" ref="O661:W661" si="963">IF(($C662-O652)&gt;=36,3,     IF(($C662-O652)&gt;=18,2,       IF(($C662-O652)&gt;=0,1,0)   )    )</f>
        <v>1</v>
      </c>
      <c r="P661" s="59">
        <f t="shared" si="963"/>
        <v>1</v>
      </c>
      <c r="Q661" s="59">
        <f t="shared" si="963"/>
        <v>2</v>
      </c>
      <c r="R661" s="59">
        <f t="shared" si="963"/>
        <v>1</v>
      </c>
      <c r="S661" s="59">
        <f t="shared" si="963"/>
        <v>1</v>
      </c>
      <c r="T661" s="59">
        <f t="shared" si="963"/>
        <v>1</v>
      </c>
      <c r="U661" s="59">
        <f t="shared" si="963"/>
        <v>1</v>
      </c>
      <c r="V661" s="59">
        <f t="shared" si="963"/>
        <v>2</v>
      </c>
      <c r="W661" s="60">
        <f t="shared" si="963"/>
        <v>1</v>
      </c>
      <c r="X661" s="118">
        <f t="shared" ref="X661:X663" si="964">SUM(O661:W661)</f>
        <v>11</v>
      </c>
      <c r="Y661" s="60">
        <f>N661+X661</f>
        <v>22</v>
      </c>
      <c r="AB661" s="87"/>
    </row>
    <row r="662" spans="1:31" ht="13.5" customHeight="1" x14ac:dyDescent="0.25">
      <c r="A662" s="101" t="s">
        <v>23</v>
      </c>
      <c r="B662" s="79">
        <f>AA677</f>
        <v>22.800000000000004</v>
      </c>
      <c r="C662" s="112">
        <f>ROUND((B662*Y652/113)+Y650-Y651,0)</f>
        <v>22</v>
      </c>
      <c r="D662" s="62" t="s">
        <v>14</v>
      </c>
      <c r="E662" s="84">
        <v>7</v>
      </c>
      <c r="F662" s="84">
        <v>4</v>
      </c>
      <c r="G662" s="84">
        <v>4</v>
      </c>
      <c r="H662" s="84">
        <v>5</v>
      </c>
      <c r="I662" s="84">
        <v>6</v>
      </c>
      <c r="J662" s="84">
        <v>6</v>
      </c>
      <c r="K662" s="84">
        <v>5</v>
      </c>
      <c r="L662" s="84">
        <v>4</v>
      </c>
      <c r="M662" s="114">
        <v>7</v>
      </c>
      <c r="N662" s="135">
        <f t="shared" ref="N662" si="965">SUM(E662:M662)</f>
        <v>48</v>
      </c>
      <c r="O662" s="84">
        <v>6</v>
      </c>
      <c r="P662" s="84">
        <v>8</v>
      </c>
      <c r="Q662" s="84">
        <v>4</v>
      </c>
      <c r="R662" s="84">
        <v>5</v>
      </c>
      <c r="S662" s="84">
        <v>6</v>
      </c>
      <c r="T662" s="84">
        <v>4</v>
      </c>
      <c r="U662" s="84">
        <v>5</v>
      </c>
      <c r="V662" s="84">
        <v>5</v>
      </c>
      <c r="W662" s="114">
        <v>4</v>
      </c>
      <c r="X662" s="111">
        <f t="shared" si="964"/>
        <v>47</v>
      </c>
      <c r="Y662" s="71">
        <f>N662+X662</f>
        <v>95</v>
      </c>
      <c r="Z662" s="102">
        <f>IF(AND(B662&lt;=36,Y663&gt;0),   VLOOKUP(((IF(AND(B662&gt;=18.5,B662&lt;= 26.4),4,5))&amp;Y663),TablaBajas[],2,FALSE), 0)</f>
        <v>0</v>
      </c>
      <c r="AA662" s="141">
        <f>IF((B662+Z662)&gt;=26.4,26.4,(B662+Z662))</f>
        <v>22.800000000000004</v>
      </c>
      <c r="AB662" s="103">
        <f>IF(Y662&gt;0,AB677+1,AB677)</f>
        <v>96</v>
      </c>
    </row>
    <row r="663" spans="1:31" ht="13.5" customHeight="1" thickBot="1" x14ac:dyDescent="0.3">
      <c r="A663" s="104"/>
      <c r="B663" s="105"/>
      <c r="C663" s="105"/>
      <c r="D663" s="76" t="s">
        <v>18</v>
      </c>
      <c r="E663" s="61">
        <f t="shared" ref="E663:M663" si="966" xml:space="preserve">       IF(    OR(E662="-", E662="",E662=0),0,       IF(E662-(E651+E661)&gt;=2,0,   IF(E662-(E651+E661)=1,1,   IF(E662-(E651+E661)=0,2,   IF(E662-(E651+E661)=-1,3,   IF(E662-(E651+E661)=-2,4,   IF(E662-(E651+E661)=-3,5,    IF(E662-(E651+E661)=-4,6,    ))))))))</f>
        <v>1</v>
      </c>
      <c r="F663" s="61">
        <f t="shared" si="966"/>
        <v>2</v>
      </c>
      <c r="G663" s="61">
        <f t="shared" si="966"/>
        <v>3</v>
      </c>
      <c r="H663" s="61">
        <f t="shared" si="966"/>
        <v>3</v>
      </c>
      <c r="I663" s="61">
        <f t="shared" si="966"/>
        <v>2</v>
      </c>
      <c r="J663" s="61">
        <f t="shared" si="966"/>
        <v>2</v>
      </c>
      <c r="K663" s="61">
        <f t="shared" si="966"/>
        <v>2</v>
      </c>
      <c r="L663" s="61">
        <f t="shared" si="966"/>
        <v>3</v>
      </c>
      <c r="M663" s="119">
        <f t="shared" si="966"/>
        <v>0</v>
      </c>
      <c r="N663" s="136">
        <f t="shared" ref="N663" si="967">SUM(E663:M663)</f>
        <v>18</v>
      </c>
      <c r="O663" s="138">
        <f t="shared" ref="O663:W663" si="968" xml:space="preserve">       IF(    OR(O662="-", O662="",O662=0),0,       IF(O662-(O651+O661)&gt;=2,0,   IF(O662-(O651+O661)=1,1,   IF(O662-(O651+O661)=0,2,   IF(O662-(O651+O661)=-1,3,   IF(O662-(O651+O661)=-2,4,   IF(O662-(O651+O661)=-3,5,    IF(O662-(O651+O661)=-4,6,    ))))))))</f>
        <v>1</v>
      </c>
      <c r="P663" s="61">
        <f t="shared" si="968"/>
        <v>0</v>
      </c>
      <c r="Q663" s="61">
        <f t="shared" si="968"/>
        <v>3</v>
      </c>
      <c r="R663" s="61">
        <f t="shared" si="968"/>
        <v>2</v>
      </c>
      <c r="S663" s="61">
        <f t="shared" si="968"/>
        <v>2</v>
      </c>
      <c r="T663" s="61">
        <f t="shared" si="968"/>
        <v>2</v>
      </c>
      <c r="U663" s="61">
        <f t="shared" si="968"/>
        <v>2</v>
      </c>
      <c r="V663" s="61">
        <f t="shared" si="968"/>
        <v>3</v>
      </c>
      <c r="W663" s="119">
        <f t="shared" si="968"/>
        <v>3</v>
      </c>
      <c r="X663" s="122">
        <f t="shared" si="964"/>
        <v>18</v>
      </c>
      <c r="Y663" s="72">
        <f>N663+X663</f>
        <v>36</v>
      </c>
      <c r="Z663" s="105"/>
      <c r="AA663" s="105"/>
      <c r="AB663" s="106"/>
    </row>
    <row r="664" spans="1:31" ht="9.75" customHeight="1" thickBot="1" x14ac:dyDescent="0.25">
      <c r="A664" s="77"/>
      <c r="B664" s="77"/>
      <c r="C664" s="77"/>
      <c r="D664" s="77"/>
      <c r="E664" s="77"/>
      <c r="F664" s="77"/>
      <c r="G664" s="77"/>
      <c r="H664" s="77"/>
      <c r="I664" s="77"/>
      <c r="J664" s="77"/>
      <c r="K664" s="77"/>
      <c r="L664" s="77"/>
      <c r="M664" s="77"/>
      <c r="N664" s="77"/>
      <c r="O664" s="77"/>
      <c r="P664" s="77"/>
      <c r="Q664" s="77"/>
      <c r="R664" s="77"/>
      <c r="S664" s="77"/>
      <c r="T664" s="77"/>
      <c r="U664" s="77"/>
      <c r="V664" s="77"/>
      <c r="W664" s="77"/>
      <c r="X664" s="77"/>
      <c r="Y664" s="77"/>
      <c r="Z664" s="77"/>
      <c r="AA664" s="77"/>
      <c r="AB664" s="77"/>
    </row>
    <row r="665" spans="1:31" ht="15" customHeight="1" x14ac:dyDescent="0.25">
      <c r="A665" s="86"/>
      <c r="B665" s="173" t="s">
        <v>4</v>
      </c>
      <c r="C665" s="176" t="s">
        <v>19</v>
      </c>
      <c r="D665" s="64" t="s">
        <v>1</v>
      </c>
      <c r="E665" s="155">
        <v>507</v>
      </c>
      <c r="F665" s="155">
        <v>362</v>
      </c>
      <c r="G665" s="155">
        <v>205</v>
      </c>
      <c r="H665" s="155">
        <v>371</v>
      </c>
      <c r="I665" s="155">
        <v>455</v>
      </c>
      <c r="J665" s="155">
        <v>393</v>
      </c>
      <c r="K665" s="155">
        <v>130</v>
      </c>
      <c r="L665" s="155">
        <v>264</v>
      </c>
      <c r="M665" s="156">
        <v>339</v>
      </c>
      <c r="N665" s="179" t="s">
        <v>16</v>
      </c>
      <c r="O665" s="157">
        <v>449</v>
      </c>
      <c r="P665" s="155">
        <v>343</v>
      </c>
      <c r="Q665" s="155">
        <v>174</v>
      </c>
      <c r="R665" s="155">
        <v>338</v>
      </c>
      <c r="S665" s="155">
        <v>331</v>
      </c>
      <c r="T665" s="155">
        <v>384</v>
      </c>
      <c r="U665" s="155">
        <v>504</v>
      </c>
      <c r="V665" s="155">
        <v>177</v>
      </c>
      <c r="W665" s="156">
        <v>345</v>
      </c>
      <c r="X665" s="179" t="s">
        <v>17</v>
      </c>
      <c r="Y665" s="89">
        <v>72.400000000000006</v>
      </c>
      <c r="Z665" s="182" t="s">
        <v>28</v>
      </c>
      <c r="AA665" s="185" t="s">
        <v>6</v>
      </c>
      <c r="AB665" s="188" t="s">
        <v>20</v>
      </c>
    </row>
    <row r="666" spans="1:31" ht="15" x14ac:dyDescent="0.25">
      <c r="A666" s="86" t="s">
        <v>32</v>
      </c>
      <c r="B666" s="174"/>
      <c r="C666" s="177"/>
      <c r="D666" s="65" t="s">
        <v>2</v>
      </c>
      <c r="E666" s="63">
        <v>5</v>
      </c>
      <c r="F666" s="63">
        <v>4</v>
      </c>
      <c r="G666" s="63">
        <v>3</v>
      </c>
      <c r="H666" s="63">
        <v>4</v>
      </c>
      <c r="I666" s="63">
        <v>5</v>
      </c>
      <c r="J666" s="63">
        <v>4</v>
      </c>
      <c r="K666" s="63">
        <v>3</v>
      </c>
      <c r="L666" s="63">
        <v>4</v>
      </c>
      <c r="M666" s="158">
        <v>4</v>
      </c>
      <c r="N666" s="180"/>
      <c r="O666" s="159">
        <v>5</v>
      </c>
      <c r="P666" s="63">
        <v>4</v>
      </c>
      <c r="Q666" s="63">
        <v>3</v>
      </c>
      <c r="R666" s="63">
        <v>4</v>
      </c>
      <c r="S666" s="63">
        <v>4</v>
      </c>
      <c r="T666" s="63">
        <v>4</v>
      </c>
      <c r="U666" s="63">
        <v>5</v>
      </c>
      <c r="V666" s="63">
        <v>3</v>
      </c>
      <c r="W666" s="158">
        <v>4</v>
      </c>
      <c r="X666" s="180"/>
      <c r="Y666" s="63">
        <v>72</v>
      </c>
      <c r="Z666" s="183"/>
      <c r="AA666" s="186"/>
      <c r="AB666" s="189"/>
    </row>
    <row r="667" spans="1:31" ht="15.75" thickBot="1" x14ac:dyDescent="0.3">
      <c r="A667" s="140">
        <v>44553</v>
      </c>
      <c r="B667" s="175"/>
      <c r="C667" s="178"/>
      <c r="D667" s="66" t="s">
        <v>3</v>
      </c>
      <c r="E667" s="160">
        <v>2</v>
      </c>
      <c r="F667" s="160">
        <v>8</v>
      </c>
      <c r="G667" s="160">
        <v>4</v>
      </c>
      <c r="H667" s="160">
        <v>10</v>
      </c>
      <c r="I667" s="160">
        <v>18</v>
      </c>
      <c r="J667" s="160">
        <v>6</v>
      </c>
      <c r="K667" s="160">
        <v>16</v>
      </c>
      <c r="L667" s="160">
        <v>14</v>
      </c>
      <c r="M667" s="161">
        <v>12</v>
      </c>
      <c r="N667" s="181"/>
      <c r="O667" s="162">
        <v>9</v>
      </c>
      <c r="P667" s="160">
        <v>17</v>
      </c>
      <c r="Q667" s="160">
        <v>11</v>
      </c>
      <c r="R667" s="160">
        <v>13</v>
      </c>
      <c r="S667" s="160">
        <v>5</v>
      </c>
      <c r="T667" s="160">
        <v>1</v>
      </c>
      <c r="U667" s="160">
        <v>3</v>
      </c>
      <c r="V667" s="160">
        <v>7</v>
      </c>
      <c r="W667" s="161">
        <v>15</v>
      </c>
      <c r="X667" s="181"/>
      <c r="Y667" s="108">
        <v>140</v>
      </c>
      <c r="Z667" s="184"/>
      <c r="AA667" s="187"/>
      <c r="AB667" s="190"/>
    </row>
    <row r="668" spans="1:31" ht="12.75" customHeight="1" x14ac:dyDescent="0.25">
      <c r="A668" s="146"/>
      <c r="D668" s="48" t="s">
        <v>15</v>
      </c>
      <c r="E668" s="49">
        <f t="shared" ref="E668:M668" si="969">IF(($C669-E667)&gt;=36,3,     IF(($C669-E667)&gt;=18,2,       IF(($C669-E667)&gt;=0,1,0)   )    )</f>
        <v>2</v>
      </c>
      <c r="F668" s="49">
        <f t="shared" si="969"/>
        <v>2</v>
      </c>
      <c r="G668" s="49">
        <f t="shared" si="969"/>
        <v>2</v>
      </c>
      <c r="H668" s="49">
        <f t="shared" si="969"/>
        <v>2</v>
      </c>
      <c r="I668" s="49">
        <f t="shared" si="969"/>
        <v>1</v>
      </c>
      <c r="J668" s="49">
        <f t="shared" si="969"/>
        <v>2</v>
      </c>
      <c r="K668" s="49">
        <f t="shared" si="969"/>
        <v>1</v>
      </c>
      <c r="L668" s="49">
        <f t="shared" si="969"/>
        <v>1</v>
      </c>
      <c r="M668" s="50">
        <f t="shared" si="969"/>
        <v>1</v>
      </c>
      <c r="N668" s="123">
        <f t="shared" ref="N668:N670" si="970">SUM(E668:M668)</f>
        <v>14</v>
      </c>
      <c r="O668" s="126">
        <f t="shared" ref="O668:W668" si="971">IF(($C669-O667)&gt;=36,3,     IF(($C669-O667)&gt;=18,2,       IF(($C669-O667)&gt;=0,1,0)   )    )</f>
        <v>2</v>
      </c>
      <c r="P668" s="49">
        <f t="shared" si="971"/>
        <v>1</v>
      </c>
      <c r="Q668" s="49">
        <f t="shared" si="971"/>
        <v>1</v>
      </c>
      <c r="R668" s="49">
        <f t="shared" si="971"/>
        <v>1</v>
      </c>
      <c r="S668" s="49">
        <f t="shared" si="971"/>
        <v>2</v>
      </c>
      <c r="T668" s="49">
        <f t="shared" si="971"/>
        <v>2</v>
      </c>
      <c r="U668" s="49">
        <f t="shared" si="971"/>
        <v>2</v>
      </c>
      <c r="V668" s="49">
        <f t="shared" si="971"/>
        <v>2</v>
      </c>
      <c r="W668" s="50">
        <f t="shared" si="971"/>
        <v>1</v>
      </c>
      <c r="X668" s="113">
        <f t="shared" ref="X668:X670" si="972">SUM(O668:W668)</f>
        <v>14</v>
      </c>
      <c r="Y668" s="85">
        <f>N668+X668</f>
        <v>28</v>
      </c>
      <c r="AB668" s="87"/>
    </row>
    <row r="669" spans="1:31" ht="13.5" customHeight="1" x14ac:dyDescent="0.25">
      <c r="A669" s="146" t="s">
        <v>24</v>
      </c>
      <c r="B669" s="73">
        <f>AA684</f>
        <v>22.300000000000008</v>
      </c>
      <c r="C669" s="112">
        <f>ROUND((B669*Y667/113)+Y665-Y666,0)</f>
        <v>28</v>
      </c>
      <c r="D669" s="52" t="s">
        <v>14</v>
      </c>
      <c r="E669" s="84">
        <v>8</v>
      </c>
      <c r="F669" s="84">
        <v>5</v>
      </c>
      <c r="G669" s="84">
        <v>3</v>
      </c>
      <c r="H669" s="84">
        <v>5</v>
      </c>
      <c r="I669" s="84">
        <v>6</v>
      </c>
      <c r="J669" s="84">
        <v>7</v>
      </c>
      <c r="K669" s="84">
        <v>6</v>
      </c>
      <c r="L669" s="84">
        <v>5</v>
      </c>
      <c r="M669" s="114">
        <v>5</v>
      </c>
      <c r="N669" s="147">
        <f t="shared" si="970"/>
        <v>50</v>
      </c>
      <c r="O669" s="84">
        <v>7</v>
      </c>
      <c r="P669" s="84">
        <v>7</v>
      </c>
      <c r="Q669" s="84">
        <v>4</v>
      </c>
      <c r="R669" s="84">
        <v>6</v>
      </c>
      <c r="S669" s="84">
        <v>6</v>
      </c>
      <c r="T669" s="84">
        <v>5</v>
      </c>
      <c r="U669" s="84">
        <v>8</v>
      </c>
      <c r="V669" s="84">
        <v>5</v>
      </c>
      <c r="W669" s="114">
        <v>6</v>
      </c>
      <c r="X669" s="109">
        <f t="shared" si="972"/>
        <v>54</v>
      </c>
      <c r="Y669" s="67">
        <f>N669+X669</f>
        <v>104</v>
      </c>
      <c r="Z669" s="92">
        <f>IF(AND(B669&lt;=36,Y670&gt;0),   VLOOKUP(((IF(AND(B669&gt;=18.5,B669&lt;= 26.4),4,5))&amp;Y670),TablaBajas[],2,FALSE), 0)</f>
        <v>0</v>
      </c>
      <c r="AA669" s="142">
        <f>IF((B669+Z669)&gt;=26.4,26.4,(B669+Z669))</f>
        <v>22.300000000000008</v>
      </c>
      <c r="AB669" s="93">
        <f>IF(Y669&gt;0,AB684+1,AB684)</f>
        <v>84</v>
      </c>
    </row>
    <row r="670" spans="1:31" ht="13.5" customHeight="1" thickBot="1" x14ac:dyDescent="0.3">
      <c r="A670" s="94"/>
      <c r="D670" s="148" t="s">
        <v>18</v>
      </c>
      <c r="E670" s="51">
        <f t="shared" ref="E670:M670" si="973" xml:space="preserve">       IF(    OR(E669="-", E669="",E669=0),0,       IF(E669-(E666+E668)&gt;=2,0,   IF(E669-(E666+E668)=1,1,   IF(E669-(E666+E668)=0,2,   IF(E669-(E666+E668)=-1,3,   IF(E669-(E666+E668)=-2,4,   IF(E669-(E666+E668)=-3,5,    IF(E669-(E666+E668)=-4,6,    ))))))))</f>
        <v>1</v>
      </c>
      <c r="F670" s="51">
        <f t="shared" si="973"/>
        <v>3</v>
      </c>
      <c r="G670" s="51">
        <f t="shared" si="973"/>
        <v>4</v>
      </c>
      <c r="H670" s="51">
        <f t="shared" si="973"/>
        <v>3</v>
      </c>
      <c r="I670" s="51">
        <f t="shared" si="973"/>
        <v>2</v>
      </c>
      <c r="J670" s="51">
        <f t="shared" si="973"/>
        <v>1</v>
      </c>
      <c r="K670" s="51">
        <f t="shared" si="973"/>
        <v>0</v>
      </c>
      <c r="L670" s="51">
        <f t="shared" si="973"/>
        <v>2</v>
      </c>
      <c r="M670" s="115">
        <f t="shared" si="973"/>
        <v>2</v>
      </c>
      <c r="N670" s="125">
        <f t="shared" si="970"/>
        <v>18</v>
      </c>
      <c r="O670" s="128">
        <f t="shared" ref="O670:W670" si="974" xml:space="preserve">       IF(    OR(O669="-", O669="",O669=0),0,       IF(O669-(O666+O668)&gt;=2,0,   IF(O669-(O666+O668)=1,1,   IF(O669-(O666+O668)=0,2,   IF(O669-(O666+O668)=-1,3,   IF(O669-(O666+O668)=-2,4,   IF(O669-(O666+O668)=-3,5,    IF(O669-(O666+O668)=-4,6,    ))))))))</f>
        <v>2</v>
      </c>
      <c r="P670" s="51">
        <f t="shared" si="974"/>
        <v>0</v>
      </c>
      <c r="Q670" s="51">
        <f t="shared" si="974"/>
        <v>2</v>
      </c>
      <c r="R670" s="51">
        <f t="shared" si="974"/>
        <v>1</v>
      </c>
      <c r="S670" s="51">
        <f t="shared" si="974"/>
        <v>2</v>
      </c>
      <c r="T670" s="51">
        <f t="shared" si="974"/>
        <v>3</v>
      </c>
      <c r="U670" s="51">
        <f t="shared" si="974"/>
        <v>1</v>
      </c>
      <c r="V670" s="51">
        <f t="shared" si="974"/>
        <v>2</v>
      </c>
      <c r="W670" s="115">
        <f t="shared" si="974"/>
        <v>1</v>
      </c>
      <c r="X670" s="120">
        <f t="shared" si="972"/>
        <v>14</v>
      </c>
      <c r="Y670" s="68">
        <f>N670+X670</f>
        <v>32</v>
      </c>
      <c r="AB670" s="87"/>
    </row>
    <row r="671" spans="1:31" ht="13.5" thickBot="1" x14ac:dyDescent="0.25">
      <c r="A671" s="95"/>
      <c r="AB671" s="87"/>
      <c r="AD671" t="s">
        <v>31</v>
      </c>
      <c r="AE671" t="s">
        <v>31</v>
      </c>
    </row>
    <row r="672" spans="1:31" ht="12.75" customHeight="1" x14ac:dyDescent="0.25">
      <c r="A672" s="99"/>
      <c r="D672" s="53" t="s">
        <v>15</v>
      </c>
      <c r="E672" s="54">
        <f t="shared" ref="E672:M672" si="975">IF(($C673-E667)&gt;=36,3,     IF(($C673-E667)&gt;=18,2,       IF(($C673-E667)&gt;=0,1,0)   )    )</f>
        <v>2</v>
      </c>
      <c r="F672" s="54">
        <f t="shared" si="975"/>
        <v>2</v>
      </c>
      <c r="G672" s="54">
        <f t="shared" si="975"/>
        <v>2</v>
      </c>
      <c r="H672" s="54">
        <f t="shared" si="975"/>
        <v>2</v>
      </c>
      <c r="I672" s="54">
        <f t="shared" si="975"/>
        <v>1</v>
      </c>
      <c r="J672" s="54">
        <f t="shared" si="975"/>
        <v>2</v>
      </c>
      <c r="K672" s="54">
        <f t="shared" si="975"/>
        <v>1</v>
      </c>
      <c r="L672" s="54">
        <f t="shared" si="975"/>
        <v>2</v>
      </c>
      <c r="M672" s="55">
        <f t="shared" si="975"/>
        <v>2</v>
      </c>
      <c r="N672" s="129">
        <f t="shared" ref="N672" si="976">SUM(E672:M672)</f>
        <v>16</v>
      </c>
      <c r="O672" s="132">
        <f t="shared" ref="O672:W672" si="977">IF(($C673-O667)&gt;=36,3,     IF(($C673-O667)&gt;=18,2,       IF(($C673-O667)&gt;=0,1,0)   )    )</f>
        <v>2</v>
      </c>
      <c r="P672" s="54">
        <f t="shared" si="977"/>
        <v>1</v>
      </c>
      <c r="Q672" s="54">
        <f t="shared" si="977"/>
        <v>2</v>
      </c>
      <c r="R672" s="54">
        <f t="shared" si="977"/>
        <v>2</v>
      </c>
      <c r="S672" s="54">
        <f t="shared" si="977"/>
        <v>2</v>
      </c>
      <c r="T672" s="54">
        <f t="shared" si="977"/>
        <v>2</v>
      </c>
      <c r="U672" s="54">
        <f t="shared" si="977"/>
        <v>2</v>
      </c>
      <c r="V672" s="54">
        <f t="shared" si="977"/>
        <v>2</v>
      </c>
      <c r="W672" s="55">
        <f t="shared" si="977"/>
        <v>2</v>
      </c>
      <c r="X672" s="116">
        <f t="shared" ref="X672:X674" si="978">SUM(O672:W672)</f>
        <v>17</v>
      </c>
      <c r="Y672" s="55">
        <f>N672+X672</f>
        <v>33</v>
      </c>
      <c r="AB672" s="87"/>
    </row>
    <row r="673" spans="1:28" ht="13.5" customHeight="1" x14ac:dyDescent="0.25">
      <c r="A673" s="149" t="s">
        <v>22</v>
      </c>
      <c r="B673" s="78">
        <f>AA688</f>
        <v>26.4</v>
      </c>
      <c r="C673" s="112">
        <f>ROUND((B673*Y667/113)+Y665-Y666,0)</f>
        <v>33</v>
      </c>
      <c r="D673" s="57" t="s">
        <v>14</v>
      </c>
      <c r="E673" s="84">
        <v>0</v>
      </c>
      <c r="F673" s="84">
        <v>0</v>
      </c>
      <c r="G673" s="84">
        <v>0</v>
      </c>
      <c r="H673" s="84">
        <v>0</v>
      </c>
      <c r="I673" s="84">
        <v>0</v>
      </c>
      <c r="J673" s="84">
        <v>0</v>
      </c>
      <c r="K673" s="84">
        <v>0</v>
      </c>
      <c r="L673" s="84">
        <v>0</v>
      </c>
      <c r="M673" s="114">
        <v>0</v>
      </c>
      <c r="N673" s="130">
        <f t="shared" ref="N673" si="979">SUM(E673:M673)</f>
        <v>0</v>
      </c>
      <c r="O673" s="84">
        <v>0</v>
      </c>
      <c r="P673" s="84">
        <v>0</v>
      </c>
      <c r="Q673" s="84">
        <v>0</v>
      </c>
      <c r="R673" s="84">
        <v>0</v>
      </c>
      <c r="S673" s="84">
        <v>0</v>
      </c>
      <c r="T673" s="84">
        <v>0</v>
      </c>
      <c r="U673" s="84">
        <v>0</v>
      </c>
      <c r="V673" s="84">
        <v>0</v>
      </c>
      <c r="W673" s="114">
        <v>0</v>
      </c>
      <c r="X673" s="110">
        <f t="shared" si="978"/>
        <v>0</v>
      </c>
      <c r="Y673" s="69">
        <f>N673+X673</f>
        <v>0</v>
      </c>
      <c r="Z673" s="97">
        <f>IF(AND(B673&lt;=36,Y674&gt;0),   VLOOKUP(((IF(AND(B673&gt;=18.5,B673&lt;= 26.4),4,5))&amp;Y674),TablaBajas[],2,FALSE), 0)</f>
        <v>0</v>
      </c>
      <c r="AA673" s="143">
        <f>IF((B673+Z673)&gt;=26.4,26.4,(B673+Z673))</f>
        <v>26.4</v>
      </c>
      <c r="AB673" s="98">
        <f>IF(Y673&gt;0,AB688+1,AB688)</f>
        <v>86</v>
      </c>
    </row>
    <row r="674" spans="1:28" ht="13.5" customHeight="1" thickBot="1" x14ac:dyDescent="0.3">
      <c r="A674" s="99"/>
      <c r="D674" s="150" t="s">
        <v>18</v>
      </c>
      <c r="E674" s="56">
        <f t="shared" ref="E674:M674" si="980" xml:space="preserve">       IF(    OR(E673="-", E673="",E673=0),0,       IF(E673-(E666+E672)&gt;=2,0,   IF(E673-(E666+E672)=1,1,   IF(E673-(E666+E672)=0,2,   IF(E673-(E666+E672)=-1,3,   IF(E673-(E666+E672)=-2,4,   IF(E673-(E666+E672)=-3,5,    IF(E673-(E666+E672)=-4,6,    ))))))))</f>
        <v>0</v>
      </c>
      <c r="F674" s="56">
        <f t="shared" si="980"/>
        <v>0</v>
      </c>
      <c r="G674" s="56">
        <f t="shared" si="980"/>
        <v>0</v>
      </c>
      <c r="H674" s="56">
        <f t="shared" si="980"/>
        <v>0</v>
      </c>
      <c r="I674" s="56">
        <f t="shared" si="980"/>
        <v>0</v>
      </c>
      <c r="J674" s="56">
        <f t="shared" si="980"/>
        <v>0</v>
      </c>
      <c r="K674" s="56">
        <f t="shared" si="980"/>
        <v>0</v>
      </c>
      <c r="L674" s="56">
        <f t="shared" si="980"/>
        <v>0</v>
      </c>
      <c r="M674" s="117">
        <f t="shared" si="980"/>
        <v>0</v>
      </c>
      <c r="N674" s="131">
        <f t="shared" ref="N674" si="981">SUM(E674:M674)</f>
        <v>0</v>
      </c>
      <c r="O674" s="133">
        <f t="shared" ref="O674:W674" si="982" xml:space="preserve">       IF(    OR(O673="-", O673="",O673=0),0,       IF(O673-(O666+O672)&gt;=2,0,   IF(O673-(O666+O672)=1,1,   IF(O673-(O666+O672)=0,2,   IF(O673-(O666+O672)=-1,3,   IF(O673-(O666+O672)=-2,4,   IF(O673-(O666+O672)=-3,5,    IF(O673-(O666+O672)=-4,6,    ))))))))</f>
        <v>0</v>
      </c>
      <c r="P674" s="56">
        <f t="shared" si="982"/>
        <v>0</v>
      </c>
      <c r="Q674" s="56">
        <f t="shared" si="982"/>
        <v>0</v>
      </c>
      <c r="R674" s="56">
        <f t="shared" si="982"/>
        <v>0</v>
      </c>
      <c r="S674" s="56">
        <f t="shared" si="982"/>
        <v>0</v>
      </c>
      <c r="T674" s="56">
        <f t="shared" si="982"/>
        <v>0</v>
      </c>
      <c r="U674" s="56">
        <f t="shared" si="982"/>
        <v>0</v>
      </c>
      <c r="V674" s="56">
        <f t="shared" si="982"/>
        <v>0</v>
      </c>
      <c r="W674" s="117">
        <f t="shared" si="982"/>
        <v>0</v>
      </c>
      <c r="X674" s="121">
        <f t="shared" si="978"/>
        <v>0</v>
      </c>
      <c r="Y674" s="70">
        <f>N674+X674</f>
        <v>0</v>
      </c>
      <c r="AB674" s="87"/>
    </row>
    <row r="675" spans="1:28" ht="13.5" thickBot="1" x14ac:dyDescent="0.25">
      <c r="A675" s="95"/>
      <c r="AB675" s="87"/>
    </row>
    <row r="676" spans="1:28" ht="12.75" customHeight="1" x14ac:dyDescent="0.25">
      <c r="A676" s="100"/>
      <c r="D676" s="58" t="s">
        <v>15</v>
      </c>
      <c r="E676" s="59">
        <f t="shared" ref="E676:M676" si="983">IF(($C677-E667)&gt;=36,3,     IF(($C677-E667)&gt;=18,2,       IF(($C677-E667)&gt;=0,1,0)   )    )</f>
        <v>2</v>
      </c>
      <c r="F676" s="59">
        <f t="shared" si="983"/>
        <v>2</v>
      </c>
      <c r="G676" s="59">
        <f t="shared" si="983"/>
        <v>2</v>
      </c>
      <c r="H676" s="59">
        <f t="shared" si="983"/>
        <v>2</v>
      </c>
      <c r="I676" s="59">
        <f t="shared" si="983"/>
        <v>1</v>
      </c>
      <c r="J676" s="59">
        <f t="shared" si="983"/>
        <v>2</v>
      </c>
      <c r="K676" s="59">
        <f t="shared" si="983"/>
        <v>1</v>
      </c>
      <c r="L676" s="59">
        <f t="shared" si="983"/>
        <v>1</v>
      </c>
      <c r="M676" s="60">
        <f t="shared" si="983"/>
        <v>1</v>
      </c>
      <c r="N676" s="134">
        <f t="shared" ref="N676" si="984">SUM(E676:M676)</f>
        <v>14</v>
      </c>
      <c r="O676" s="137">
        <f t="shared" ref="O676:W676" si="985">IF(($C677-O667)&gt;=36,3,     IF(($C677-O667)&gt;=18,2,       IF(($C677-O667)&gt;=0,1,0)   )    )</f>
        <v>2</v>
      </c>
      <c r="P676" s="59">
        <f t="shared" si="985"/>
        <v>1</v>
      </c>
      <c r="Q676" s="59">
        <f t="shared" si="985"/>
        <v>2</v>
      </c>
      <c r="R676" s="59">
        <f t="shared" si="985"/>
        <v>1</v>
      </c>
      <c r="S676" s="59">
        <f t="shared" si="985"/>
        <v>2</v>
      </c>
      <c r="T676" s="59">
        <f t="shared" si="985"/>
        <v>2</v>
      </c>
      <c r="U676" s="59">
        <f t="shared" si="985"/>
        <v>2</v>
      </c>
      <c r="V676" s="59">
        <f t="shared" si="985"/>
        <v>2</v>
      </c>
      <c r="W676" s="60">
        <f t="shared" si="985"/>
        <v>1</v>
      </c>
      <c r="X676" s="118">
        <f t="shared" ref="X676:X678" si="986">SUM(O676:W676)</f>
        <v>15</v>
      </c>
      <c r="Y676" s="60">
        <f>N676+X676</f>
        <v>29</v>
      </c>
      <c r="AB676" s="87"/>
    </row>
    <row r="677" spans="1:28" ht="13.5" customHeight="1" x14ac:dyDescent="0.25">
      <c r="A677" s="151" t="s">
        <v>23</v>
      </c>
      <c r="B677" s="79">
        <f>AA692</f>
        <v>23.200000000000003</v>
      </c>
      <c r="C677" s="112">
        <f>ROUND((B677*Y667/113)+Y665-Y666,0)</f>
        <v>29</v>
      </c>
      <c r="D677" s="62" t="s">
        <v>14</v>
      </c>
      <c r="E677" s="84">
        <v>6</v>
      </c>
      <c r="F677" s="84">
        <v>8</v>
      </c>
      <c r="G677" s="84">
        <v>5</v>
      </c>
      <c r="H677" s="84">
        <v>5</v>
      </c>
      <c r="I677" s="84">
        <v>6</v>
      </c>
      <c r="J677" s="84">
        <v>6</v>
      </c>
      <c r="K677" s="84">
        <v>3</v>
      </c>
      <c r="L677" s="84">
        <v>8</v>
      </c>
      <c r="M677" s="114">
        <v>4</v>
      </c>
      <c r="N677" s="135">
        <f t="shared" ref="N677" si="987">SUM(E677:M677)</f>
        <v>51</v>
      </c>
      <c r="O677" s="127">
        <v>6</v>
      </c>
      <c r="P677" s="84">
        <v>6</v>
      </c>
      <c r="Q677" s="84">
        <v>3</v>
      </c>
      <c r="R677" s="84">
        <v>5</v>
      </c>
      <c r="S677" s="84">
        <v>6</v>
      </c>
      <c r="T677" s="84">
        <v>5</v>
      </c>
      <c r="U677" s="84">
        <v>8</v>
      </c>
      <c r="V677" s="84">
        <v>6</v>
      </c>
      <c r="W677" s="114">
        <v>5</v>
      </c>
      <c r="X677" s="111">
        <f t="shared" si="986"/>
        <v>50</v>
      </c>
      <c r="Y677" s="71">
        <f>N677+X677</f>
        <v>101</v>
      </c>
      <c r="Z677" s="102">
        <f>IF(AND(B677&lt;=36,Y678&gt;0),   VLOOKUP(((IF(AND(B677&gt;=18.5,B677&lt;= 26.4),4,5))&amp;Y678),TablaBajas[],2,FALSE), 0)</f>
        <v>-0.4</v>
      </c>
      <c r="AA677" s="141">
        <f>IF((B677+Z677)&gt;=26.4,26.4,(B677+Z677))</f>
        <v>22.800000000000004</v>
      </c>
      <c r="AB677" s="103">
        <f>IF(Y677&gt;0,AB692+1,AB692)</f>
        <v>95</v>
      </c>
    </row>
    <row r="678" spans="1:28" ht="13.5" customHeight="1" thickBot="1" x14ac:dyDescent="0.3">
      <c r="A678" s="104"/>
      <c r="B678" s="105"/>
      <c r="C678" s="105"/>
      <c r="D678" s="152" t="s">
        <v>18</v>
      </c>
      <c r="E678" s="61">
        <f t="shared" ref="E678:M678" si="988" xml:space="preserve">       IF(    OR(E677="-", E677="",E677=0),0,       IF(E677-(E666+E676)&gt;=2,0,   IF(E677-(E666+E676)=1,1,   IF(E677-(E666+E676)=0,2,   IF(E677-(E666+E676)=-1,3,   IF(E677-(E666+E676)=-2,4,   IF(E677-(E666+E676)=-3,5,    IF(E677-(E666+E676)=-4,6,    ))))))))</f>
        <v>3</v>
      </c>
      <c r="F678" s="61">
        <f t="shared" si="988"/>
        <v>0</v>
      </c>
      <c r="G678" s="61">
        <f t="shared" si="988"/>
        <v>2</v>
      </c>
      <c r="H678" s="61">
        <f t="shared" si="988"/>
        <v>3</v>
      </c>
      <c r="I678" s="61">
        <f t="shared" si="988"/>
        <v>2</v>
      </c>
      <c r="J678" s="61">
        <f t="shared" si="988"/>
        <v>2</v>
      </c>
      <c r="K678" s="61">
        <f t="shared" si="988"/>
        <v>3</v>
      </c>
      <c r="L678" s="61">
        <f t="shared" si="988"/>
        <v>0</v>
      </c>
      <c r="M678" s="119">
        <f t="shared" si="988"/>
        <v>3</v>
      </c>
      <c r="N678" s="136">
        <f t="shared" ref="N678" si="989">SUM(E678:M678)</f>
        <v>18</v>
      </c>
      <c r="O678" s="138">
        <f t="shared" ref="O678:W678" si="990" xml:space="preserve">       IF(    OR(O677="-", O677="",O677=0),0,       IF(O677-(O666+O676)&gt;=2,0,   IF(O677-(O666+O676)=1,1,   IF(O677-(O666+O676)=0,2,   IF(O677-(O666+O676)=-1,3,   IF(O677-(O666+O676)=-2,4,   IF(O677-(O666+O676)=-3,5,    IF(O677-(O666+O676)=-4,6,    ))))))))</f>
        <v>3</v>
      </c>
      <c r="P678" s="61">
        <f t="shared" si="990"/>
        <v>1</v>
      </c>
      <c r="Q678" s="61">
        <f t="shared" si="990"/>
        <v>4</v>
      </c>
      <c r="R678" s="61">
        <f t="shared" si="990"/>
        <v>2</v>
      </c>
      <c r="S678" s="61">
        <f t="shared" si="990"/>
        <v>2</v>
      </c>
      <c r="T678" s="61">
        <f t="shared" si="990"/>
        <v>3</v>
      </c>
      <c r="U678" s="61">
        <f t="shared" si="990"/>
        <v>1</v>
      </c>
      <c r="V678" s="61">
        <f t="shared" si="990"/>
        <v>1</v>
      </c>
      <c r="W678" s="119">
        <f t="shared" si="990"/>
        <v>2</v>
      </c>
      <c r="X678" s="122">
        <f t="shared" si="986"/>
        <v>19</v>
      </c>
      <c r="Y678" s="72">
        <f>N678+X678</f>
        <v>37</v>
      </c>
      <c r="Z678" s="105"/>
      <c r="AA678" s="105"/>
      <c r="AB678" s="106"/>
    </row>
    <row r="679" spans="1:28" ht="9.75" customHeight="1" thickBot="1" x14ac:dyDescent="0.25">
      <c r="A679" s="77"/>
      <c r="B679" s="77"/>
      <c r="C679" s="77"/>
      <c r="D679" s="77"/>
      <c r="E679" s="77"/>
      <c r="F679" s="77"/>
      <c r="G679" s="77"/>
      <c r="H679" s="77"/>
      <c r="I679" s="77"/>
      <c r="J679" s="77"/>
      <c r="K679" s="77"/>
      <c r="L679" s="77"/>
      <c r="M679" s="77"/>
      <c r="N679" s="77"/>
      <c r="O679" s="77"/>
      <c r="P679" s="77"/>
      <c r="Q679" s="77"/>
      <c r="R679" s="77"/>
      <c r="S679" s="77"/>
      <c r="T679" s="77"/>
      <c r="U679" s="77"/>
      <c r="V679" s="77"/>
      <c r="W679" s="77"/>
      <c r="X679" s="77"/>
      <c r="Y679" s="77"/>
      <c r="Z679" s="77"/>
      <c r="AA679" s="77"/>
      <c r="AB679" s="77"/>
    </row>
    <row r="680" spans="1:28" ht="15" customHeight="1" x14ac:dyDescent="0.25">
      <c r="A680" s="83"/>
      <c r="B680" s="173" t="s">
        <v>4</v>
      </c>
      <c r="C680" s="176" t="s">
        <v>19</v>
      </c>
      <c r="D680" s="64" t="s">
        <v>1</v>
      </c>
      <c r="E680" s="40">
        <v>476</v>
      </c>
      <c r="F680" s="41">
        <v>340</v>
      </c>
      <c r="G680" s="41">
        <v>145</v>
      </c>
      <c r="H680" s="41">
        <v>336</v>
      </c>
      <c r="I680" s="41">
        <v>432</v>
      </c>
      <c r="J680" s="41">
        <v>306</v>
      </c>
      <c r="K680" s="41">
        <v>310</v>
      </c>
      <c r="L680" s="41">
        <v>340</v>
      </c>
      <c r="M680" s="42">
        <v>136</v>
      </c>
      <c r="N680" s="179" t="s">
        <v>16</v>
      </c>
      <c r="O680" s="40">
        <v>405</v>
      </c>
      <c r="P680" s="41">
        <v>352</v>
      </c>
      <c r="Q680" s="41">
        <v>328</v>
      </c>
      <c r="R680" s="41">
        <v>296</v>
      </c>
      <c r="S680" s="41">
        <v>166</v>
      </c>
      <c r="T680" s="41">
        <v>348</v>
      </c>
      <c r="U680" s="41">
        <v>430</v>
      </c>
      <c r="V680" s="41">
        <v>150</v>
      </c>
      <c r="W680" s="42">
        <v>336</v>
      </c>
      <c r="X680" s="179" t="s">
        <v>17</v>
      </c>
      <c r="Y680" s="89">
        <v>68.599999999999994</v>
      </c>
      <c r="Z680" s="182" t="s">
        <v>28</v>
      </c>
      <c r="AA680" s="185" t="s">
        <v>6</v>
      </c>
      <c r="AB680" s="188" t="s">
        <v>20</v>
      </c>
    </row>
    <row r="681" spans="1:28" ht="15" x14ac:dyDescent="0.25">
      <c r="A681" s="83" t="s">
        <v>26</v>
      </c>
      <c r="B681" s="174"/>
      <c r="C681" s="177"/>
      <c r="D681" s="65" t="s">
        <v>2</v>
      </c>
      <c r="E681" s="43">
        <v>5</v>
      </c>
      <c r="F681" s="39">
        <v>4</v>
      </c>
      <c r="G681" s="39">
        <v>3</v>
      </c>
      <c r="H681" s="39">
        <v>4</v>
      </c>
      <c r="I681" s="39">
        <v>5</v>
      </c>
      <c r="J681" s="39">
        <v>4</v>
      </c>
      <c r="K681" s="39">
        <v>4</v>
      </c>
      <c r="L681" s="39">
        <v>4</v>
      </c>
      <c r="M681" s="44">
        <v>3</v>
      </c>
      <c r="N681" s="180"/>
      <c r="O681" s="43">
        <v>5</v>
      </c>
      <c r="P681" s="39">
        <v>4</v>
      </c>
      <c r="Q681" s="39">
        <v>4</v>
      </c>
      <c r="R681" s="39">
        <v>4</v>
      </c>
      <c r="S681" s="39">
        <v>3</v>
      </c>
      <c r="T681" s="39">
        <v>4</v>
      </c>
      <c r="U681" s="39">
        <v>5</v>
      </c>
      <c r="V681" s="39">
        <v>3</v>
      </c>
      <c r="W681" s="44">
        <v>4</v>
      </c>
      <c r="X681" s="180"/>
      <c r="Y681" s="63">
        <v>72</v>
      </c>
      <c r="Z681" s="183"/>
      <c r="AA681" s="186"/>
      <c r="AB681" s="189"/>
    </row>
    <row r="682" spans="1:28" ht="15.75" thickBot="1" x14ac:dyDescent="0.3">
      <c r="A682" s="139">
        <v>44547</v>
      </c>
      <c r="B682" s="175"/>
      <c r="C682" s="178"/>
      <c r="D682" s="66" t="s">
        <v>3</v>
      </c>
      <c r="E682" s="45">
        <v>4</v>
      </c>
      <c r="F682" s="46">
        <v>10</v>
      </c>
      <c r="G682" s="46">
        <v>18</v>
      </c>
      <c r="H682" s="46">
        <v>6</v>
      </c>
      <c r="I682" s="46">
        <v>2</v>
      </c>
      <c r="J682" s="46">
        <v>12</v>
      </c>
      <c r="K682" s="46">
        <v>14</v>
      </c>
      <c r="L682" s="46">
        <v>8</v>
      </c>
      <c r="M682" s="47">
        <v>16</v>
      </c>
      <c r="N682" s="181"/>
      <c r="O682" s="45">
        <v>3</v>
      </c>
      <c r="P682" s="46">
        <v>9</v>
      </c>
      <c r="Q682" s="46">
        <v>5</v>
      </c>
      <c r="R682" s="46">
        <v>13</v>
      </c>
      <c r="S682" s="46">
        <v>17</v>
      </c>
      <c r="T682" s="46">
        <v>11</v>
      </c>
      <c r="U682" s="46">
        <v>1</v>
      </c>
      <c r="V682" s="46">
        <v>15</v>
      </c>
      <c r="W682" s="47">
        <v>7</v>
      </c>
      <c r="X682" s="181"/>
      <c r="Y682" s="108">
        <v>122</v>
      </c>
      <c r="Z682" s="184"/>
      <c r="AA682" s="187"/>
      <c r="AB682" s="190"/>
    </row>
    <row r="683" spans="1:28" ht="12.75" customHeight="1" x14ac:dyDescent="0.25">
      <c r="A683" s="146"/>
      <c r="D683" s="48" t="s">
        <v>15</v>
      </c>
      <c r="E683" s="49">
        <f t="shared" ref="E683:M683" si="991">IF(($C684-E682)&gt;=36,3,     IF(($C684-E682)&gt;=18,2,       IF(($C684-E682)&gt;=0,1,0)   )    )</f>
        <v>1</v>
      </c>
      <c r="F683" s="49">
        <f t="shared" si="991"/>
        <v>1</v>
      </c>
      <c r="G683" s="49">
        <f t="shared" si="991"/>
        <v>1</v>
      </c>
      <c r="H683" s="49">
        <f t="shared" si="991"/>
        <v>1</v>
      </c>
      <c r="I683" s="49">
        <f t="shared" si="991"/>
        <v>2</v>
      </c>
      <c r="J683" s="49">
        <f t="shared" si="991"/>
        <v>1</v>
      </c>
      <c r="K683" s="49">
        <f t="shared" si="991"/>
        <v>1</v>
      </c>
      <c r="L683" s="49">
        <f t="shared" si="991"/>
        <v>1</v>
      </c>
      <c r="M683" s="50">
        <f t="shared" si="991"/>
        <v>1</v>
      </c>
      <c r="N683" s="123">
        <f t="shared" ref="N683:N685" si="992">SUM(E683:M683)</f>
        <v>10</v>
      </c>
      <c r="O683" s="126">
        <f t="shared" ref="O683:W683" si="993">IF(($C684-O682)&gt;=36,3,     IF(($C684-O682)&gt;=18,2,       IF(($C684-O682)&gt;=0,1,0)   )    )</f>
        <v>2</v>
      </c>
      <c r="P683" s="49">
        <f t="shared" si="993"/>
        <v>1</v>
      </c>
      <c r="Q683" s="49">
        <f t="shared" si="993"/>
        <v>1</v>
      </c>
      <c r="R683" s="49">
        <f t="shared" si="993"/>
        <v>1</v>
      </c>
      <c r="S683" s="49">
        <f t="shared" si="993"/>
        <v>1</v>
      </c>
      <c r="T683" s="49">
        <f t="shared" si="993"/>
        <v>1</v>
      </c>
      <c r="U683" s="49">
        <f t="shared" si="993"/>
        <v>2</v>
      </c>
      <c r="V683" s="49">
        <f t="shared" si="993"/>
        <v>1</v>
      </c>
      <c r="W683" s="50">
        <f t="shared" si="993"/>
        <v>1</v>
      </c>
      <c r="X683" s="113">
        <f t="shared" ref="X683:X685" si="994">SUM(O683:W683)</f>
        <v>11</v>
      </c>
      <c r="Y683" s="85">
        <f>N683+X683</f>
        <v>21</v>
      </c>
      <c r="AB683" s="87"/>
    </row>
    <row r="684" spans="1:28" ht="13.5" customHeight="1" x14ac:dyDescent="0.25">
      <c r="A684" s="146" t="s">
        <v>24</v>
      </c>
      <c r="B684" s="73">
        <f>AA699</f>
        <v>22.300000000000008</v>
      </c>
      <c r="C684" s="112">
        <f>ROUND((B684*Y682/113)+Y680-Y681,0)</f>
        <v>21</v>
      </c>
      <c r="D684" s="52" t="s">
        <v>14</v>
      </c>
      <c r="E684" s="84">
        <v>6</v>
      </c>
      <c r="F684" s="84">
        <v>5</v>
      </c>
      <c r="G684" s="84">
        <v>4</v>
      </c>
      <c r="H684" s="84">
        <v>7</v>
      </c>
      <c r="I684" s="84">
        <v>6</v>
      </c>
      <c r="J684" s="84">
        <v>6</v>
      </c>
      <c r="K684" s="84">
        <v>5</v>
      </c>
      <c r="L684" s="84">
        <v>5</v>
      </c>
      <c r="M684" s="114">
        <v>5</v>
      </c>
      <c r="N684" s="147">
        <f t="shared" si="992"/>
        <v>49</v>
      </c>
      <c r="O684" s="84">
        <v>5</v>
      </c>
      <c r="P684" s="84">
        <v>6</v>
      </c>
      <c r="Q684" s="84">
        <v>5</v>
      </c>
      <c r="R684" s="84">
        <v>6</v>
      </c>
      <c r="S684" s="84">
        <v>5</v>
      </c>
      <c r="T684" s="84">
        <v>5</v>
      </c>
      <c r="U684" s="84">
        <v>6</v>
      </c>
      <c r="V684" s="84">
        <v>4</v>
      </c>
      <c r="W684" s="114">
        <v>6</v>
      </c>
      <c r="X684" s="109">
        <f t="shared" si="994"/>
        <v>48</v>
      </c>
      <c r="Y684" s="67">
        <f>N684+X684</f>
        <v>97</v>
      </c>
      <c r="Z684" s="92">
        <f>IF(AND(B684&lt;=36,Y685&gt;0),   VLOOKUP(((IF(AND(B684&gt;=18.5,B684&lt;= 26.4),4,5))&amp;Y685),TablaBajas[],2,FALSE), 0)</f>
        <v>0</v>
      </c>
      <c r="AA684" s="142">
        <f>IF((B684+Z684)&gt;=26.4,26.4,(B684+Z684))</f>
        <v>22.300000000000008</v>
      </c>
      <c r="AB684" s="93">
        <f>IF(Y684&gt;0,AB699+1,AB699)</f>
        <v>83</v>
      </c>
    </row>
    <row r="685" spans="1:28" ht="13.5" customHeight="1" thickBot="1" x14ac:dyDescent="0.3">
      <c r="A685" s="94"/>
      <c r="D685" s="148" t="s">
        <v>18</v>
      </c>
      <c r="E685" s="51">
        <f t="shared" ref="E685:M685" si="995" xml:space="preserve">       IF(    OR(E684="-", E684="",E684=0),0,       IF(E684-(E681+E683)&gt;=2,0,   IF(E684-(E681+E683)=1,1,   IF(E684-(E681+E683)=0,2,   IF(E684-(E681+E683)=-1,3,   IF(E684-(E681+E683)=-2,4,   IF(E684-(E681+E683)=-3,5,    IF(E684-(E681+E683)=-4,6,    ))))))))</f>
        <v>2</v>
      </c>
      <c r="F685" s="51">
        <f t="shared" si="995"/>
        <v>2</v>
      </c>
      <c r="G685" s="51">
        <f t="shared" si="995"/>
        <v>2</v>
      </c>
      <c r="H685" s="51">
        <f t="shared" si="995"/>
        <v>0</v>
      </c>
      <c r="I685" s="51">
        <f t="shared" si="995"/>
        <v>3</v>
      </c>
      <c r="J685" s="51">
        <f t="shared" si="995"/>
        <v>1</v>
      </c>
      <c r="K685" s="51">
        <f t="shared" si="995"/>
        <v>2</v>
      </c>
      <c r="L685" s="51">
        <f t="shared" si="995"/>
        <v>2</v>
      </c>
      <c r="M685" s="115">
        <f t="shared" si="995"/>
        <v>1</v>
      </c>
      <c r="N685" s="125">
        <f t="shared" si="992"/>
        <v>15</v>
      </c>
      <c r="O685" s="128">
        <f t="shared" ref="O685:W685" si="996" xml:space="preserve">       IF(    OR(O684="-", O684="",O684=0),0,       IF(O684-(O681+O683)&gt;=2,0,   IF(O684-(O681+O683)=1,1,   IF(O684-(O681+O683)=0,2,   IF(O684-(O681+O683)=-1,3,   IF(O684-(O681+O683)=-2,4,   IF(O684-(O681+O683)=-3,5,    IF(O684-(O681+O683)=-4,6,    ))))))))</f>
        <v>4</v>
      </c>
      <c r="P685" s="51">
        <f t="shared" si="996"/>
        <v>1</v>
      </c>
      <c r="Q685" s="51">
        <f t="shared" si="996"/>
        <v>2</v>
      </c>
      <c r="R685" s="51">
        <f t="shared" si="996"/>
        <v>1</v>
      </c>
      <c r="S685" s="51">
        <f t="shared" si="996"/>
        <v>1</v>
      </c>
      <c r="T685" s="51">
        <f t="shared" si="996"/>
        <v>2</v>
      </c>
      <c r="U685" s="51">
        <f t="shared" si="996"/>
        <v>3</v>
      </c>
      <c r="V685" s="51">
        <f t="shared" si="996"/>
        <v>2</v>
      </c>
      <c r="W685" s="115">
        <f t="shared" si="996"/>
        <v>1</v>
      </c>
      <c r="X685" s="120">
        <f t="shared" si="994"/>
        <v>17</v>
      </c>
      <c r="Y685" s="68">
        <f>N685+X685</f>
        <v>32</v>
      </c>
      <c r="AB685" s="87"/>
    </row>
    <row r="686" spans="1:28" ht="13.5" thickBot="1" x14ac:dyDescent="0.25">
      <c r="A686" s="95"/>
      <c r="AB686" s="87"/>
    </row>
    <row r="687" spans="1:28" ht="12.75" customHeight="1" x14ac:dyDescent="0.25">
      <c r="A687" s="99"/>
      <c r="D687" s="53" t="s">
        <v>15</v>
      </c>
      <c r="E687" s="54">
        <f t="shared" ref="E687:M687" si="997">IF(($C688-E682)&gt;=36,3,     IF(($C688-E682)&gt;=18,2,       IF(($C688-E682)&gt;=0,1,0)   )    )</f>
        <v>2</v>
      </c>
      <c r="F687" s="54">
        <f t="shared" si="997"/>
        <v>1</v>
      </c>
      <c r="G687" s="54">
        <f t="shared" si="997"/>
        <v>1</v>
      </c>
      <c r="H687" s="54">
        <f t="shared" si="997"/>
        <v>2</v>
      </c>
      <c r="I687" s="54">
        <f t="shared" si="997"/>
        <v>2</v>
      </c>
      <c r="J687" s="54">
        <f t="shared" si="997"/>
        <v>1</v>
      </c>
      <c r="K687" s="54">
        <f t="shared" si="997"/>
        <v>1</v>
      </c>
      <c r="L687" s="54">
        <f t="shared" si="997"/>
        <v>1</v>
      </c>
      <c r="M687" s="55">
        <f t="shared" si="997"/>
        <v>1</v>
      </c>
      <c r="N687" s="129">
        <f t="shared" ref="N687" si="998">SUM(E687:M687)</f>
        <v>12</v>
      </c>
      <c r="O687" s="132">
        <f t="shared" ref="O687:W687" si="999">IF(($C688-O682)&gt;=36,3,     IF(($C688-O682)&gt;=18,2,       IF(($C688-O682)&gt;=0,1,0)   )    )</f>
        <v>2</v>
      </c>
      <c r="P687" s="54">
        <f t="shared" si="999"/>
        <v>1</v>
      </c>
      <c r="Q687" s="54">
        <f t="shared" si="999"/>
        <v>2</v>
      </c>
      <c r="R687" s="54">
        <f t="shared" si="999"/>
        <v>1</v>
      </c>
      <c r="S687" s="54">
        <f t="shared" si="999"/>
        <v>1</v>
      </c>
      <c r="T687" s="54">
        <f t="shared" si="999"/>
        <v>1</v>
      </c>
      <c r="U687" s="54">
        <f t="shared" si="999"/>
        <v>2</v>
      </c>
      <c r="V687" s="54">
        <f t="shared" si="999"/>
        <v>1</v>
      </c>
      <c r="W687" s="55">
        <f t="shared" si="999"/>
        <v>2</v>
      </c>
      <c r="X687" s="116">
        <f t="shared" ref="X687:X689" si="1000">SUM(O687:W687)</f>
        <v>13</v>
      </c>
      <c r="Y687" s="55">
        <f>N687+X687</f>
        <v>25</v>
      </c>
      <c r="AB687" s="87"/>
    </row>
    <row r="688" spans="1:28" ht="13.5" customHeight="1" x14ac:dyDescent="0.25">
      <c r="A688" s="149" t="s">
        <v>22</v>
      </c>
      <c r="B688" s="78">
        <v>26.4</v>
      </c>
      <c r="C688" s="112">
        <f>ROUND((B688*Y682/113)+Y680-Y681,0)</f>
        <v>25</v>
      </c>
      <c r="D688" s="57" t="s">
        <v>14</v>
      </c>
      <c r="E688" s="84">
        <v>0</v>
      </c>
      <c r="F688" s="84">
        <v>0</v>
      </c>
      <c r="G688" s="84">
        <v>0</v>
      </c>
      <c r="H688" s="84">
        <v>0</v>
      </c>
      <c r="I688" s="84">
        <v>0</v>
      </c>
      <c r="J688" s="84">
        <v>0</v>
      </c>
      <c r="K688" s="84">
        <v>0</v>
      </c>
      <c r="L688" s="84">
        <v>0</v>
      </c>
      <c r="M688" s="114">
        <v>0</v>
      </c>
      <c r="N688" s="130">
        <f t="shared" ref="N688" si="1001">SUM(E688:M688)</f>
        <v>0</v>
      </c>
      <c r="O688" s="84">
        <v>0</v>
      </c>
      <c r="P688" s="84">
        <v>0</v>
      </c>
      <c r="Q688" s="84">
        <v>0</v>
      </c>
      <c r="R688" s="84">
        <v>0</v>
      </c>
      <c r="S688" s="84">
        <v>0</v>
      </c>
      <c r="T688" s="84">
        <v>0</v>
      </c>
      <c r="U688" s="84">
        <v>0</v>
      </c>
      <c r="V688" s="84">
        <v>0</v>
      </c>
      <c r="W688" s="114">
        <v>0</v>
      </c>
      <c r="X688" s="110">
        <f t="shared" si="1000"/>
        <v>0</v>
      </c>
      <c r="Y688" s="69">
        <f>N688+X688</f>
        <v>0</v>
      </c>
      <c r="Z688" s="97">
        <f>IF(AND(B688&lt;=36,Y689&gt;0),   VLOOKUP(((IF(AND(B688&gt;=18.5,B688&lt;= 26.4),4,5))&amp;Y689),TablaBajas[],2,FALSE), 0)</f>
        <v>0</v>
      </c>
      <c r="AA688" s="143">
        <f>IF((B688+Z688)&gt;=26.4,26.4,(B688+Z688))</f>
        <v>26.4</v>
      </c>
      <c r="AB688" s="98">
        <f>IF(Y688&gt;0,AB703+1,AB703)</f>
        <v>86</v>
      </c>
    </row>
    <row r="689" spans="1:29" ht="13.5" customHeight="1" thickBot="1" x14ac:dyDescent="0.3">
      <c r="A689" s="99"/>
      <c r="D689" s="150" t="s">
        <v>18</v>
      </c>
      <c r="E689" s="56">
        <f t="shared" ref="E689:M689" si="1002" xml:space="preserve">       IF(    OR(E688="-", E688="",E688=0),0,       IF(E688-(E681+E687)&gt;=2,0,   IF(E688-(E681+E687)=1,1,   IF(E688-(E681+E687)=0,2,   IF(E688-(E681+E687)=-1,3,   IF(E688-(E681+E687)=-2,4,   IF(E688-(E681+E687)=-3,5,    IF(E688-(E681+E687)=-4,6,    ))))))))</f>
        <v>0</v>
      </c>
      <c r="F689" s="56">
        <f t="shared" si="1002"/>
        <v>0</v>
      </c>
      <c r="G689" s="56">
        <f t="shared" si="1002"/>
        <v>0</v>
      </c>
      <c r="H689" s="56">
        <f t="shared" si="1002"/>
        <v>0</v>
      </c>
      <c r="I689" s="56">
        <f t="shared" si="1002"/>
        <v>0</v>
      </c>
      <c r="J689" s="56">
        <f t="shared" si="1002"/>
        <v>0</v>
      </c>
      <c r="K689" s="56">
        <f t="shared" si="1002"/>
        <v>0</v>
      </c>
      <c r="L689" s="56">
        <f t="shared" si="1002"/>
        <v>0</v>
      </c>
      <c r="M689" s="117">
        <f t="shared" si="1002"/>
        <v>0</v>
      </c>
      <c r="N689" s="131">
        <f t="shared" ref="N689" si="1003">SUM(E689:M689)</f>
        <v>0</v>
      </c>
      <c r="O689" s="133">
        <f t="shared" ref="O689:W689" si="1004" xml:space="preserve">       IF(    OR(O688="-", O688="",O688=0),0,       IF(O688-(O681+O687)&gt;=2,0,   IF(O688-(O681+O687)=1,1,   IF(O688-(O681+O687)=0,2,   IF(O688-(O681+O687)=-1,3,   IF(O688-(O681+O687)=-2,4,   IF(O688-(O681+O687)=-3,5,    IF(O688-(O681+O687)=-4,6,    ))))))))</f>
        <v>0</v>
      </c>
      <c r="P689" s="56">
        <f t="shared" si="1004"/>
        <v>0</v>
      </c>
      <c r="Q689" s="56">
        <f t="shared" si="1004"/>
        <v>0</v>
      </c>
      <c r="R689" s="56">
        <f t="shared" si="1004"/>
        <v>0</v>
      </c>
      <c r="S689" s="56">
        <f t="shared" si="1004"/>
        <v>0</v>
      </c>
      <c r="T689" s="56">
        <f t="shared" si="1004"/>
        <v>0</v>
      </c>
      <c r="U689" s="56">
        <f t="shared" si="1004"/>
        <v>0</v>
      </c>
      <c r="V689" s="56">
        <f t="shared" si="1004"/>
        <v>0</v>
      </c>
      <c r="W689" s="117">
        <f t="shared" si="1004"/>
        <v>0</v>
      </c>
      <c r="X689" s="121">
        <f t="shared" si="1000"/>
        <v>0</v>
      </c>
      <c r="Y689" s="70">
        <f>N689+X689</f>
        <v>0</v>
      </c>
      <c r="AB689" s="87"/>
    </row>
    <row r="690" spans="1:29" ht="13.5" thickBot="1" x14ac:dyDescent="0.25">
      <c r="A690" s="95"/>
      <c r="AB690" s="87"/>
    </row>
    <row r="691" spans="1:29" ht="12.75" customHeight="1" x14ac:dyDescent="0.25">
      <c r="A691" s="100"/>
      <c r="D691" s="58" t="s">
        <v>15</v>
      </c>
      <c r="E691" s="59">
        <f t="shared" ref="E691:M691" si="1005">IF(($C692-E682)&gt;=36,3,     IF(($C692-E682)&gt;=18,2,       IF(($C692-E682)&gt;=0,1,0)   )    )</f>
        <v>1</v>
      </c>
      <c r="F691" s="59">
        <f t="shared" si="1005"/>
        <v>1</v>
      </c>
      <c r="G691" s="59">
        <f t="shared" si="1005"/>
        <v>1</v>
      </c>
      <c r="H691" s="59">
        <f t="shared" si="1005"/>
        <v>1</v>
      </c>
      <c r="I691" s="59">
        <f t="shared" si="1005"/>
        <v>2</v>
      </c>
      <c r="J691" s="59">
        <f t="shared" si="1005"/>
        <v>1</v>
      </c>
      <c r="K691" s="59">
        <f t="shared" si="1005"/>
        <v>1</v>
      </c>
      <c r="L691" s="59">
        <f t="shared" si="1005"/>
        <v>1</v>
      </c>
      <c r="M691" s="60">
        <f t="shared" si="1005"/>
        <v>1</v>
      </c>
      <c r="N691" s="134">
        <f t="shared" ref="N691" si="1006">SUM(E691:M691)</f>
        <v>10</v>
      </c>
      <c r="O691" s="137">
        <f t="shared" ref="O691:W691" si="1007">IF(($C692-O682)&gt;=36,3,     IF(($C692-O682)&gt;=18,2,       IF(($C692-O682)&gt;=0,1,0)   )    )</f>
        <v>1</v>
      </c>
      <c r="P691" s="59">
        <f t="shared" si="1007"/>
        <v>1</v>
      </c>
      <c r="Q691" s="59">
        <f t="shared" si="1007"/>
        <v>1</v>
      </c>
      <c r="R691" s="59">
        <f t="shared" si="1007"/>
        <v>1</v>
      </c>
      <c r="S691" s="59">
        <f t="shared" si="1007"/>
        <v>1</v>
      </c>
      <c r="T691" s="59">
        <f t="shared" si="1007"/>
        <v>1</v>
      </c>
      <c r="U691" s="59">
        <f t="shared" si="1007"/>
        <v>2</v>
      </c>
      <c r="V691" s="59">
        <f t="shared" si="1007"/>
        <v>1</v>
      </c>
      <c r="W691" s="60">
        <f t="shared" si="1007"/>
        <v>1</v>
      </c>
      <c r="X691" s="118">
        <f t="shared" ref="X691:X693" si="1008">SUM(O691:W691)</f>
        <v>10</v>
      </c>
      <c r="Y691" s="60">
        <f>N691+X691</f>
        <v>20</v>
      </c>
      <c r="AB691" s="87"/>
    </row>
    <row r="692" spans="1:29" ht="13.5" customHeight="1" x14ac:dyDescent="0.25">
      <c r="A692" s="151" t="s">
        <v>23</v>
      </c>
      <c r="B692" s="79">
        <f>AA707</f>
        <v>22.000000000000004</v>
      </c>
      <c r="C692" s="112">
        <f>ROUND((B692*Y682/113)+Y680-Y681,0)</f>
        <v>20</v>
      </c>
      <c r="D692" s="62" t="s">
        <v>14</v>
      </c>
      <c r="E692" s="84">
        <v>7</v>
      </c>
      <c r="F692" s="84">
        <v>7</v>
      </c>
      <c r="G692" s="84">
        <v>4</v>
      </c>
      <c r="H692" s="84">
        <v>6</v>
      </c>
      <c r="I692" s="84">
        <v>8</v>
      </c>
      <c r="J692" s="84">
        <v>7</v>
      </c>
      <c r="K692" s="84">
        <v>7</v>
      </c>
      <c r="L692" s="84">
        <v>5</v>
      </c>
      <c r="M692" s="114">
        <v>3</v>
      </c>
      <c r="N692" s="135">
        <f t="shared" ref="N692" si="1009">SUM(E692:M692)</f>
        <v>54</v>
      </c>
      <c r="O692" s="127">
        <v>5</v>
      </c>
      <c r="P692" s="84">
        <v>6</v>
      </c>
      <c r="Q692" s="84">
        <v>6</v>
      </c>
      <c r="R692" s="84">
        <v>5</v>
      </c>
      <c r="S692" s="84">
        <v>4</v>
      </c>
      <c r="T692" s="84">
        <v>6</v>
      </c>
      <c r="U692" s="84">
        <v>9</v>
      </c>
      <c r="V692" s="84">
        <v>6</v>
      </c>
      <c r="W692" s="114">
        <v>7</v>
      </c>
      <c r="X692" s="111">
        <f t="shared" si="1008"/>
        <v>54</v>
      </c>
      <c r="Y692" s="71">
        <f>N692+X692</f>
        <v>108</v>
      </c>
      <c r="Z692" s="102">
        <f>IF(AND(B692&lt;=36,Y693&gt;0),   VLOOKUP(((IF(AND(B692&gt;=18.5,B692&lt;= 26.4),4,5))&amp;Y693),TablaBajas[],2,FALSE), 0)</f>
        <v>1.2</v>
      </c>
      <c r="AA692" s="141">
        <f>IF((B692+Z692)&gt;=26.4,26.4,(B692+Z692))</f>
        <v>23.200000000000003</v>
      </c>
      <c r="AB692" s="103">
        <f>IF(Y692&gt;0,AB707+1,AB707)</f>
        <v>94</v>
      </c>
    </row>
    <row r="693" spans="1:29" ht="13.5" customHeight="1" thickBot="1" x14ac:dyDescent="0.3">
      <c r="A693" s="104"/>
      <c r="B693" s="105"/>
      <c r="C693" s="105"/>
      <c r="D693" s="152" t="s">
        <v>18</v>
      </c>
      <c r="E693" s="61">
        <f t="shared" ref="E693:M693" si="1010" xml:space="preserve">       IF(    OR(E692="-", E692="",E692=0),0,       IF(E692-(E681+E691)&gt;=2,0,   IF(E692-(E681+E691)=1,1,   IF(E692-(E681+E691)=0,2,   IF(E692-(E681+E691)=-1,3,   IF(E692-(E681+E691)=-2,4,   IF(E692-(E681+E691)=-3,5,    IF(E692-(E681+E691)=-4,6,    ))))))))</f>
        <v>1</v>
      </c>
      <c r="F693" s="61">
        <f t="shared" si="1010"/>
        <v>0</v>
      </c>
      <c r="G693" s="61">
        <f t="shared" si="1010"/>
        <v>2</v>
      </c>
      <c r="H693" s="61">
        <f t="shared" si="1010"/>
        <v>1</v>
      </c>
      <c r="I693" s="61">
        <f t="shared" si="1010"/>
        <v>1</v>
      </c>
      <c r="J693" s="61">
        <f t="shared" si="1010"/>
        <v>0</v>
      </c>
      <c r="K693" s="61">
        <f t="shared" si="1010"/>
        <v>0</v>
      </c>
      <c r="L693" s="61">
        <f t="shared" si="1010"/>
        <v>2</v>
      </c>
      <c r="M693" s="119">
        <f t="shared" si="1010"/>
        <v>3</v>
      </c>
      <c r="N693" s="136">
        <f t="shared" ref="N693" si="1011">SUM(E693:M693)</f>
        <v>10</v>
      </c>
      <c r="O693" s="138">
        <f t="shared" ref="O693:W693" si="1012" xml:space="preserve">       IF(    OR(O692="-", O692="",O692=0),0,       IF(O692-(O681+O691)&gt;=2,0,   IF(O692-(O681+O691)=1,1,   IF(O692-(O681+O691)=0,2,   IF(O692-(O681+O691)=-1,3,   IF(O692-(O681+O691)=-2,4,   IF(O692-(O681+O691)=-3,5,    IF(O692-(O681+O691)=-4,6,    ))))))))</f>
        <v>3</v>
      </c>
      <c r="P693" s="61">
        <f t="shared" si="1012"/>
        <v>1</v>
      </c>
      <c r="Q693" s="61">
        <f t="shared" si="1012"/>
        <v>1</v>
      </c>
      <c r="R693" s="61">
        <f t="shared" si="1012"/>
        <v>2</v>
      </c>
      <c r="S693" s="61">
        <f t="shared" si="1012"/>
        <v>2</v>
      </c>
      <c r="T693" s="61">
        <f t="shared" si="1012"/>
        <v>1</v>
      </c>
      <c r="U693" s="61">
        <f t="shared" si="1012"/>
        <v>0</v>
      </c>
      <c r="V693" s="61">
        <f t="shared" si="1012"/>
        <v>0</v>
      </c>
      <c r="W693" s="119">
        <f t="shared" si="1012"/>
        <v>0</v>
      </c>
      <c r="X693" s="122">
        <f t="shared" si="1008"/>
        <v>10</v>
      </c>
      <c r="Y693" s="72">
        <f>N693+X693</f>
        <v>20</v>
      </c>
      <c r="Z693" s="105"/>
      <c r="AA693" s="105"/>
      <c r="AB693" s="106"/>
    </row>
    <row r="694" spans="1:29" ht="9.75" customHeight="1" thickBot="1" x14ac:dyDescent="0.25">
      <c r="A694" s="77"/>
      <c r="B694" s="77"/>
      <c r="C694" s="77"/>
      <c r="D694" s="77"/>
      <c r="E694" s="77"/>
      <c r="F694" s="77"/>
      <c r="G694" s="77"/>
      <c r="H694" s="77"/>
      <c r="I694" s="77"/>
      <c r="J694" s="77"/>
      <c r="K694" s="77"/>
      <c r="L694" s="77"/>
      <c r="M694" s="77"/>
      <c r="N694" s="77"/>
      <c r="O694" s="77"/>
      <c r="P694" s="77"/>
      <c r="Q694" s="77"/>
      <c r="R694" s="77"/>
      <c r="S694" s="77"/>
      <c r="T694" s="77"/>
      <c r="U694" s="77"/>
      <c r="V694" s="77"/>
      <c r="W694" s="77"/>
      <c r="X694" s="77"/>
      <c r="Y694" s="77"/>
      <c r="Z694" s="77"/>
      <c r="AA694" s="77"/>
      <c r="AB694" s="77"/>
    </row>
    <row r="695" spans="1:29" ht="15" customHeight="1" x14ac:dyDescent="0.25">
      <c r="A695" s="144"/>
      <c r="B695" s="173" t="s">
        <v>4</v>
      </c>
      <c r="C695" s="176" t="s">
        <v>19</v>
      </c>
      <c r="D695" s="64" t="s">
        <v>1</v>
      </c>
      <c r="E695" s="40">
        <v>456</v>
      </c>
      <c r="F695" s="41">
        <v>344</v>
      </c>
      <c r="G695" s="41">
        <v>153</v>
      </c>
      <c r="H695" s="41">
        <v>467</v>
      </c>
      <c r="I695" s="41">
        <v>148</v>
      </c>
      <c r="J695" s="41">
        <v>348</v>
      </c>
      <c r="K695" s="41">
        <v>350</v>
      </c>
      <c r="L695" s="41">
        <v>314</v>
      </c>
      <c r="M695" s="42">
        <v>370</v>
      </c>
      <c r="N695" s="179" t="s">
        <v>16</v>
      </c>
      <c r="O695" s="40">
        <v>343</v>
      </c>
      <c r="P695" s="41">
        <v>434</v>
      </c>
      <c r="Q695" s="41">
        <v>145</v>
      </c>
      <c r="R695" s="41">
        <v>338</v>
      </c>
      <c r="S695" s="41">
        <v>377</v>
      </c>
      <c r="T695" s="41">
        <v>348</v>
      </c>
      <c r="U695" s="41">
        <v>148</v>
      </c>
      <c r="V695" s="41">
        <v>372</v>
      </c>
      <c r="W695" s="42">
        <v>481</v>
      </c>
      <c r="X695" s="179" t="s">
        <v>17</v>
      </c>
      <c r="Y695" s="89">
        <v>71</v>
      </c>
      <c r="Z695" s="182" t="s">
        <v>28</v>
      </c>
      <c r="AA695" s="185" t="s">
        <v>6</v>
      </c>
      <c r="AB695" s="188" t="s">
        <v>20</v>
      </c>
    </row>
    <row r="696" spans="1:29" ht="15" x14ac:dyDescent="0.25">
      <c r="A696" s="144" t="s">
        <v>29</v>
      </c>
      <c r="B696" s="174"/>
      <c r="C696" s="177"/>
      <c r="D696" s="65" t="s">
        <v>2</v>
      </c>
      <c r="E696" s="43">
        <v>5</v>
      </c>
      <c r="F696" s="39">
        <v>4</v>
      </c>
      <c r="G696" s="39">
        <v>3</v>
      </c>
      <c r="H696" s="39">
        <v>5</v>
      </c>
      <c r="I696" s="39">
        <v>3</v>
      </c>
      <c r="J696" s="39">
        <v>4</v>
      </c>
      <c r="K696" s="39">
        <v>4</v>
      </c>
      <c r="L696" s="39">
        <v>4</v>
      </c>
      <c r="M696" s="44">
        <v>4</v>
      </c>
      <c r="N696" s="180"/>
      <c r="O696" s="43">
        <v>4</v>
      </c>
      <c r="P696" s="39">
        <v>5</v>
      </c>
      <c r="Q696" s="39">
        <v>3</v>
      </c>
      <c r="R696" s="39">
        <v>4</v>
      </c>
      <c r="S696" s="39">
        <v>4</v>
      </c>
      <c r="T696" s="39">
        <v>4</v>
      </c>
      <c r="U696" s="39">
        <v>3</v>
      </c>
      <c r="V696" s="39">
        <v>4</v>
      </c>
      <c r="W696" s="44">
        <v>5</v>
      </c>
      <c r="X696" s="180"/>
      <c r="Y696" s="63">
        <v>72</v>
      </c>
      <c r="Z696" s="183"/>
      <c r="AA696" s="186"/>
      <c r="AB696" s="189"/>
    </row>
    <row r="697" spans="1:29" ht="15.75" thickBot="1" x14ac:dyDescent="0.3">
      <c r="A697" s="145">
        <v>44531</v>
      </c>
      <c r="B697" s="175"/>
      <c r="C697" s="178"/>
      <c r="D697" s="66" t="s">
        <v>3</v>
      </c>
      <c r="E697" s="45">
        <v>15</v>
      </c>
      <c r="F697" s="46">
        <v>5</v>
      </c>
      <c r="G697" s="46">
        <v>11</v>
      </c>
      <c r="H697" s="46">
        <v>9</v>
      </c>
      <c r="I697" s="46">
        <v>7</v>
      </c>
      <c r="J697" s="46">
        <v>13</v>
      </c>
      <c r="K697" s="46">
        <v>3</v>
      </c>
      <c r="L697" s="46">
        <v>17</v>
      </c>
      <c r="M697" s="47">
        <v>1</v>
      </c>
      <c r="N697" s="181"/>
      <c r="O697" s="45">
        <v>18</v>
      </c>
      <c r="P697" s="46">
        <v>8</v>
      </c>
      <c r="Q697" s="46">
        <v>16</v>
      </c>
      <c r="R697" s="46">
        <v>10</v>
      </c>
      <c r="S697" s="46">
        <v>4</v>
      </c>
      <c r="T697" s="46">
        <v>14</v>
      </c>
      <c r="U697" s="46">
        <v>12</v>
      </c>
      <c r="V697" s="46">
        <v>2</v>
      </c>
      <c r="W697" s="47">
        <v>6</v>
      </c>
      <c r="X697" s="181"/>
      <c r="Y697" s="108">
        <v>127</v>
      </c>
      <c r="Z697" s="184"/>
      <c r="AA697" s="187"/>
      <c r="AB697" s="190"/>
    </row>
    <row r="698" spans="1:29" ht="12.75" customHeight="1" x14ac:dyDescent="0.25">
      <c r="A698" s="91"/>
      <c r="D698" s="48" t="s">
        <v>15</v>
      </c>
      <c r="E698" s="49">
        <f t="shared" ref="E698:M698" si="1013">IF(($C699-E697)&gt;=36,3,     IF(($C699-E697)&gt;=18,2,       IF(($C699-E697)&gt;=0,1,0)   )    )</f>
        <v>1</v>
      </c>
      <c r="F698" s="49">
        <f t="shared" si="1013"/>
        <v>2</v>
      </c>
      <c r="G698" s="49">
        <f t="shared" si="1013"/>
        <v>1</v>
      </c>
      <c r="H698" s="49">
        <f t="shared" si="1013"/>
        <v>1</v>
      </c>
      <c r="I698" s="49">
        <f t="shared" si="1013"/>
        <v>1</v>
      </c>
      <c r="J698" s="49">
        <f t="shared" si="1013"/>
        <v>1</v>
      </c>
      <c r="K698" s="49">
        <f t="shared" si="1013"/>
        <v>2</v>
      </c>
      <c r="L698" s="49">
        <f t="shared" si="1013"/>
        <v>1</v>
      </c>
      <c r="M698" s="50">
        <f t="shared" si="1013"/>
        <v>2</v>
      </c>
      <c r="N698" s="123">
        <f t="shared" ref="N698:N700" si="1014">SUM(E698:M698)</f>
        <v>12</v>
      </c>
      <c r="O698" s="126">
        <f t="shared" ref="O698:W698" si="1015">IF(($C699-O697)&gt;=36,3,     IF(($C699-O697)&gt;=18,2,       IF(($C699-O697)&gt;=0,1,0)   )    )</f>
        <v>1</v>
      </c>
      <c r="P698" s="49">
        <f t="shared" si="1015"/>
        <v>1</v>
      </c>
      <c r="Q698" s="49">
        <f t="shared" si="1015"/>
        <v>1</v>
      </c>
      <c r="R698" s="49">
        <f t="shared" si="1015"/>
        <v>1</v>
      </c>
      <c r="S698" s="49">
        <f t="shared" si="1015"/>
        <v>2</v>
      </c>
      <c r="T698" s="49">
        <f t="shared" si="1015"/>
        <v>1</v>
      </c>
      <c r="U698" s="49">
        <f t="shared" si="1015"/>
        <v>1</v>
      </c>
      <c r="V698" s="49">
        <f t="shared" si="1015"/>
        <v>2</v>
      </c>
      <c r="W698" s="50">
        <f t="shared" si="1015"/>
        <v>2</v>
      </c>
      <c r="X698" s="113">
        <f t="shared" ref="X698:X700" si="1016">SUM(O698:W698)</f>
        <v>12</v>
      </c>
      <c r="Y698" s="85">
        <f>N698+X698</f>
        <v>24</v>
      </c>
      <c r="AB698" s="87"/>
    </row>
    <row r="699" spans="1:29" ht="13.5" customHeight="1" x14ac:dyDescent="0.25">
      <c r="A699" s="91" t="s">
        <v>24</v>
      </c>
      <c r="B699" s="73">
        <f>IF(AA714 &lt;26.4,AA714,26.4)</f>
        <v>22.200000000000006</v>
      </c>
      <c r="C699" s="112">
        <f>ROUND((B699*Y697/113)+Y695-Y696,0)</f>
        <v>24</v>
      </c>
      <c r="D699" s="52" t="s">
        <v>14</v>
      </c>
      <c r="E699" s="84">
        <v>5</v>
      </c>
      <c r="F699" s="84">
        <v>8</v>
      </c>
      <c r="G699" s="84">
        <v>3</v>
      </c>
      <c r="H699" s="84">
        <v>8</v>
      </c>
      <c r="I699" s="84">
        <v>5</v>
      </c>
      <c r="J699" s="84">
        <v>5</v>
      </c>
      <c r="K699" s="84">
        <v>5</v>
      </c>
      <c r="L699" s="84">
        <v>5</v>
      </c>
      <c r="M699" s="114">
        <v>7</v>
      </c>
      <c r="N699" s="124">
        <f t="shared" si="1014"/>
        <v>51</v>
      </c>
      <c r="O699" s="84">
        <v>4</v>
      </c>
      <c r="P699" s="84">
        <v>7</v>
      </c>
      <c r="Q699" s="84">
        <v>5</v>
      </c>
      <c r="R699" s="84">
        <v>5</v>
      </c>
      <c r="S699" s="84">
        <v>5</v>
      </c>
      <c r="T699" s="84">
        <v>6</v>
      </c>
      <c r="U699" s="84">
        <v>6</v>
      </c>
      <c r="V699" s="84">
        <v>5</v>
      </c>
      <c r="W699" s="114">
        <v>7</v>
      </c>
      <c r="X699" s="109">
        <f t="shared" si="1016"/>
        <v>50</v>
      </c>
      <c r="Y699" s="67">
        <f>N699+X699</f>
        <v>101</v>
      </c>
      <c r="Z699" s="92">
        <f>IF(AND(B699&lt;=36,Y700&gt;0),   VLOOKUP(((IF(AND(B699&gt;=18.5,B699&lt;= 26.4),4,5))&amp;Y700),TablaBajas[],2,FALSE), 0)</f>
        <v>0.1</v>
      </c>
      <c r="AA699" s="142">
        <f>IF((B699+Z699)&gt;=26.4,26.4,(B699+Z699))</f>
        <v>22.300000000000008</v>
      </c>
      <c r="AB699" s="93">
        <f>IF(Y699&gt;0,AB714+1,AB714)</f>
        <v>82</v>
      </c>
      <c r="AC699" s="168"/>
    </row>
    <row r="700" spans="1:29" ht="13.5" customHeight="1" thickBot="1" x14ac:dyDescent="0.3">
      <c r="A700" s="94"/>
      <c r="D700" s="74" t="s">
        <v>18</v>
      </c>
      <c r="E700" s="51">
        <f t="shared" ref="E700:M700" si="1017" xml:space="preserve">       IF(    OR(E699="-", E699="",E699=0),0,       IF(E699-(E696+E698)&gt;=2,0,   IF(E699-(E696+E698)=1,1,   IF(E699-(E696+E698)=0,2,   IF(E699-(E696+E698)=-1,3,   IF(E699-(E696+E698)=-2,4,   IF(E699-(E696+E698)=-3,5,    IF(E699-(E696+E698)=-4,6,    ))))))))</f>
        <v>3</v>
      </c>
      <c r="F700" s="51">
        <f t="shared" si="1017"/>
        <v>0</v>
      </c>
      <c r="G700" s="51">
        <f t="shared" si="1017"/>
        <v>3</v>
      </c>
      <c r="H700" s="51">
        <f t="shared" si="1017"/>
        <v>0</v>
      </c>
      <c r="I700" s="51">
        <f t="shared" si="1017"/>
        <v>1</v>
      </c>
      <c r="J700" s="51">
        <f t="shared" si="1017"/>
        <v>2</v>
      </c>
      <c r="K700" s="51">
        <f t="shared" si="1017"/>
        <v>3</v>
      </c>
      <c r="L700" s="51">
        <f t="shared" si="1017"/>
        <v>2</v>
      </c>
      <c r="M700" s="115">
        <f t="shared" si="1017"/>
        <v>1</v>
      </c>
      <c r="N700" s="125">
        <f t="shared" si="1014"/>
        <v>15</v>
      </c>
      <c r="O700" s="128">
        <f t="shared" ref="O700:W700" si="1018" xml:space="preserve">       IF(    OR(O699="-", O699="",O699=0),0,       IF(O699-(O696+O698)&gt;=2,0,   IF(O699-(O696+O698)=1,1,   IF(O699-(O696+O698)=0,2,   IF(O699-(O696+O698)=-1,3,   IF(O699-(O696+O698)=-2,4,   IF(O699-(O696+O698)=-3,5,    IF(O699-(O696+O698)=-4,6,    ))))))))</f>
        <v>3</v>
      </c>
      <c r="P700" s="51">
        <f t="shared" si="1018"/>
        <v>1</v>
      </c>
      <c r="Q700" s="51">
        <f t="shared" si="1018"/>
        <v>1</v>
      </c>
      <c r="R700" s="51">
        <f t="shared" si="1018"/>
        <v>2</v>
      </c>
      <c r="S700" s="51">
        <f t="shared" si="1018"/>
        <v>3</v>
      </c>
      <c r="T700" s="51">
        <f t="shared" si="1018"/>
        <v>1</v>
      </c>
      <c r="U700" s="51">
        <f t="shared" si="1018"/>
        <v>0</v>
      </c>
      <c r="V700" s="51">
        <f t="shared" si="1018"/>
        <v>3</v>
      </c>
      <c r="W700" s="115">
        <f t="shared" si="1018"/>
        <v>2</v>
      </c>
      <c r="X700" s="120">
        <f t="shared" si="1016"/>
        <v>16</v>
      </c>
      <c r="Y700" s="68">
        <f>N700+X700</f>
        <v>31</v>
      </c>
      <c r="AB700" s="87"/>
    </row>
    <row r="701" spans="1:29" ht="13.5" thickBot="1" x14ac:dyDescent="0.25">
      <c r="A701" s="95"/>
      <c r="AB701" s="87"/>
    </row>
    <row r="702" spans="1:29" ht="12.75" customHeight="1" x14ac:dyDescent="0.25">
      <c r="A702" s="99"/>
      <c r="D702" s="53" t="s">
        <v>15</v>
      </c>
      <c r="E702" s="54">
        <f t="shared" ref="E702:M702" si="1019">IF(($C703-E697)&gt;=36,3,     IF(($C703-E697)&gt;=18,2,       IF(($C703-E697)&gt;=0,1,0)   )    )</f>
        <v>1</v>
      </c>
      <c r="F702" s="54">
        <f t="shared" si="1019"/>
        <v>2</v>
      </c>
      <c r="G702" s="54">
        <f t="shared" si="1019"/>
        <v>2</v>
      </c>
      <c r="H702" s="54">
        <f t="shared" si="1019"/>
        <v>2</v>
      </c>
      <c r="I702" s="54">
        <f t="shared" si="1019"/>
        <v>2</v>
      </c>
      <c r="J702" s="54">
        <f t="shared" si="1019"/>
        <v>1</v>
      </c>
      <c r="K702" s="54">
        <f t="shared" si="1019"/>
        <v>2</v>
      </c>
      <c r="L702" s="54">
        <f t="shared" si="1019"/>
        <v>1</v>
      </c>
      <c r="M702" s="55">
        <f t="shared" si="1019"/>
        <v>2</v>
      </c>
      <c r="N702" s="129">
        <f t="shared" ref="N702" si="1020">SUM(E702:M702)</f>
        <v>15</v>
      </c>
      <c r="O702" s="132">
        <f t="shared" ref="O702:W702" si="1021">IF(($C703-O697)&gt;=36,3,     IF(($C703-O697)&gt;=18,2,       IF(($C703-O697)&gt;=0,1,0)   )    )</f>
        <v>1</v>
      </c>
      <c r="P702" s="54">
        <f t="shared" si="1021"/>
        <v>2</v>
      </c>
      <c r="Q702" s="54">
        <f t="shared" si="1021"/>
        <v>1</v>
      </c>
      <c r="R702" s="54">
        <f t="shared" si="1021"/>
        <v>2</v>
      </c>
      <c r="S702" s="54">
        <f t="shared" si="1021"/>
        <v>2</v>
      </c>
      <c r="T702" s="54">
        <f t="shared" si="1021"/>
        <v>1</v>
      </c>
      <c r="U702" s="54">
        <f t="shared" si="1021"/>
        <v>1</v>
      </c>
      <c r="V702" s="54">
        <f t="shared" si="1021"/>
        <v>2</v>
      </c>
      <c r="W702" s="55">
        <f t="shared" si="1021"/>
        <v>2</v>
      </c>
      <c r="X702" s="116">
        <f t="shared" ref="X702:X704" si="1022">SUM(O702:W702)</f>
        <v>14</v>
      </c>
      <c r="Y702" s="55">
        <f>N702+X702</f>
        <v>29</v>
      </c>
      <c r="AB702" s="87"/>
    </row>
    <row r="703" spans="1:29" ht="13.5" customHeight="1" x14ac:dyDescent="0.25">
      <c r="A703" s="96" t="s">
        <v>22</v>
      </c>
      <c r="B703" s="73">
        <f>IF(AA718 &lt;26.4,AA718,26.4)</f>
        <v>26.4</v>
      </c>
      <c r="C703" s="112">
        <f>ROUND((B703*Y697/113)+Y695-Y696,0)</f>
        <v>29</v>
      </c>
      <c r="D703" s="57" t="s">
        <v>14</v>
      </c>
      <c r="E703" s="84">
        <v>7</v>
      </c>
      <c r="F703" s="84">
        <v>6</v>
      </c>
      <c r="G703" s="84">
        <v>5</v>
      </c>
      <c r="H703" s="84">
        <v>8</v>
      </c>
      <c r="I703" s="84">
        <v>5</v>
      </c>
      <c r="J703" s="84">
        <v>6</v>
      </c>
      <c r="K703" s="84">
        <v>4</v>
      </c>
      <c r="L703" s="84">
        <v>7</v>
      </c>
      <c r="M703" s="114">
        <v>6</v>
      </c>
      <c r="N703" s="130">
        <f t="shared" ref="N703" si="1023">SUM(E703:M703)</f>
        <v>54</v>
      </c>
      <c r="O703" s="84">
        <v>5</v>
      </c>
      <c r="P703" s="84">
        <v>6</v>
      </c>
      <c r="Q703" s="84">
        <v>5</v>
      </c>
      <c r="R703" s="84">
        <v>6</v>
      </c>
      <c r="S703" s="84">
        <v>7</v>
      </c>
      <c r="T703" s="84">
        <v>5</v>
      </c>
      <c r="U703" s="84">
        <v>5</v>
      </c>
      <c r="V703" s="84">
        <v>5</v>
      </c>
      <c r="W703" s="114">
        <v>9</v>
      </c>
      <c r="X703" s="110">
        <f t="shared" si="1022"/>
        <v>53</v>
      </c>
      <c r="Y703" s="69">
        <f>N703+X703</f>
        <v>107</v>
      </c>
      <c r="Z703" s="97">
        <f>IF(AND(B703&lt;=36,Y704&gt;0),   VLOOKUP(((IF(AND(B703&gt;=18.5,B703&lt;= 26.4),4,5))&amp;Y704),TablaBajas[],2,FALSE), 0)</f>
        <v>0.2</v>
      </c>
      <c r="AA703" s="143">
        <f>IF((B703+Z703)&gt;=26.4,26.4,(B703+Z703))</f>
        <v>26.4</v>
      </c>
      <c r="AB703" s="98">
        <f>IF(Y703&gt;0,AB718+1,AB718)</f>
        <v>86</v>
      </c>
    </row>
    <row r="704" spans="1:29" ht="13.5" customHeight="1" thickBot="1" x14ac:dyDescent="0.3">
      <c r="A704" s="99"/>
      <c r="D704" s="75" t="s">
        <v>18</v>
      </c>
      <c r="E704" s="56">
        <f t="shared" ref="E704:M704" si="1024" xml:space="preserve">       IF(    OR(E703="-", E703="",E703=0),0,       IF(E703-(E696+E702)&gt;=2,0,   IF(E703-(E696+E702)=1,1,   IF(E703-(E696+E702)=0,2,   IF(E703-(E696+E702)=-1,3,   IF(E703-(E696+E702)=-2,4,   IF(E703-(E696+E702)=-3,5,    IF(E703-(E696+E702)=-4,6,    ))))))))</f>
        <v>1</v>
      </c>
      <c r="F704" s="56">
        <f t="shared" si="1024"/>
        <v>2</v>
      </c>
      <c r="G704" s="56">
        <f t="shared" si="1024"/>
        <v>2</v>
      </c>
      <c r="H704" s="56">
        <f t="shared" si="1024"/>
        <v>1</v>
      </c>
      <c r="I704" s="56">
        <f t="shared" si="1024"/>
        <v>2</v>
      </c>
      <c r="J704" s="56">
        <f t="shared" si="1024"/>
        <v>1</v>
      </c>
      <c r="K704" s="56">
        <f t="shared" si="1024"/>
        <v>4</v>
      </c>
      <c r="L704" s="56">
        <f t="shared" si="1024"/>
        <v>0</v>
      </c>
      <c r="M704" s="117">
        <f t="shared" si="1024"/>
        <v>2</v>
      </c>
      <c r="N704" s="131">
        <f t="shared" ref="N704" si="1025">SUM(E704:M704)</f>
        <v>15</v>
      </c>
      <c r="O704" s="133">
        <f t="shared" ref="O704:W704" si="1026" xml:space="preserve">       IF(    OR(O703="-", O703="",O703=0),0,       IF(O703-(O696+O702)&gt;=2,0,   IF(O703-(O696+O702)=1,1,   IF(O703-(O696+O702)=0,2,   IF(O703-(O696+O702)=-1,3,   IF(O703-(O696+O702)=-2,4,   IF(O703-(O696+O702)=-3,5,    IF(O703-(O696+O702)=-4,6,    ))))))))</f>
        <v>2</v>
      </c>
      <c r="P704" s="56">
        <f t="shared" si="1026"/>
        <v>3</v>
      </c>
      <c r="Q704" s="56">
        <f t="shared" si="1026"/>
        <v>1</v>
      </c>
      <c r="R704" s="56">
        <f t="shared" si="1026"/>
        <v>2</v>
      </c>
      <c r="S704" s="56">
        <f t="shared" si="1026"/>
        <v>1</v>
      </c>
      <c r="T704" s="56">
        <f t="shared" si="1026"/>
        <v>2</v>
      </c>
      <c r="U704" s="56">
        <f t="shared" si="1026"/>
        <v>1</v>
      </c>
      <c r="V704" s="56">
        <f t="shared" si="1026"/>
        <v>3</v>
      </c>
      <c r="W704" s="117">
        <f t="shared" si="1026"/>
        <v>0</v>
      </c>
      <c r="X704" s="121">
        <f t="shared" si="1022"/>
        <v>15</v>
      </c>
      <c r="Y704" s="70">
        <f>N704+X704</f>
        <v>30</v>
      </c>
      <c r="AB704" s="87"/>
    </row>
    <row r="705" spans="1:28" ht="13.5" thickBot="1" x14ac:dyDescent="0.25">
      <c r="A705" s="95"/>
      <c r="AB705" s="87"/>
    </row>
    <row r="706" spans="1:28" ht="12.75" customHeight="1" x14ac:dyDescent="0.25">
      <c r="A706" s="100"/>
      <c r="D706" s="58" t="s">
        <v>15</v>
      </c>
      <c r="E706" s="59">
        <f t="shared" ref="E706:M706" si="1027">IF(($C707-E697)&gt;=36,3,     IF(($C707-E697)&gt;=18,2,       IF(($C707-E697)&gt;=0,1,0)   )    )</f>
        <v>1</v>
      </c>
      <c r="F706" s="59">
        <f t="shared" si="1027"/>
        <v>2</v>
      </c>
      <c r="G706" s="59">
        <f t="shared" si="1027"/>
        <v>1</v>
      </c>
      <c r="H706" s="59">
        <f t="shared" si="1027"/>
        <v>1</v>
      </c>
      <c r="I706" s="59">
        <f t="shared" si="1027"/>
        <v>2</v>
      </c>
      <c r="J706" s="59">
        <f t="shared" si="1027"/>
        <v>1</v>
      </c>
      <c r="K706" s="59">
        <f t="shared" si="1027"/>
        <v>2</v>
      </c>
      <c r="L706" s="59">
        <f t="shared" si="1027"/>
        <v>1</v>
      </c>
      <c r="M706" s="60">
        <f t="shared" si="1027"/>
        <v>2</v>
      </c>
      <c r="N706" s="134">
        <f t="shared" ref="N706" si="1028">SUM(E706:M706)</f>
        <v>13</v>
      </c>
      <c r="O706" s="137">
        <f t="shared" ref="O706:W706" si="1029">IF(($C707-O697)&gt;=36,3,     IF(($C707-O697)&gt;=18,2,       IF(($C707-O697)&gt;=0,1,0)   )    )</f>
        <v>1</v>
      </c>
      <c r="P706" s="59">
        <f t="shared" si="1029"/>
        <v>2</v>
      </c>
      <c r="Q706" s="59">
        <f t="shared" si="1029"/>
        <v>1</v>
      </c>
      <c r="R706" s="59">
        <f t="shared" si="1029"/>
        <v>1</v>
      </c>
      <c r="S706" s="59">
        <f t="shared" si="1029"/>
        <v>2</v>
      </c>
      <c r="T706" s="59">
        <f t="shared" si="1029"/>
        <v>1</v>
      </c>
      <c r="U706" s="59">
        <f t="shared" si="1029"/>
        <v>1</v>
      </c>
      <c r="V706" s="59">
        <f t="shared" si="1029"/>
        <v>2</v>
      </c>
      <c r="W706" s="60">
        <f t="shared" si="1029"/>
        <v>2</v>
      </c>
      <c r="X706" s="118">
        <f t="shared" ref="X706:X708" si="1030">SUM(O706:W706)</f>
        <v>13</v>
      </c>
      <c r="Y706" s="60">
        <f>N706+X706</f>
        <v>26</v>
      </c>
      <c r="AB706" s="87"/>
    </row>
    <row r="707" spans="1:28" ht="13.5" customHeight="1" x14ac:dyDescent="0.25">
      <c r="A707" s="101" t="s">
        <v>23</v>
      </c>
      <c r="B707" s="73">
        <f>IF(AA722 &lt;26.4,AA722,26.4)</f>
        <v>23.600000000000005</v>
      </c>
      <c r="C707" s="112">
        <f>ROUND((B707*Y697/113)+Y695-Y696,0)</f>
        <v>26</v>
      </c>
      <c r="D707" s="62" t="s">
        <v>14</v>
      </c>
      <c r="E707" s="84">
        <v>6</v>
      </c>
      <c r="F707" s="84">
        <v>7</v>
      </c>
      <c r="G707" s="84">
        <v>3</v>
      </c>
      <c r="H707" s="84">
        <v>7</v>
      </c>
      <c r="I707" s="84">
        <v>4</v>
      </c>
      <c r="J707" s="84">
        <v>8</v>
      </c>
      <c r="K707" s="84">
        <v>5</v>
      </c>
      <c r="L707" s="84">
        <v>5</v>
      </c>
      <c r="M707" s="114">
        <v>6</v>
      </c>
      <c r="N707" s="135">
        <f t="shared" ref="N707" si="1031">SUM(E707:M707)</f>
        <v>51</v>
      </c>
      <c r="O707" s="127">
        <v>5</v>
      </c>
      <c r="P707" s="84">
        <v>6</v>
      </c>
      <c r="Q707" s="84">
        <v>3</v>
      </c>
      <c r="R707" s="84">
        <v>4</v>
      </c>
      <c r="S707" s="84">
        <v>5</v>
      </c>
      <c r="T707" s="84">
        <v>5</v>
      </c>
      <c r="U707" s="84">
        <v>4</v>
      </c>
      <c r="V707" s="84">
        <v>7</v>
      </c>
      <c r="W707" s="114">
        <v>5</v>
      </c>
      <c r="X707" s="111">
        <f t="shared" si="1030"/>
        <v>44</v>
      </c>
      <c r="Y707" s="71">
        <f>N707+X707</f>
        <v>95</v>
      </c>
      <c r="Z707" s="102">
        <f>IF(AND(B707&lt;=36,Y708&gt;0),   VLOOKUP(((IF(AND(B707&gt;=18.5,B707&lt;= 26.4),4,5))&amp;Y708),TablaBajas[],2,FALSE), 0)</f>
        <v>-1.6</v>
      </c>
      <c r="AA707" s="141">
        <f>IF((B707+Z707)&gt;=26.4,26.4,(B707+Z707))</f>
        <v>22.000000000000004</v>
      </c>
      <c r="AB707" s="103">
        <f>IF(Y707&gt;0,AB722+1,AB722)</f>
        <v>93</v>
      </c>
    </row>
    <row r="708" spans="1:28" ht="13.5" customHeight="1" thickBot="1" x14ac:dyDescent="0.3">
      <c r="A708" s="104"/>
      <c r="B708" s="105"/>
      <c r="C708" s="105"/>
      <c r="D708" s="76" t="s">
        <v>18</v>
      </c>
      <c r="E708" s="61">
        <f t="shared" ref="E708:M708" si="1032" xml:space="preserve">       IF(    OR(E707="-", E707="",E707=0),0,       IF(E707-(E696+E706)&gt;=2,0,   IF(E707-(E696+E706)=1,1,   IF(E707-(E696+E706)=0,2,   IF(E707-(E696+E706)=-1,3,   IF(E707-(E696+E706)=-2,4,   IF(E707-(E696+E706)=-3,5,    IF(E707-(E696+E706)=-4,6,    ))))))))</f>
        <v>2</v>
      </c>
      <c r="F708" s="61">
        <f t="shared" si="1032"/>
        <v>1</v>
      </c>
      <c r="G708" s="61">
        <f t="shared" si="1032"/>
        <v>3</v>
      </c>
      <c r="H708" s="61">
        <f t="shared" si="1032"/>
        <v>1</v>
      </c>
      <c r="I708" s="61">
        <f t="shared" si="1032"/>
        <v>3</v>
      </c>
      <c r="J708" s="61">
        <f t="shared" si="1032"/>
        <v>0</v>
      </c>
      <c r="K708" s="61">
        <f t="shared" si="1032"/>
        <v>3</v>
      </c>
      <c r="L708" s="61">
        <f t="shared" si="1032"/>
        <v>2</v>
      </c>
      <c r="M708" s="119">
        <f t="shared" si="1032"/>
        <v>2</v>
      </c>
      <c r="N708" s="136">
        <f t="shared" ref="N708" si="1033">SUM(E708:M708)</f>
        <v>17</v>
      </c>
      <c r="O708" s="138">
        <f t="shared" ref="O708:W708" si="1034" xml:space="preserve">       IF(    OR(O707="-", O707="",O707=0),0,       IF(O707-(O696+O706)&gt;=2,0,   IF(O707-(O696+O706)=1,1,   IF(O707-(O696+O706)=0,2,   IF(O707-(O696+O706)=-1,3,   IF(O707-(O696+O706)=-2,4,   IF(O707-(O696+O706)=-3,5,    IF(O707-(O696+O706)=-4,6,    ))))))))</f>
        <v>2</v>
      </c>
      <c r="P708" s="61">
        <f t="shared" si="1034"/>
        <v>3</v>
      </c>
      <c r="Q708" s="61">
        <f t="shared" si="1034"/>
        <v>3</v>
      </c>
      <c r="R708" s="61">
        <f t="shared" si="1034"/>
        <v>3</v>
      </c>
      <c r="S708" s="61">
        <f t="shared" si="1034"/>
        <v>3</v>
      </c>
      <c r="T708" s="61">
        <f t="shared" si="1034"/>
        <v>2</v>
      </c>
      <c r="U708" s="61">
        <f t="shared" si="1034"/>
        <v>2</v>
      </c>
      <c r="V708" s="61">
        <f t="shared" si="1034"/>
        <v>1</v>
      </c>
      <c r="W708" s="119">
        <f t="shared" si="1034"/>
        <v>4</v>
      </c>
      <c r="X708" s="122">
        <f t="shared" si="1030"/>
        <v>23</v>
      </c>
      <c r="Y708" s="72">
        <f>N708+X708</f>
        <v>40</v>
      </c>
      <c r="Z708" s="105"/>
      <c r="AA708" s="105"/>
      <c r="AB708" s="106"/>
    </row>
    <row r="709" spans="1:28" ht="9.75" customHeight="1" thickBot="1" x14ac:dyDescent="0.25">
      <c r="A709" s="77"/>
      <c r="B709" s="77"/>
      <c r="C709" s="77"/>
      <c r="D709" s="77"/>
      <c r="E709" s="77"/>
      <c r="F709" s="77"/>
      <c r="G709" s="77"/>
      <c r="H709" s="77"/>
      <c r="I709" s="77"/>
      <c r="J709" s="77"/>
      <c r="K709" s="77"/>
      <c r="L709" s="77"/>
      <c r="M709" s="77"/>
      <c r="N709" s="77"/>
      <c r="O709" s="77"/>
      <c r="P709" s="77"/>
      <c r="Q709" s="77"/>
      <c r="R709" s="77"/>
      <c r="S709" s="77"/>
      <c r="T709" s="77"/>
      <c r="U709" s="77"/>
      <c r="V709" s="77"/>
      <c r="W709" s="77"/>
      <c r="X709" s="77"/>
      <c r="Y709" s="77"/>
      <c r="Z709" s="77"/>
      <c r="AA709" s="77"/>
      <c r="AB709" s="77"/>
    </row>
    <row r="710" spans="1:28" ht="15" customHeight="1" x14ac:dyDescent="0.25">
      <c r="A710" s="83"/>
      <c r="B710" s="173" t="s">
        <v>4</v>
      </c>
      <c r="C710" s="176" t="s">
        <v>19</v>
      </c>
      <c r="D710" s="64" t="s">
        <v>1</v>
      </c>
      <c r="E710" s="40">
        <v>476</v>
      </c>
      <c r="F710" s="41">
        <v>340</v>
      </c>
      <c r="G710" s="41">
        <v>145</v>
      </c>
      <c r="H710" s="41">
        <v>336</v>
      </c>
      <c r="I710" s="41">
        <v>432</v>
      </c>
      <c r="J710" s="41">
        <v>306</v>
      </c>
      <c r="K710" s="41">
        <v>310</v>
      </c>
      <c r="L710" s="41">
        <v>340</v>
      </c>
      <c r="M710" s="42">
        <v>136</v>
      </c>
      <c r="N710" s="179" t="s">
        <v>16</v>
      </c>
      <c r="O710" s="40">
        <v>405</v>
      </c>
      <c r="P710" s="41">
        <v>352</v>
      </c>
      <c r="Q710" s="41">
        <v>328</v>
      </c>
      <c r="R710" s="41">
        <v>296</v>
      </c>
      <c r="S710" s="41">
        <v>166</v>
      </c>
      <c r="T710" s="41">
        <v>348</v>
      </c>
      <c r="U710" s="41">
        <v>430</v>
      </c>
      <c r="V710" s="41">
        <v>150</v>
      </c>
      <c r="W710" s="42">
        <v>336</v>
      </c>
      <c r="X710" s="179" t="s">
        <v>17</v>
      </c>
      <c r="Y710" s="89">
        <v>68.599999999999994</v>
      </c>
      <c r="Z710" s="182" t="s">
        <v>28</v>
      </c>
      <c r="AA710" s="185" t="s">
        <v>6</v>
      </c>
      <c r="AB710" s="188" t="s">
        <v>20</v>
      </c>
    </row>
    <row r="711" spans="1:28" ht="15" x14ac:dyDescent="0.25">
      <c r="A711" s="83" t="s">
        <v>26</v>
      </c>
      <c r="B711" s="174"/>
      <c r="C711" s="177"/>
      <c r="D711" s="65" t="s">
        <v>2</v>
      </c>
      <c r="E711" s="43">
        <v>5</v>
      </c>
      <c r="F711" s="39">
        <v>4</v>
      </c>
      <c r="G711" s="39">
        <v>3</v>
      </c>
      <c r="H711" s="39">
        <v>4</v>
      </c>
      <c r="I711" s="39">
        <v>5</v>
      </c>
      <c r="J711" s="39">
        <v>4</v>
      </c>
      <c r="K711" s="39">
        <v>4</v>
      </c>
      <c r="L711" s="39">
        <v>4</v>
      </c>
      <c r="M711" s="44">
        <v>3</v>
      </c>
      <c r="N711" s="180"/>
      <c r="O711" s="43">
        <v>5</v>
      </c>
      <c r="P711" s="39">
        <v>4</v>
      </c>
      <c r="Q711" s="39">
        <v>4</v>
      </c>
      <c r="R711" s="39">
        <v>4</v>
      </c>
      <c r="S711" s="39">
        <v>3</v>
      </c>
      <c r="T711" s="39">
        <v>4</v>
      </c>
      <c r="U711" s="39">
        <v>5</v>
      </c>
      <c r="V711" s="39">
        <v>3</v>
      </c>
      <c r="W711" s="44">
        <v>4</v>
      </c>
      <c r="X711" s="180"/>
      <c r="Y711" s="63">
        <v>72</v>
      </c>
      <c r="Z711" s="183"/>
      <c r="AA711" s="186"/>
      <c r="AB711" s="189"/>
    </row>
    <row r="712" spans="1:28" ht="15.75" thickBot="1" x14ac:dyDescent="0.3">
      <c r="A712" s="139">
        <v>44525</v>
      </c>
      <c r="B712" s="175"/>
      <c r="C712" s="178"/>
      <c r="D712" s="66" t="s">
        <v>3</v>
      </c>
      <c r="E712" s="45">
        <v>4</v>
      </c>
      <c r="F712" s="46">
        <v>10</v>
      </c>
      <c r="G712" s="46">
        <v>18</v>
      </c>
      <c r="H712" s="46">
        <v>6</v>
      </c>
      <c r="I712" s="46">
        <v>2</v>
      </c>
      <c r="J712" s="46">
        <v>12</v>
      </c>
      <c r="K712" s="46">
        <v>14</v>
      </c>
      <c r="L712" s="46">
        <v>8</v>
      </c>
      <c r="M712" s="47">
        <v>16</v>
      </c>
      <c r="N712" s="181"/>
      <c r="O712" s="45">
        <v>3</v>
      </c>
      <c r="P712" s="46">
        <v>9</v>
      </c>
      <c r="Q712" s="46">
        <v>5</v>
      </c>
      <c r="R712" s="46">
        <v>13</v>
      </c>
      <c r="S712" s="46">
        <v>17</v>
      </c>
      <c r="T712" s="46">
        <v>11</v>
      </c>
      <c r="U712" s="46">
        <v>1</v>
      </c>
      <c r="V712" s="46">
        <v>15</v>
      </c>
      <c r="W712" s="47">
        <v>7</v>
      </c>
      <c r="X712" s="181"/>
      <c r="Y712" s="108">
        <v>122</v>
      </c>
      <c r="Z712" s="184"/>
      <c r="AA712" s="187"/>
      <c r="AB712" s="190"/>
    </row>
    <row r="713" spans="1:28" ht="12.75" customHeight="1" x14ac:dyDescent="0.25">
      <c r="A713" s="146"/>
      <c r="D713" s="48" t="s">
        <v>15</v>
      </c>
      <c r="E713" s="49">
        <f t="shared" ref="E713:M713" si="1035">IF(($C714-E712)&gt;=36,3,     IF(($C714-E712)&gt;=18,2,       IF(($C714-E712)&gt;=0,1,0)   )    )</f>
        <v>1</v>
      </c>
      <c r="F713" s="49">
        <f t="shared" si="1035"/>
        <v>1</v>
      </c>
      <c r="G713" s="49">
        <f t="shared" si="1035"/>
        <v>1</v>
      </c>
      <c r="H713" s="49">
        <f t="shared" si="1035"/>
        <v>1</v>
      </c>
      <c r="I713" s="49">
        <f t="shared" si="1035"/>
        <v>2</v>
      </c>
      <c r="J713" s="49">
        <f t="shared" si="1035"/>
        <v>1</v>
      </c>
      <c r="K713" s="49">
        <f t="shared" si="1035"/>
        <v>1</v>
      </c>
      <c r="L713" s="49">
        <f t="shared" si="1035"/>
        <v>1</v>
      </c>
      <c r="M713" s="50">
        <f t="shared" si="1035"/>
        <v>1</v>
      </c>
      <c r="N713" s="123">
        <f t="shared" ref="N713:N715" si="1036">SUM(E713:M713)</f>
        <v>10</v>
      </c>
      <c r="O713" s="126">
        <f t="shared" ref="O713:W713" si="1037">IF(($C714-O712)&gt;=36,3,     IF(($C714-O712)&gt;=18,2,       IF(($C714-O712)&gt;=0,1,0)   )    )</f>
        <v>2</v>
      </c>
      <c r="P713" s="49">
        <f t="shared" si="1037"/>
        <v>1</v>
      </c>
      <c r="Q713" s="49">
        <f t="shared" si="1037"/>
        <v>1</v>
      </c>
      <c r="R713" s="49">
        <f t="shared" si="1037"/>
        <v>1</v>
      </c>
      <c r="S713" s="49">
        <f t="shared" si="1037"/>
        <v>1</v>
      </c>
      <c r="T713" s="49">
        <f t="shared" si="1037"/>
        <v>1</v>
      </c>
      <c r="U713" s="49">
        <f t="shared" si="1037"/>
        <v>2</v>
      </c>
      <c r="V713" s="49">
        <f t="shared" si="1037"/>
        <v>1</v>
      </c>
      <c r="W713" s="50">
        <f t="shared" si="1037"/>
        <v>1</v>
      </c>
      <c r="X713" s="113">
        <f t="shared" ref="X713:X715" si="1038">SUM(O713:W713)</f>
        <v>11</v>
      </c>
      <c r="Y713" s="85">
        <f>N713+X713</f>
        <v>21</v>
      </c>
      <c r="AB713" s="87"/>
    </row>
    <row r="714" spans="1:28" ht="13.5" customHeight="1" x14ac:dyDescent="0.25">
      <c r="A714" s="146" t="s">
        <v>24</v>
      </c>
      <c r="B714" s="73">
        <f>AA729</f>
        <v>22.200000000000006</v>
      </c>
      <c r="C714" s="112">
        <f>ROUND((B714*Y712/113)+Y710-Y711,0)</f>
        <v>21</v>
      </c>
      <c r="D714" s="52" t="s">
        <v>14</v>
      </c>
      <c r="E714" s="84">
        <v>6</v>
      </c>
      <c r="F714" s="84">
        <v>5</v>
      </c>
      <c r="G714" s="84">
        <v>4</v>
      </c>
      <c r="H714" s="84">
        <v>7</v>
      </c>
      <c r="I714" s="84">
        <v>6</v>
      </c>
      <c r="J714" s="84">
        <v>6</v>
      </c>
      <c r="K714" s="84">
        <v>5</v>
      </c>
      <c r="L714" s="84">
        <v>5</v>
      </c>
      <c r="M714" s="114">
        <v>5</v>
      </c>
      <c r="N714" s="147">
        <f t="shared" si="1036"/>
        <v>49</v>
      </c>
      <c r="O714" s="84">
        <v>5</v>
      </c>
      <c r="P714" s="84">
        <v>6</v>
      </c>
      <c r="Q714" s="84">
        <v>5</v>
      </c>
      <c r="R714" s="84">
        <v>6</v>
      </c>
      <c r="S714" s="84">
        <v>5</v>
      </c>
      <c r="T714" s="84">
        <v>5</v>
      </c>
      <c r="U714" s="84">
        <v>6</v>
      </c>
      <c r="V714" s="84">
        <v>4</v>
      </c>
      <c r="W714" s="114">
        <v>6</v>
      </c>
      <c r="X714" s="109">
        <f t="shared" si="1038"/>
        <v>48</v>
      </c>
      <c r="Y714" s="67">
        <f>N714+X714</f>
        <v>97</v>
      </c>
      <c r="Z714" s="92">
        <f>IF(AND(B714&lt;=36,Y715&gt;0),   VLOOKUP(((IF(AND(B714&gt;=18.5,B714&lt;= 26.4),4,5))&amp;Y715),TablaBajas[],2,FALSE), 0)</f>
        <v>0</v>
      </c>
      <c r="AA714" s="142">
        <f>IF((B714+Z714)&gt;=26.4,26.4,(B714+Z714))</f>
        <v>22.200000000000006</v>
      </c>
      <c r="AB714" s="93">
        <f>IF(Y714&gt;0,AB729+1,AB729)</f>
        <v>81</v>
      </c>
    </row>
    <row r="715" spans="1:28" ht="13.5" customHeight="1" thickBot="1" x14ac:dyDescent="0.3">
      <c r="A715" s="94"/>
      <c r="D715" s="148" t="s">
        <v>18</v>
      </c>
      <c r="E715" s="51">
        <f t="shared" ref="E715:M715" si="1039" xml:space="preserve">       IF(    OR(E714="-", E714="",E714=0),0,       IF(E714-(E711+E713)&gt;=2,0,   IF(E714-(E711+E713)=1,1,   IF(E714-(E711+E713)=0,2,   IF(E714-(E711+E713)=-1,3,   IF(E714-(E711+E713)=-2,4,   IF(E714-(E711+E713)=-3,5,    IF(E714-(E711+E713)=-4,6,    ))))))))</f>
        <v>2</v>
      </c>
      <c r="F715" s="51">
        <f t="shared" si="1039"/>
        <v>2</v>
      </c>
      <c r="G715" s="51">
        <f t="shared" si="1039"/>
        <v>2</v>
      </c>
      <c r="H715" s="51">
        <f t="shared" si="1039"/>
        <v>0</v>
      </c>
      <c r="I715" s="51">
        <f t="shared" si="1039"/>
        <v>3</v>
      </c>
      <c r="J715" s="51">
        <f t="shared" si="1039"/>
        <v>1</v>
      </c>
      <c r="K715" s="51">
        <f t="shared" si="1039"/>
        <v>2</v>
      </c>
      <c r="L715" s="51">
        <f t="shared" si="1039"/>
        <v>2</v>
      </c>
      <c r="M715" s="115">
        <f t="shared" si="1039"/>
        <v>1</v>
      </c>
      <c r="N715" s="125">
        <f t="shared" si="1036"/>
        <v>15</v>
      </c>
      <c r="O715" s="128">
        <f t="shared" ref="O715:W715" si="1040" xml:space="preserve">       IF(    OR(O714="-", O714="",O714=0),0,       IF(O714-(O711+O713)&gt;=2,0,   IF(O714-(O711+O713)=1,1,   IF(O714-(O711+O713)=0,2,   IF(O714-(O711+O713)=-1,3,   IF(O714-(O711+O713)=-2,4,   IF(O714-(O711+O713)=-3,5,    IF(O714-(O711+O713)=-4,6,    ))))))))</f>
        <v>4</v>
      </c>
      <c r="P715" s="51">
        <f t="shared" si="1040"/>
        <v>1</v>
      </c>
      <c r="Q715" s="51">
        <f t="shared" si="1040"/>
        <v>2</v>
      </c>
      <c r="R715" s="51">
        <f t="shared" si="1040"/>
        <v>1</v>
      </c>
      <c r="S715" s="51">
        <f t="shared" si="1040"/>
        <v>1</v>
      </c>
      <c r="T715" s="51">
        <f t="shared" si="1040"/>
        <v>2</v>
      </c>
      <c r="U715" s="51">
        <f t="shared" si="1040"/>
        <v>3</v>
      </c>
      <c r="V715" s="51">
        <f t="shared" si="1040"/>
        <v>2</v>
      </c>
      <c r="W715" s="115">
        <f t="shared" si="1040"/>
        <v>1</v>
      </c>
      <c r="X715" s="120">
        <f t="shared" si="1038"/>
        <v>17</v>
      </c>
      <c r="Y715" s="68">
        <f>N715+X715</f>
        <v>32</v>
      </c>
      <c r="AB715" s="87"/>
    </row>
    <row r="716" spans="1:28" ht="13.5" thickBot="1" x14ac:dyDescent="0.25">
      <c r="A716" s="95"/>
      <c r="AB716" s="87"/>
    </row>
    <row r="717" spans="1:28" ht="12.75" customHeight="1" x14ac:dyDescent="0.25">
      <c r="A717" s="99"/>
      <c r="D717" s="53" t="s">
        <v>15</v>
      </c>
      <c r="E717" s="54">
        <f t="shared" ref="E717:M717" si="1041">IF(($C718-E712)&gt;=36,3,     IF(($C718-E712)&gt;=18,2,       IF(($C718-E712)&gt;=0,1,0)   )    )</f>
        <v>2</v>
      </c>
      <c r="F717" s="54">
        <f t="shared" si="1041"/>
        <v>1</v>
      </c>
      <c r="G717" s="54">
        <f t="shared" si="1041"/>
        <v>1</v>
      </c>
      <c r="H717" s="54">
        <f t="shared" si="1041"/>
        <v>2</v>
      </c>
      <c r="I717" s="54">
        <f t="shared" si="1041"/>
        <v>2</v>
      </c>
      <c r="J717" s="54">
        <f t="shared" si="1041"/>
        <v>1</v>
      </c>
      <c r="K717" s="54">
        <f t="shared" si="1041"/>
        <v>1</v>
      </c>
      <c r="L717" s="54">
        <f t="shared" si="1041"/>
        <v>1</v>
      </c>
      <c r="M717" s="55">
        <f t="shared" si="1041"/>
        <v>1</v>
      </c>
      <c r="N717" s="129">
        <f t="shared" ref="N717" si="1042">SUM(E717:M717)</f>
        <v>12</v>
      </c>
      <c r="O717" s="132">
        <f t="shared" ref="O717:W717" si="1043">IF(($C718-O712)&gt;=36,3,     IF(($C718-O712)&gt;=18,2,       IF(($C718-O712)&gt;=0,1,0)   )    )</f>
        <v>2</v>
      </c>
      <c r="P717" s="54">
        <f t="shared" si="1043"/>
        <v>1</v>
      </c>
      <c r="Q717" s="54">
        <f t="shared" si="1043"/>
        <v>2</v>
      </c>
      <c r="R717" s="54">
        <f t="shared" si="1043"/>
        <v>1</v>
      </c>
      <c r="S717" s="54">
        <f t="shared" si="1043"/>
        <v>1</v>
      </c>
      <c r="T717" s="54">
        <f t="shared" si="1043"/>
        <v>1</v>
      </c>
      <c r="U717" s="54">
        <f t="shared" si="1043"/>
        <v>2</v>
      </c>
      <c r="V717" s="54">
        <f t="shared" si="1043"/>
        <v>1</v>
      </c>
      <c r="W717" s="55">
        <f t="shared" si="1043"/>
        <v>2</v>
      </c>
      <c r="X717" s="116">
        <f t="shared" ref="X717:X719" si="1044">SUM(O717:W717)</f>
        <v>13</v>
      </c>
      <c r="Y717" s="55">
        <f>N717+X717</f>
        <v>25</v>
      </c>
      <c r="AB717" s="87"/>
    </row>
    <row r="718" spans="1:28" ht="13.5" customHeight="1" x14ac:dyDescent="0.25">
      <c r="A718" s="149" t="s">
        <v>22</v>
      </c>
      <c r="B718" s="78">
        <f>AA733</f>
        <v>26.4</v>
      </c>
      <c r="C718" s="112">
        <f>ROUND((B718*Y712/113)+Y710-Y711,0)</f>
        <v>25</v>
      </c>
      <c r="D718" s="57" t="s">
        <v>14</v>
      </c>
      <c r="E718" s="84">
        <v>8</v>
      </c>
      <c r="F718" s="84">
        <v>5</v>
      </c>
      <c r="G718" s="84">
        <v>3</v>
      </c>
      <c r="H718" s="84">
        <v>8</v>
      </c>
      <c r="I718" s="84">
        <v>8</v>
      </c>
      <c r="J718" s="84">
        <v>6</v>
      </c>
      <c r="K718" s="84">
        <v>6</v>
      </c>
      <c r="L718" s="84">
        <v>6</v>
      </c>
      <c r="M718" s="114">
        <v>5</v>
      </c>
      <c r="N718" s="130">
        <f t="shared" ref="N718" si="1045">SUM(E718:M718)</f>
        <v>55</v>
      </c>
      <c r="O718" s="84">
        <v>7</v>
      </c>
      <c r="P718" s="84">
        <v>5</v>
      </c>
      <c r="Q718" s="84">
        <v>4</v>
      </c>
      <c r="R718" s="84">
        <v>6</v>
      </c>
      <c r="S718" s="84">
        <v>4</v>
      </c>
      <c r="T718" s="84">
        <v>5</v>
      </c>
      <c r="U718" s="84">
        <v>9</v>
      </c>
      <c r="V718" s="84">
        <v>4</v>
      </c>
      <c r="W718" s="114">
        <v>5</v>
      </c>
      <c r="X718" s="110">
        <f t="shared" si="1044"/>
        <v>49</v>
      </c>
      <c r="Y718" s="69">
        <f>N718+X718</f>
        <v>104</v>
      </c>
      <c r="Z718" s="97">
        <f>IF(AND(B718&lt;=36,Y719&gt;0),   VLOOKUP(((IF(AND(B718&gt;=18.5,B718&lt;= 26.4),4,5))&amp;Y719),TablaBajas[],2,FALSE), 0)</f>
        <v>0.30000000000000004</v>
      </c>
      <c r="AA718" s="143">
        <f>IF((B718+Z718)&gt;=26.4,26.4,(B718+Z718))</f>
        <v>26.4</v>
      </c>
      <c r="AB718" s="98">
        <f>IF(Y718&gt;0,AB733+1,AB733)</f>
        <v>85</v>
      </c>
    </row>
    <row r="719" spans="1:28" ht="13.5" customHeight="1" thickBot="1" x14ac:dyDescent="0.3">
      <c r="A719" s="99"/>
      <c r="D719" s="150" t="s">
        <v>18</v>
      </c>
      <c r="E719" s="56">
        <f t="shared" ref="E719:M719" si="1046" xml:space="preserve">       IF(    OR(E718="-", E718="",E718=0),0,       IF(E718-(E711+E717)&gt;=2,0,   IF(E718-(E711+E717)=1,1,   IF(E718-(E711+E717)=0,2,   IF(E718-(E711+E717)=-1,3,   IF(E718-(E711+E717)=-2,4,   IF(E718-(E711+E717)=-3,5,    IF(E718-(E711+E717)=-4,6,    ))))))))</f>
        <v>1</v>
      </c>
      <c r="F719" s="56">
        <f t="shared" si="1046"/>
        <v>2</v>
      </c>
      <c r="G719" s="56">
        <f t="shared" si="1046"/>
        <v>3</v>
      </c>
      <c r="H719" s="56">
        <f t="shared" si="1046"/>
        <v>0</v>
      </c>
      <c r="I719" s="56">
        <f t="shared" si="1046"/>
        <v>1</v>
      </c>
      <c r="J719" s="56">
        <f t="shared" si="1046"/>
        <v>1</v>
      </c>
      <c r="K719" s="56">
        <f t="shared" si="1046"/>
        <v>1</v>
      </c>
      <c r="L719" s="56">
        <f t="shared" si="1046"/>
        <v>1</v>
      </c>
      <c r="M719" s="117">
        <f t="shared" si="1046"/>
        <v>1</v>
      </c>
      <c r="N719" s="131">
        <f t="shared" ref="N719" si="1047">SUM(E719:M719)</f>
        <v>11</v>
      </c>
      <c r="O719" s="133">
        <f t="shared" ref="O719:W719" si="1048" xml:space="preserve">       IF(    OR(O718="-", O718="",O718=0),0,       IF(O718-(O711+O717)&gt;=2,0,   IF(O718-(O711+O717)=1,1,   IF(O718-(O711+O717)=0,2,   IF(O718-(O711+O717)=-1,3,   IF(O718-(O711+O717)=-2,4,   IF(O718-(O711+O717)=-3,5,    IF(O718-(O711+O717)=-4,6,    ))))))))</f>
        <v>2</v>
      </c>
      <c r="P719" s="56">
        <f t="shared" si="1048"/>
        <v>2</v>
      </c>
      <c r="Q719" s="56">
        <f t="shared" si="1048"/>
        <v>4</v>
      </c>
      <c r="R719" s="56">
        <f t="shared" si="1048"/>
        <v>1</v>
      </c>
      <c r="S719" s="56">
        <f t="shared" si="1048"/>
        <v>2</v>
      </c>
      <c r="T719" s="56">
        <f t="shared" si="1048"/>
        <v>2</v>
      </c>
      <c r="U719" s="56">
        <f t="shared" si="1048"/>
        <v>0</v>
      </c>
      <c r="V719" s="56">
        <f t="shared" si="1048"/>
        <v>2</v>
      </c>
      <c r="W719" s="117">
        <f t="shared" si="1048"/>
        <v>3</v>
      </c>
      <c r="X719" s="121">
        <f t="shared" si="1044"/>
        <v>18</v>
      </c>
      <c r="Y719" s="70">
        <f>N719+X719</f>
        <v>29</v>
      </c>
      <c r="AB719" s="87"/>
    </row>
    <row r="720" spans="1:28" ht="13.5" thickBot="1" x14ac:dyDescent="0.25">
      <c r="A720" s="95"/>
      <c r="AB720" s="87"/>
    </row>
    <row r="721" spans="1:31" ht="12.75" customHeight="1" x14ac:dyDescent="0.25">
      <c r="A721" s="100"/>
      <c r="D721" s="58" t="s">
        <v>15</v>
      </c>
      <c r="E721" s="59">
        <f t="shared" ref="E721:M721" si="1049">IF(($C722-E712)&gt;=36,3,     IF(($C722-E712)&gt;=18,2,       IF(($C722-E712)&gt;=0,1,0)   )    )</f>
        <v>1</v>
      </c>
      <c r="F721" s="59">
        <f t="shared" si="1049"/>
        <v>1</v>
      </c>
      <c r="G721" s="59">
        <f t="shared" si="1049"/>
        <v>1</v>
      </c>
      <c r="H721" s="59">
        <f t="shared" si="1049"/>
        <v>1</v>
      </c>
      <c r="I721" s="59">
        <f t="shared" si="1049"/>
        <v>2</v>
      </c>
      <c r="J721" s="59">
        <f t="shared" si="1049"/>
        <v>1</v>
      </c>
      <c r="K721" s="59">
        <f t="shared" si="1049"/>
        <v>1</v>
      </c>
      <c r="L721" s="59">
        <f t="shared" si="1049"/>
        <v>1</v>
      </c>
      <c r="M721" s="60">
        <f t="shared" si="1049"/>
        <v>1</v>
      </c>
      <c r="N721" s="134">
        <f t="shared" ref="N721" si="1050">SUM(E721:M721)</f>
        <v>10</v>
      </c>
      <c r="O721" s="137">
        <f t="shared" ref="O721:W721" si="1051">IF(($C722-O712)&gt;=36,3,     IF(($C722-O712)&gt;=18,2,       IF(($C722-O712)&gt;=0,1,0)   )    )</f>
        <v>2</v>
      </c>
      <c r="P721" s="59">
        <f t="shared" si="1051"/>
        <v>1</v>
      </c>
      <c r="Q721" s="59">
        <f t="shared" si="1051"/>
        <v>1</v>
      </c>
      <c r="R721" s="59">
        <f t="shared" si="1051"/>
        <v>1</v>
      </c>
      <c r="S721" s="59">
        <f t="shared" si="1051"/>
        <v>1</v>
      </c>
      <c r="T721" s="59">
        <f t="shared" si="1051"/>
        <v>1</v>
      </c>
      <c r="U721" s="59">
        <f t="shared" si="1051"/>
        <v>2</v>
      </c>
      <c r="V721" s="59">
        <f t="shared" si="1051"/>
        <v>1</v>
      </c>
      <c r="W721" s="60">
        <f t="shared" si="1051"/>
        <v>1</v>
      </c>
      <c r="X721" s="118">
        <f t="shared" ref="X721:X723" si="1052">SUM(O721:W721)</f>
        <v>11</v>
      </c>
      <c r="Y721" s="60">
        <f>N721+X721</f>
        <v>21</v>
      </c>
      <c r="AB721" s="87"/>
    </row>
    <row r="722" spans="1:31" ht="13.5" customHeight="1" x14ac:dyDescent="0.25">
      <c r="A722" s="151" t="s">
        <v>23</v>
      </c>
      <c r="B722" s="79">
        <f>AA737</f>
        <v>22.800000000000004</v>
      </c>
      <c r="C722" s="112">
        <f>ROUND((B722*Y712/113)+Y710-Y711,0)</f>
        <v>21</v>
      </c>
      <c r="D722" s="62" t="s">
        <v>14</v>
      </c>
      <c r="E722" s="84">
        <v>8</v>
      </c>
      <c r="F722" s="84">
        <v>7</v>
      </c>
      <c r="G722" s="84">
        <v>5</v>
      </c>
      <c r="H722" s="84">
        <v>7</v>
      </c>
      <c r="I722" s="84">
        <v>8</v>
      </c>
      <c r="J722" s="84">
        <v>6</v>
      </c>
      <c r="K722" s="84">
        <v>6</v>
      </c>
      <c r="L722" s="84">
        <v>5</v>
      </c>
      <c r="M722" s="114">
        <v>4</v>
      </c>
      <c r="N722" s="135">
        <f t="shared" ref="N722" si="1053">SUM(E722:M722)</f>
        <v>56</v>
      </c>
      <c r="O722" s="127">
        <v>7</v>
      </c>
      <c r="P722" s="84">
        <v>6</v>
      </c>
      <c r="Q722" s="84">
        <v>5</v>
      </c>
      <c r="R722" s="84">
        <v>5</v>
      </c>
      <c r="S722" s="84">
        <v>4</v>
      </c>
      <c r="T722" s="84">
        <v>6</v>
      </c>
      <c r="U722" s="84">
        <v>7</v>
      </c>
      <c r="V722" s="84">
        <v>5</v>
      </c>
      <c r="W722" s="114">
        <v>4</v>
      </c>
      <c r="X722" s="111">
        <f t="shared" si="1052"/>
        <v>49</v>
      </c>
      <c r="Y722" s="71">
        <f>N722+X722</f>
        <v>105</v>
      </c>
      <c r="Z722" s="102">
        <f>IF(AND(B722&lt;=36,Y723&gt;0),   VLOOKUP(((IF(AND(B722&gt;=18.5,B722&lt;= 26.4),4,5))&amp;Y723),TablaBajas[],2,FALSE), 0)</f>
        <v>0.79999999999999993</v>
      </c>
      <c r="AA722" s="141">
        <f>IF((B722+Z722)&gt;=26.4,26.4,(B722+Z722))</f>
        <v>23.600000000000005</v>
      </c>
      <c r="AB722" s="103">
        <f>IF(Y722&gt;0,AB737+1,AB737)</f>
        <v>92</v>
      </c>
    </row>
    <row r="723" spans="1:31" ht="13.5" customHeight="1" thickBot="1" x14ac:dyDescent="0.3">
      <c r="A723" s="104"/>
      <c r="B723" s="105"/>
      <c r="C723" s="105"/>
      <c r="D723" s="152" t="s">
        <v>18</v>
      </c>
      <c r="E723" s="61">
        <f t="shared" ref="E723:M723" si="1054" xml:space="preserve">       IF(    OR(E722="-", E722="",E722=0),0,       IF(E722-(E711+E721)&gt;=2,0,   IF(E722-(E711+E721)=1,1,   IF(E722-(E711+E721)=0,2,   IF(E722-(E711+E721)=-1,3,   IF(E722-(E711+E721)=-2,4,   IF(E722-(E711+E721)=-3,5,    IF(E722-(E711+E721)=-4,6,    ))))))))</f>
        <v>0</v>
      </c>
      <c r="F723" s="61">
        <f t="shared" si="1054"/>
        <v>0</v>
      </c>
      <c r="G723" s="61">
        <f t="shared" si="1054"/>
        <v>1</v>
      </c>
      <c r="H723" s="61">
        <f t="shared" si="1054"/>
        <v>0</v>
      </c>
      <c r="I723" s="61">
        <f t="shared" si="1054"/>
        <v>1</v>
      </c>
      <c r="J723" s="61">
        <f t="shared" si="1054"/>
        <v>1</v>
      </c>
      <c r="K723" s="61">
        <f t="shared" si="1054"/>
        <v>1</v>
      </c>
      <c r="L723" s="61">
        <f t="shared" si="1054"/>
        <v>2</v>
      </c>
      <c r="M723" s="119">
        <f t="shared" si="1054"/>
        <v>2</v>
      </c>
      <c r="N723" s="136">
        <f t="shared" ref="N723" si="1055">SUM(E723:M723)</f>
        <v>8</v>
      </c>
      <c r="O723" s="138">
        <f t="shared" ref="O723:W723" si="1056" xml:space="preserve">       IF(    OR(O722="-", O722="",O722=0),0,       IF(O722-(O711+O721)&gt;=2,0,   IF(O722-(O711+O721)=1,1,   IF(O722-(O711+O721)=0,2,   IF(O722-(O711+O721)=-1,3,   IF(O722-(O711+O721)=-2,4,   IF(O722-(O711+O721)=-3,5,    IF(O722-(O711+O721)=-4,6,    ))))))))</f>
        <v>2</v>
      </c>
      <c r="P723" s="61">
        <f t="shared" si="1056"/>
        <v>1</v>
      </c>
      <c r="Q723" s="61">
        <f t="shared" si="1056"/>
        <v>2</v>
      </c>
      <c r="R723" s="61">
        <f t="shared" si="1056"/>
        <v>2</v>
      </c>
      <c r="S723" s="61">
        <f t="shared" si="1056"/>
        <v>2</v>
      </c>
      <c r="T723" s="61">
        <f t="shared" si="1056"/>
        <v>1</v>
      </c>
      <c r="U723" s="61">
        <f t="shared" si="1056"/>
        <v>2</v>
      </c>
      <c r="V723" s="61">
        <f t="shared" si="1056"/>
        <v>1</v>
      </c>
      <c r="W723" s="119">
        <f t="shared" si="1056"/>
        <v>3</v>
      </c>
      <c r="X723" s="122">
        <f t="shared" si="1052"/>
        <v>16</v>
      </c>
      <c r="Y723" s="72">
        <f>N723+X723</f>
        <v>24</v>
      </c>
      <c r="Z723" s="105"/>
      <c r="AA723" s="105"/>
      <c r="AB723" s="106"/>
    </row>
    <row r="724" spans="1:31" ht="9.75" customHeight="1" thickBot="1" x14ac:dyDescent="0.25">
      <c r="A724" s="77"/>
      <c r="B724" s="77"/>
      <c r="C724" s="77"/>
      <c r="D724" s="77"/>
      <c r="E724" s="77"/>
      <c r="F724" s="77"/>
      <c r="G724" s="77"/>
      <c r="H724" s="77"/>
      <c r="I724" s="77"/>
      <c r="J724" s="77"/>
      <c r="K724" s="77"/>
      <c r="L724" s="77"/>
      <c r="M724" s="77"/>
      <c r="N724" s="77"/>
      <c r="O724" s="77"/>
      <c r="P724" s="77"/>
      <c r="Q724" s="77"/>
      <c r="R724" s="77"/>
      <c r="S724" s="77"/>
      <c r="T724" s="77"/>
      <c r="U724" s="77"/>
      <c r="V724" s="77"/>
      <c r="W724" s="77"/>
      <c r="X724" s="77"/>
      <c r="Y724" s="77"/>
      <c r="Z724" s="77"/>
      <c r="AA724" s="77"/>
      <c r="AB724" s="77"/>
    </row>
    <row r="725" spans="1:31" ht="15" customHeight="1" x14ac:dyDescent="0.25">
      <c r="A725" s="153"/>
      <c r="B725" s="173" t="s">
        <v>4</v>
      </c>
      <c r="C725" s="176" t="s">
        <v>19</v>
      </c>
      <c r="D725" s="64" t="s">
        <v>1</v>
      </c>
      <c r="E725" s="40">
        <v>465</v>
      </c>
      <c r="F725" s="41">
        <v>365</v>
      </c>
      <c r="G725" s="41">
        <v>155</v>
      </c>
      <c r="H725" s="41">
        <v>366</v>
      </c>
      <c r="I725" s="41">
        <v>449</v>
      </c>
      <c r="J725" s="41">
        <v>281</v>
      </c>
      <c r="K725" s="41">
        <v>126</v>
      </c>
      <c r="L725" s="41">
        <v>353</v>
      </c>
      <c r="M725" s="42">
        <v>301</v>
      </c>
      <c r="N725" s="179" t="s">
        <v>16</v>
      </c>
      <c r="O725" s="40">
        <v>358</v>
      </c>
      <c r="P725" s="41">
        <v>142</v>
      </c>
      <c r="Q725" s="41">
        <v>512</v>
      </c>
      <c r="R725" s="41">
        <v>331</v>
      </c>
      <c r="S725" s="41">
        <v>337</v>
      </c>
      <c r="T725" s="41">
        <v>328</v>
      </c>
      <c r="U725" s="41">
        <v>342</v>
      </c>
      <c r="V725" s="41">
        <v>126</v>
      </c>
      <c r="W725" s="42">
        <v>470</v>
      </c>
      <c r="X725" s="179" t="s">
        <v>17</v>
      </c>
      <c r="Y725" s="89">
        <v>71.3</v>
      </c>
      <c r="Z725" s="182" t="s">
        <v>28</v>
      </c>
      <c r="AA725" s="185" t="s">
        <v>6</v>
      </c>
      <c r="AB725" s="188" t="s">
        <v>20</v>
      </c>
    </row>
    <row r="726" spans="1:31" ht="15" x14ac:dyDescent="0.25">
      <c r="A726" s="153" t="s">
        <v>30</v>
      </c>
      <c r="B726" s="174"/>
      <c r="C726" s="177"/>
      <c r="D726" s="65" t="s">
        <v>2</v>
      </c>
      <c r="E726" s="43">
        <v>5</v>
      </c>
      <c r="F726" s="39">
        <v>4</v>
      </c>
      <c r="G726" s="39">
        <v>3</v>
      </c>
      <c r="H726" s="39">
        <v>4</v>
      </c>
      <c r="I726" s="39">
        <v>5</v>
      </c>
      <c r="J726" s="39">
        <v>4</v>
      </c>
      <c r="K726" s="39">
        <v>3</v>
      </c>
      <c r="L726" s="39">
        <v>4</v>
      </c>
      <c r="M726" s="44">
        <v>4</v>
      </c>
      <c r="N726" s="180"/>
      <c r="O726" s="43">
        <v>4</v>
      </c>
      <c r="P726" s="39">
        <v>3</v>
      </c>
      <c r="Q726" s="39">
        <v>5</v>
      </c>
      <c r="R726" s="39">
        <v>4</v>
      </c>
      <c r="S726" s="39">
        <v>4</v>
      </c>
      <c r="T726" s="39">
        <v>4</v>
      </c>
      <c r="U726" s="39">
        <v>4</v>
      </c>
      <c r="V726" s="39">
        <v>3</v>
      </c>
      <c r="W726" s="44">
        <v>5</v>
      </c>
      <c r="X726" s="180"/>
      <c r="Y726" s="63">
        <v>72</v>
      </c>
      <c r="Z726" s="183"/>
      <c r="AA726" s="186"/>
      <c r="AB726" s="189"/>
    </row>
    <row r="727" spans="1:31" ht="15.75" thickBot="1" x14ac:dyDescent="0.3">
      <c r="A727" s="154">
        <v>44511</v>
      </c>
      <c r="B727" s="175"/>
      <c r="C727" s="178"/>
      <c r="D727" s="66" t="s">
        <v>3</v>
      </c>
      <c r="E727" s="45">
        <v>8</v>
      </c>
      <c r="F727" s="46">
        <v>4</v>
      </c>
      <c r="G727" s="46">
        <v>18</v>
      </c>
      <c r="H727" s="46">
        <v>2</v>
      </c>
      <c r="I727" s="46">
        <v>6</v>
      </c>
      <c r="J727" s="46">
        <v>16</v>
      </c>
      <c r="K727" s="46">
        <v>12</v>
      </c>
      <c r="L727" s="46">
        <v>10</v>
      </c>
      <c r="M727" s="47">
        <v>14</v>
      </c>
      <c r="N727" s="181"/>
      <c r="O727" s="45">
        <v>3</v>
      </c>
      <c r="P727" s="46">
        <v>17</v>
      </c>
      <c r="Q727" s="46">
        <v>1</v>
      </c>
      <c r="R727" s="46">
        <v>15</v>
      </c>
      <c r="S727" s="46">
        <v>7</v>
      </c>
      <c r="T727" s="46">
        <v>5</v>
      </c>
      <c r="U727" s="46">
        <v>11</v>
      </c>
      <c r="V727" s="46">
        <v>9</v>
      </c>
      <c r="W727" s="47">
        <v>13</v>
      </c>
      <c r="X727" s="181"/>
      <c r="Y727" s="108">
        <v>140</v>
      </c>
      <c r="Z727" s="184"/>
      <c r="AA727" s="187"/>
      <c r="AB727" s="190"/>
    </row>
    <row r="728" spans="1:31" ht="12.75" customHeight="1" x14ac:dyDescent="0.25">
      <c r="A728" s="146"/>
      <c r="D728" s="48" t="s">
        <v>15</v>
      </c>
      <c r="E728" s="49">
        <f t="shared" ref="E728:M728" si="1057">IF(($C729-E727)&gt;=36,3,     IF(($C729-E727)&gt;=18,2,       IF(($C729-E727)&gt;=0,1,0)   )    )</f>
        <v>2</v>
      </c>
      <c r="F728" s="49">
        <f t="shared" si="1057"/>
        <v>2</v>
      </c>
      <c r="G728" s="49">
        <f t="shared" si="1057"/>
        <v>1</v>
      </c>
      <c r="H728" s="49">
        <f t="shared" si="1057"/>
        <v>2</v>
      </c>
      <c r="I728" s="49">
        <f t="shared" si="1057"/>
        <v>2</v>
      </c>
      <c r="J728" s="49">
        <f t="shared" si="1057"/>
        <v>1</v>
      </c>
      <c r="K728" s="49">
        <f t="shared" si="1057"/>
        <v>1</v>
      </c>
      <c r="L728" s="49">
        <f t="shared" si="1057"/>
        <v>1</v>
      </c>
      <c r="M728" s="50">
        <f t="shared" si="1057"/>
        <v>1</v>
      </c>
      <c r="N728" s="123">
        <f t="shared" ref="N728:N730" si="1058">SUM(E728:M728)</f>
        <v>13</v>
      </c>
      <c r="O728" s="126">
        <f t="shared" ref="O728:W728" si="1059">IF(($C729-O727)&gt;=36,3,     IF(($C729-O727)&gt;=18,2,       IF(($C729-O727)&gt;=0,1,0)   )    )</f>
        <v>2</v>
      </c>
      <c r="P728" s="49">
        <f t="shared" si="1059"/>
        <v>1</v>
      </c>
      <c r="Q728" s="49">
        <f t="shared" si="1059"/>
        <v>2</v>
      </c>
      <c r="R728" s="49">
        <f t="shared" si="1059"/>
        <v>1</v>
      </c>
      <c r="S728" s="49">
        <f t="shared" si="1059"/>
        <v>2</v>
      </c>
      <c r="T728" s="49">
        <f t="shared" si="1059"/>
        <v>2</v>
      </c>
      <c r="U728" s="49">
        <f t="shared" si="1059"/>
        <v>1</v>
      </c>
      <c r="V728" s="49">
        <f t="shared" si="1059"/>
        <v>2</v>
      </c>
      <c r="W728" s="50">
        <f t="shared" si="1059"/>
        <v>1</v>
      </c>
      <c r="X728" s="113">
        <f t="shared" ref="X728:X730" si="1060">SUM(O728:W728)</f>
        <v>14</v>
      </c>
      <c r="Y728" s="85">
        <f>N728+X728</f>
        <v>27</v>
      </c>
      <c r="AB728" s="87"/>
    </row>
    <row r="729" spans="1:31" ht="13.5" customHeight="1" x14ac:dyDescent="0.25">
      <c r="A729" s="146" t="s">
        <v>24</v>
      </c>
      <c r="B729" s="73">
        <f>AA744</f>
        <v>22.200000000000006</v>
      </c>
      <c r="C729" s="112">
        <f>ROUND((B729*Y727/113)+Y725-Y726,0)</f>
        <v>27</v>
      </c>
      <c r="D729" s="52" t="s">
        <v>14</v>
      </c>
      <c r="E729" s="84">
        <v>7</v>
      </c>
      <c r="F729" s="84">
        <v>5</v>
      </c>
      <c r="G729" s="84">
        <v>5</v>
      </c>
      <c r="H729" s="84">
        <v>6</v>
      </c>
      <c r="I729" s="84">
        <v>6</v>
      </c>
      <c r="J729" s="84">
        <v>5</v>
      </c>
      <c r="K729" s="84">
        <v>4</v>
      </c>
      <c r="L729" s="84">
        <v>6</v>
      </c>
      <c r="M729" s="114">
        <v>6</v>
      </c>
      <c r="N729" s="147">
        <f t="shared" si="1058"/>
        <v>50</v>
      </c>
      <c r="O729" s="84">
        <v>6</v>
      </c>
      <c r="P729" s="84">
        <v>6</v>
      </c>
      <c r="Q729" s="84">
        <v>7</v>
      </c>
      <c r="R729" s="84">
        <v>5</v>
      </c>
      <c r="S729" s="84">
        <v>6</v>
      </c>
      <c r="T729" s="84">
        <v>6</v>
      </c>
      <c r="U729" s="84">
        <v>6</v>
      </c>
      <c r="V729" s="84">
        <v>6</v>
      </c>
      <c r="W729" s="114">
        <v>5</v>
      </c>
      <c r="X729" s="109">
        <f t="shared" si="1060"/>
        <v>53</v>
      </c>
      <c r="Y729" s="67">
        <f>N729+X729</f>
        <v>103</v>
      </c>
      <c r="Z729" s="92">
        <f>IF(AND(B729&lt;=36,Y730&gt;0),   VLOOKUP(((IF(AND(B729&gt;=18.5,B729&lt;= 26.4),4,5))&amp;Y730),TablaBajas[],2,FALSE), 0)</f>
        <v>0</v>
      </c>
      <c r="AA729" s="142">
        <f>IF((B729+Z729)&gt;=26.4,26.4,(B729+Z729))</f>
        <v>22.200000000000006</v>
      </c>
      <c r="AB729" s="93">
        <f>IF(Y729&gt;0,AB744+1,AB744)</f>
        <v>80</v>
      </c>
    </row>
    <row r="730" spans="1:31" ht="13.5" customHeight="1" thickBot="1" x14ac:dyDescent="0.3">
      <c r="A730" s="94"/>
      <c r="D730" s="148" t="s">
        <v>18</v>
      </c>
      <c r="E730" s="51">
        <f t="shared" ref="E730:M730" si="1061" xml:space="preserve">       IF(    OR(E729="-", E729="",E729=0),0,       IF(E729-(E726+E728)&gt;=2,0,   IF(E729-(E726+E728)=1,1,   IF(E729-(E726+E728)=0,2,   IF(E729-(E726+E728)=-1,3,   IF(E729-(E726+E728)=-2,4,   IF(E729-(E726+E728)=-3,5,    IF(E729-(E726+E728)=-4,6,    ))))))))</f>
        <v>2</v>
      </c>
      <c r="F730" s="51">
        <f t="shared" si="1061"/>
        <v>3</v>
      </c>
      <c r="G730" s="51">
        <f t="shared" si="1061"/>
        <v>1</v>
      </c>
      <c r="H730" s="51">
        <f t="shared" si="1061"/>
        <v>2</v>
      </c>
      <c r="I730" s="51">
        <f t="shared" si="1061"/>
        <v>3</v>
      </c>
      <c r="J730" s="51">
        <f t="shared" si="1061"/>
        <v>2</v>
      </c>
      <c r="K730" s="51">
        <f t="shared" si="1061"/>
        <v>2</v>
      </c>
      <c r="L730" s="51">
        <f t="shared" si="1061"/>
        <v>1</v>
      </c>
      <c r="M730" s="115">
        <f t="shared" si="1061"/>
        <v>1</v>
      </c>
      <c r="N730" s="125">
        <f t="shared" si="1058"/>
        <v>17</v>
      </c>
      <c r="O730" s="128">
        <f t="shared" ref="O730:W730" si="1062" xml:space="preserve">       IF(    OR(O729="-", O729="",O729=0),0,       IF(O729-(O726+O728)&gt;=2,0,   IF(O729-(O726+O728)=1,1,   IF(O729-(O726+O728)=0,2,   IF(O729-(O726+O728)=-1,3,   IF(O729-(O726+O728)=-2,4,   IF(O729-(O726+O728)=-3,5,    IF(O729-(O726+O728)=-4,6,    ))))))))</f>
        <v>2</v>
      </c>
      <c r="P730" s="51">
        <f t="shared" si="1062"/>
        <v>0</v>
      </c>
      <c r="Q730" s="51">
        <f t="shared" si="1062"/>
        <v>2</v>
      </c>
      <c r="R730" s="51">
        <f t="shared" si="1062"/>
        <v>2</v>
      </c>
      <c r="S730" s="51">
        <f t="shared" si="1062"/>
        <v>2</v>
      </c>
      <c r="T730" s="51">
        <f t="shared" si="1062"/>
        <v>2</v>
      </c>
      <c r="U730" s="51">
        <f t="shared" si="1062"/>
        <v>1</v>
      </c>
      <c r="V730" s="51">
        <f t="shared" si="1062"/>
        <v>1</v>
      </c>
      <c r="W730" s="115">
        <f t="shared" si="1062"/>
        <v>3</v>
      </c>
      <c r="X730" s="120">
        <f t="shared" si="1060"/>
        <v>15</v>
      </c>
      <c r="Y730" s="68">
        <f>N730+X730</f>
        <v>32</v>
      </c>
      <c r="AB730" s="87"/>
    </row>
    <row r="731" spans="1:31" ht="13.5" thickBot="1" x14ac:dyDescent="0.25">
      <c r="A731" s="95"/>
      <c r="AB731" s="87"/>
      <c r="AD731" t="s">
        <v>31</v>
      </c>
      <c r="AE731" t="s">
        <v>31</v>
      </c>
    </row>
    <row r="732" spans="1:31" ht="12.75" customHeight="1" x14ac:dyDescent="0.25">
      <c r="A732" s="99"/>
      <c r="D732" s="53" t="s">
        <v>15</v>
      </c>
      <c r="E732" s="54">
        <f t="shared" ref="E732:M732" si="1063">IF(($C733-E727)&gt;=36,3,     IF(($C733-E727)&gt;=18,2,       IF(($C733-E727)&gt;=0,1,0)   )    )</f>
        <v>2</v>
      </c>
      <c r="F732" s="54">
        <f t="shared" si="1063"/>
        <v>2</v>
      </c>
      <c r="G732" s="54">
        <f t="shared" si="1063"/>
        <v>1</v>
      </c>
      <c r="H732" s="54">
        <f t="shared" si="1063"/>
        <v>2</v>
      </c>
      <c r="I732" s="54">
        <f t="shared" si="1063"/>
        <v>2</v>
      </c>
      <c r="J732" s="54">
        <f t="shared" si="1063"/>
        <v>1</v>
      </c>
      <c r="K732" s="54">
        <f t="shared" si="1063"/>
        <v>2</v>
      </c>
      <c r="L732" s="54">
        <f t="shared" si="1063"/>
        <v>2</v>
      </c>
      <c r="M732" s="55">
        <f t="shared" si="1063"/>
        <v>2</v>
      </c>
      <c r="N732" s="129">
        <f t="shared" ref="N732" si="1064">SUM(E732:M732)</f>
        <v>16</v>
      </c>
      <c r="O732" s="132">
        <f t="shared" ref="O732:W732" si="1065">IF(($C733-O727)&gt;=36,3,     IF(($C733-O727)&gt;=18,2,       IF(($C733-O727)&gt;=0,1,0)   )    )</f>
        <v>2</v>
      </c>
      <c r="P732" s="54">
        <f t="shared" si="1065"/>
        <v>1</v>
      </c>
      <c r="Q732" s="54">
        <f t="shared" si="1065"/>
        <v>2</v>
      </c>
      <c r="R732" s="54">
        <f t="shared" si="1065"/>
        <v>1</v>
      </c>
      <c r="S732" s="54">
        <f t="shared" si="1065"/>
        <v>2</v>
      </c>
      <c r="T732" s="54">
        <f t="shared" si="1065"/>
        <v>2</v>
      </c>
      <c r="U732" s="54">
        <f t="shared" si="1065"/>
        <v>2</v>
      </c>
      <c r="V732" s="54">
        <f t="shared" si="1065"/>
        <v>2</v>
      </c>
      <c r="W732" s="55">
        <f t="shared" si="1065"/>
        <v>2</v>
      </c>
      <c r="X732" s="116">
        <f t="shared" ref="X732:X734" si="1066">SUM(O732:W732)</f>
        <v>16</v>
      </c>
      <c r="Y732" s="55">
        <f>N732+X732</f>
        <v>32</v>
      </c>
      <c r="AB732" s="87"/>
    </row>
    <row r="733" spans="1:31" ht="13.5" customHeight="1" x14ac:dyDescent="0.25">
      <c r="A733" s="149" t="s">
        <v>22</v>
      </c>
      <c r="B733" s="78">
        <f>AA748</f>
        <v>26.4</v>
      </c>
      <c r="C733" s="112">
        <f>ROUND((B733*Y727/113)+Y725-Y726,0)</f>
        <v>32</v>
      </c>
      <c r="D733" s="57" t="s">
        <v>14</v>
      </c>
      <c r="E733" s="84">
        <v>9</v>
      </c>
      <c r="F733" s="84">
        <v>7</v>
      </c>
      <c r="G733" s="84">
        <v>6</v>
      </c>
      <c r="H733" s="84">
        <v>7</v>
      </c>
      <c r="I733" s="84">
        <v>9</v>
      </c>
      <c r="J733" s="84">
        <v>7</v>
      </c>
      <c r="K733" s="84">
        <v>4</v>
      </c>
      <c r="L733" s="84">
        <v>7</v>
      </c>
      <c r="M733" s="114">
        <v>8</v>
      </c>
      <c r="N733" s="130">
        <f t="shared" ref="N733" si="1067">SUM(E733:M733)</f>
        <v>64</v>
      </c>
      <c r="O733" s="84">
        <v>7</v>
      </c>
      <c r="P733" s="84">
        <v>5</v>
      </c>
      <c r="Q733" s="84">
        <v>7</v>
      </c>
      <c r="R733" s="84">
        <v>6</v>
      </c>
      <c r="S733" s="84">
        <v>5</v>
      </c>
      <c r="T733" s="84">
        <v>6</v>
      </c>
      <c r="U733" s="84">
        <v>6</v>
      </c>
      <c r="V733" s="84">
        <v>4</v>
      </c>
      <c r="W733" s="114">
        <v>7</v>
      </c>
      <c r="X733" s="110">
        <f t="shared" si="1066"/>
        <v>53</v>
      </c>
      <c r="Y733" s="69">
        <f>N733+X733</f>
        <v>117</v>
      </c>
      <c r="Z733" s="97">
        <f>IF(AND(B733&lt;=36,Y734&gt;0),   VLOOKUP(((IF(AND(B733&gt;=18.5,B733&lt;= 26.4),4,5))&amp;Y734),TablaBajas[],2,FALSE), 0)</f>
        <v>0.89999999999999991</v>
      </c>
      <c r="AA733" s="143">
        <f>IF((B733+Z733)&gt;=26.4,26.4,(B733+Z733))</f>
        <v>26.4</v>
      </c>
      <c r="AB733" s="98">
        <f>IF(Y733&gt;0,AB748+1,AB748)</f>
        <v>84</v>
      </c>
    </row>
    <row r="734" spans="1:31" ht="13.5" customHeight="1" thickBot="1" x14ac:dyDescent="0.3">
      <c r="A734" s="99"/>
      <c r="D734" s="150" t="s">
        <v>18</v>
      </c>
      <c r="E734" s="56">
        <f t="shared" ref="E734:M734" si="1068" xml:space="preserve">       IF(    OR(E733="-", E733="",E733=0),0,       IF(E733-(E726+E732)&gt;=2,0,   IF(E733-(E726+E732)=1,1,   IF(E733-(E726+E732)=0,2,   IF(E733-(E726+E732)=-1,3,   IF(E733-(E726+E732)=-2,4,   IF(E733-(E726+E732)=-3,5,    IF(E733-(E726+E732)=-4,6,    ))))))))</f>
        <v>0</v>
      </c>
      <c r="F734" s="56">
        <f t="shared" si="1068"/>
        <v>1</v>
      </c>
      <c r="G734" s="56">
        <f t="shared" si="1068"/>
        <v>0</v>
      </c>
      <c r="H734" s="56">
        <f t="shared" si="1068"/>
        <v>1</v>
      </c>
      <c r="I734" s="56">
        <f t="shared" si="1068"/>
        <v>0</v>
      </c>
      <c r="J734" s="56">
        <f t="shared" si="1068"/>
        <v>0</v>
      </c>
      <c r="K734" s="56">
        <f t="shared" si="1068"/>
        <v>3</v>
      </c>
      <c r="L734" s="56">
        <f t="shared" si="1068"/>
        <v>1</v>
      </c>
      <c r="M734" s="117">
        <f t="shared" si="1068"/>
        <v>0</v>
      </c>
      <c r="N734" s="131">
        <f t="shared" ref="N734" si="1069">SUM(E734:M734)</f>
        <v>6</v>
      </c>
      <c r="O734" s="133">
        <f t="shared" ref="O734:W734" si="1070" xml:space="preserve">       IF(    OR(O733="-", O733="",O733=0),0,       IF(O733-(O726+O732)&gt;=2,0,   IF(O733-(O726+O732)=1,1,   IF(O733-(O726+O732)=0,2,   IF(O733-(O726+O732)=-1,3,   IF(O733-(O726+O732)=-2,4,   IF(O733-(O726+O732)=-3,5,    IF(O733-(O726+O732)=-4,6,    ))))))))</f>
        <v>1</v>
      </c>
      <c r="P734" s="56">
        <f t="shared" si="1070"/>
        <v>1</v>
      </c>
      <c r="Q734" s="56">
        <f t="shared" si="1070"/>
        <v>2</v>
      </c>
      <c r="R734" s="56">
        <f t="shared" si="1070"/>
        <v>1</v>
      </c>
      <c r="S734" s="56">
        <f t="shared" si="1070"/>
        <v>3</v>
      </c>
      <c r="T734" s="56">
        <f t="shared" si="1070"/>
        <v>2</v>
      </c>
      <c r="U734" s="56">
        <f t="shared" si="1070"/>
        <v>2</v>
      </c>
      <c r="V734" s="56">
        <f t="shared" si="1070"/>
        <v>3</v>
      </c>
      <c r="W734" s="117">
        <f t="shared" si="1070"/>
        <v>2</v>
      </c>
      <c r="X734" s="121">
        <f t="shared" si="1066"/>
        <v>17</v>
      </c>
      <c r="Y734" s="70">
        <f>N734+X734</f>
        <v>23</v>
      </c>
      <c r="AB734" s="87"/>
    </row>
    <row r="735" spans="1:31" ht="13.5" thickBot="1" x14ac:dyDescent="0.25">
      <c r="A735" s="95"/>
      <c r="AB735" s="87"/>
    </row>
    <row r="736" spans="1:31" ht="12.75" customHeight="1" x14ac:dyDescent="0.25">
      <c r="A736" s="100"/>
      <c r="D736" s="58" t="s">
        <v>15</v>
      </c>
      <c r="E736" s="59">
        <f t="shared" ref="E736:M736" si="1071">IF(($C737-E727)&gt;=36,3,     IF(($C737-E727)&gt;=18,2,       IF(($C737-E727)&gt;=0,1,0)   )    )</f>
        <v>2</v>
      </c>
      <c r="F736" s="59">
        <f t="shared" si="1071"/>
        <v>2</v>
      </c>
      <c r="G736" s="59">
        <f t="shared" si="1071"/>
        <v>1</v>
      </c>
      <c r="H736" s="59">
        <f t="shared" si="1071"/>
        <v>2</v>
      </c>
      <c r="I736" s="59">
        <f t="shared" si="1071"/>
        <v>2</v>
      </c>
      <c r="J736" s="59">
        <f t="shared" si="1071"/>
        <v>1</v>
      </c>
      <c r="K736" s="59">
        <f t="shared" si="1071"/>
        <v>1</v>
      </c>
      <c r="L736" s="59">
        <f t="shared" si="1071"/>
        <v>2</v>
      </c>
      <c r="M736" s="60">
        <f t="shared" si="1071"/>
        <v>1</v>
      </c>
      <c r="N736" s="134">
        <f t="shared" ref="N736" si="1072">SUM(E736:M736)</f>
        <v>14</v>
      </c>
      <c r="O736" s="137">
        <f t="shared" ref="O736:W736" si="1073">IF(($C737-O727)&gt;=36,3,     IF(($C737-O727)&gt;=18,2,       IF(($C737-O727)&gt;=0,1,0)   )    )</f>
        <v>2</v>
      </c>
      <c r="P736" s="59">
        <f t="shared" si="1073"/>
        <v>1</v>
      </c>
      <c r="Q736" s="59">
        <f t="shared" si="1073"/>
        <v>2</v>
      </c>
      <c r="R736" s="59">
        <f t="shared" si="1073"/>
        <v>1</v>
      </c>
      <c r="S736" s="59">
        <f t="shared" si="1073"/>
        <v>2</v>
      </c>
      <c r="T736" s="59">
        <f t="shared" si="1073"/>
        <v>2</v>
      </c>
      <c r="U736" s="59">
        <f t="shared" si="1073"/>
        <v>1</v>
      </c>
      <c r="V736" s="59">
        <f t="shared" si="1073"/>
        <v>2</v>
      </c>
      <c r="W736" s="60">
        <f t="shared" si="1073"/>
        <v>1</v>
      </c>
      <c r="X736" s="118">
        <f t="shared" ref="X736:X738" si="1074">SUM(O736:W736)</f>
        <v>14</v>
      </c>
      <c r="Y736" s="60">
        <f>N736+X736</f>
        <v>28</v>
      </c>
      <c r="AB736" s="87"/>
    </row>
    <row r="737" spans="1:31" ht="13.5" customHeight="1" x14ac:dyDescent="0.25">
      <c r="A737" s="151" t="s">
        <v>23</v>
      </c>
      <c r="B737" s="79">
        <f>AA752</f>
        <v>22.800000000000004</v>
      </c>
      <c r="C737" s="112">
        <f>ROUND((B737*Y727/113)+Y725-Y726,0)</f>
        <v>28</v>
      </c>
      <c r="D737" s="62" t="s">
        <v>14</v>
      </c>
      <c r="E737" s="84">
        <v>7</v>
      </c>
      <c r="F737" s="84">
        <v>7</v>
      </c>
      <c r="G737" s="84">
        <v>3</v>
      </c>
      <c r="H737" s="84">
        <v>7</v>
      </c>
      <c r="I737" s="84">
        <v>6</v>
      </c>
      <c r="J737" s="84">
        <v>5</v>
      </c>
      <c r="K737" s="84">
        <v>4</v>
      </c>
      <c r="L737" s="84">
        <v>8</v>
      </c>
      <c r="M737" s="114">
        <v>7</v>
      </c>
      <c r="N737" s="135">
        <f t="shared" ref="N737" si="1075">SUM(E737:M737)</f>
        <v>54</v>
      </c>
      <c r="O737" s="127">
        <v>5</v>
      </c>
      <c r="P737" s="84">
        <v>4</v>
      </c>
      <c r="Q737" s="84">
        <v>5</v>
      </c>
      <c r="R737" s="84">
        <v>5</v>
      </c>
      <c r="S737" s="84">
        <v>4</v>
      </c>
      <c r="T737" s="84">
        <v>6</v>
      </c>
      <c r="U737" s="84">
        <v>5</v>
      </c>
      <c r="V737" s="84">
        <v>4</v>
      </c>
      <c r="W737" s="114">
        <v>8</v>
      </c>
      <c r="X737" s="111">
        <f t="shared" si="1074"/>
        <v>46</v>
      </c>
      <c r="Y737" s="71">
        <f>N737+X737</f>
        <v>100</v>
      </c>
      <c r="Z737" s="102">
        <f>IF(AND(B737&lt;=36,Y738&gt;0),   VLOOKUP(((IF(AND(B737&gt;=18.5,B737&lt;= 26.4),4,5))&amp;Y738),TablaBajas[],2,FALSE), 0)</f>
        <v>0</v>
      </c>
      <c r="AA737" s="141">
        <f>IF((B737+Z737)&gt;=26.4,26.4,(B737+Z737))</f>
        <v>22.800000000000004</v>
      </c>
      <c r="AB737" s="103">
        <f>IF(Y737&gt;0,AB752+1,AB752)</f>
        <v>91</v>
      </c>
    </row>
    <row r="738" spans="1:31" ht="13.5" customHeight="1" thickBot="1" x14ac:dyDescent="0.3">
      <c r="A738" s="104"/>
      <c r="B738" s="105"/>
      <c r="C738" s="105"/>
      <c r="D738" s="152" t="s">
        <v>18</v>
      </c>
      <c r="E738" s="61">
        <f t="shared" ref="E738:M738" si="1076" xml:space="preserve">       IF(    OR(E737="-", E737="",E737=0),0,       IF(E737-(E726+E736)&gt;=2,0,   IF(E737-(E726+E736)=1,1,   IF(E737-(E726+E736)=0,2,   IF(E737-(E726+E736)=-1,3,   IF(E737-(E726+E736)=-2,4,   IF(E737-(E726+E736)=-3,5,    IF(E737-(E726+E736)=-4,6,    ))))))))</f>
        <v>2</v>
      </c>
      <c r="F738" s="61">
        <f t="shared" si="1076"/>
        <v>1</v>
      </c>
      <c r="G738" s="61">
        <f t="shared" si="1076"/>
        <v>3</v>
      </c>
      <c r="H738" s="61">
        <f t="shared" si="1076"/>
        <v>1</v>
      </c>
      <c r="I738" s="61">
        <f t="shared" si="1076"/>
        <v>3</v>
      </c>
      <c r="J738" s="61">
        <f t="shared" si="1076"/>
        <v>2</v>
      </c>
      <c r="K738" s="61">
        <f t="shared" si="1076"/>
        <v>2</v>
      </c>
      <c r="L738" s="61">
        <f t="shared" si="1076"/>
        <v>0</v>
      </c>
      <c r="M738" s="119">
        <f t="shared" si="1076"/>
        <v>0</v>
      </c>
      <c r="N738" s="136">
        <f t="shared" ref="N738" si="1077">SUM(E738:M738)</f>
        <v>14</v>
      </c>
      <c r="O738" s="138">
        <f t="shared" ref="O738:W738" si="1078" xml:space="preserve">       IF(    OR(O737="-", O737="",O737=0),0,       IF(O737-(O726+O736)&gt;=2,0,   IF(O737-(O726+O736)=1,1,   IF(O737-(O726+O736)=0,2,   IF(O737-(O726+O736)=-1,3,   IF(O737-(O726+O736)=-2,4,   IF(O737-(O726+O736)=-3,5,    IF(O737-(O726+O736)=-4,6,    ))))))))</f>
        <v>3</v>
      </c>
      <c r="P738" s="61">
        <f t="shared" si="1078"/>
        <v>2</v>
      </c>
      <c r="Q738" s="61">
        <f t="shared" si="1078"/>
        <v>4</v>
      </c>
      <c r="R738" s="61">
        <f t="shared" si="1078"/>
        <v>2</v>
      </c>
      <c r="S738" s="61">
        <f t="shared" si="1078"/>
        <v>4</v>
      </c>
      <c r="T738" s="61">
        <f t="shared" si="1078"/>
        <v>2</v>
      </c>
      <c r="U738" s="61">
        <f t="shared" si="1078"/>
        <v>2</v>
      </c>
      <c r="V738" s="61">
        <f t="shared" si="1078"/>
        <v>3</v>
      </c>
      <c r="W738" s="119">
        <f t="shared" si="1078"/>
        <v>0</v>
      </c>
      <c r="X738" s="122">
        <f t="shared" si="1074"/>
        <v>22</v>
      </c>
      <c r="Y738" s="72">
        <f>N738+X738</f>
        <v>36</v>
      </c>
      <c r="Z738" s="105"/>
      <c r="AA738" s="105"/>
      <c r="AB738" s="106"/>
    </row>
    <row r="739" spans="1:31" ht="9.75" customHeight="1" thickBot="1" x14ac:dyDescent="0.25">
      <c r="A739" s="77"/>
      <c r="B739" s="77"/>
      <c r="C739" s="77"/>
      <c r="D739" s="77"/>
      <c r="E739" s="77"/>
      <c r="F739" s="77"/>
      <c r="G739" s="77"/>
      <c r="H739" s="77"/>
      <c r="I739" s="77"/>
      <c r="J739" s="77"/>
      <c r="K739" s="77"/>
      <c r="L739" s="77"/>
      <c r="M739" s="77"/>
      <c r="N739" s="77"/>
      <c r="O739" s="77"/>
      <c r="P739" s="77"/>
      <c r="Q739" s="77"/>
      <c r="R739" s="77"/>
      <c r="S739" s="77"/>
      <c r="T739" s="77"/>
      <c r="U739" s="77"/>
      <c r="V739" s="77"/>
      <c r="W739" s="77"/>
      <c r="X739" s="77"/>
      <c r="Y739" s="77"/>
      <c r="Z739" s="77"/>
      <c r="AA739" s="77"/>
      <c r="AB739" s="77"/>
    </row>
    <row r="740" spans="1:31" ht="15" customHeight="1" x14ac:dyDescent="0.25">
      <c r="A740" s="86"/>
      <c r="B740" s="173" t="s">
        <v>4</v>
      </c>
      <c r="C740" s="176" t="s">
        <v>19</v>
      </c>
      <c r="D740" s="64" t="s">
        <v>1</v>
      </c>
      <c r="E740" s="155">
        <v>507</v>
      </c>
      <c r="F740" s="155">
        <v>362</v>
      </c>
      <c r="G740" s="155">
        <v>205</v>
      </c>
      <c r="H740" s="155">
        <v>371</v>
      </c>
      <c r="I740" s="155">
        <v>455</v>
      </c>
      <c r="J740" s="155">
        <v>393</v>
      </c>
      <c r="K740" s="155">
        <v>130</v>
      </c>
      <c r="L740" s="155">
        <v>264</v>
      </c>
      <c r="M740" s="156">
        <v>339</v>
      </c>
      <c r="N740" s="179" t="s">
        <v>16</v>
      </c>
      <c r="O740" s="157">
        <v>449</v>
      </c>
      <c r="P740" s="155">
        <v>343</v>
      </c>
      <c r="Q740" s="155">
        <v>174</v>
      </c>
      <c r="R740" s="155">
        <v>338</v>
      </c>
      <c r="S740" s="155">
        <v>331</v>
      </c>
      <c r="T740" s="155">
        <v>384</v>
      </c>
      <c r="U740" s="155">
        <v>504</v>
      </c>
      <c r="V740" s="155">
        <v>177</v>
      </c>
      <c r="W740" s="156">
        <v>345</v>
      </c>
      <c r="X740" s="179" t="s">
        <v>17</v>
      </c>
      <c r="Y740" s="89">
        <v>72.400000000000006</v>
      </c>
      <c r="Z740" s="182" t="s">
        <v>28</v>
      </c>
      <c r="AA740" s="185" t="s">
        <v>6</v>
      </c>
      <c r="AB740" s="188" t="s">
        <v>20</v>
      </c>
    </row>
    <row r="741" spans="1:31" ht="15" x14ac:dyDescent="0.25">
      <c r="A741" s="86" t="s">
        <v>32</v>
      </c>
      <c r="B741" s="174"/>
      <c r="C741" s="177"/>
      <c r="D741" s="65" t="s">
        <v>2</v>
      </c>
      <c r="E741" s="63">
        <v>5</v>
      </c>
      <c r="F741" s="63">
        <v>4</v>
      </c>
      <c r="G741" s="63">
        <v>3</v>
      </c>
      <c r="H741" s="63">
        <v>4</v>
      </c>
      <c r="I741" s="63">
        <v>5</v>
      </c>
      <c r="J741" s="63">
        <v>4</v>
      </c>
      <c r="K741" s="63">
        <v>3</v>
      </c>
      <c r="L741" s="63">
        <v>4</v>
      </c>
      <c r="M741" s="158">
        <v>4</v>
      </c>
      <c r="N741" s="180"/>
      <c r="O741" s="159">
        <v>5</v>
      </c>
      <c r="P741" s="63">
        <v>4</v>
      </c>
      <c r="Q741" s="63">
        <v>3</v>
      </c>
      <c r="R741" s="63">
        <v>4</v>
      </c>
      <c r="S741" s="63">
        <v>4</v>
      </c>
      <c r="T741" s="63">
        <v>4</v>
      </c>
      <c r="U741" s="63">
        <v>5</v>
      </c>
      <c r="V741" s="63">
        <v>3</v>
      </c>
      <c r="W741" s="158">
        <v>4</v>
      </c>
      <c r="X741" s="180"/>
      <c r="Y741" s="63">
        <v>72</v>
      </c>
      <c r="Z741" s="183"/>
      <c r="AA741" s="186"/>
      <c r="AB741" s="189"/>
    </row>
    <row r="742" spans="1:31" ht="15.75" thickBot="1" x14ac:dyDescent="0.3">
      <c r="A742" s="140">
        <v>44504</v>
      </c>
      <c r="B742" s="175"/>
      <c r="C742" s="178"/>
      <c r="D742" s="66" t="s">
        <v>3</v>
      </c>
      <c r="E742" s="160">
        <v>2</v>
      </c>
      <c r="F742" s="160">
        <v>8</v>
      </c>
      <c r="G742" s="160">
        <v>4</v>
      </c>
      <c r="H742" s="160">
        <v>10</v>
      </c>
      <c r="I742" s="160">
        <v>18</v>
      </c>
      <c r="J742" s="160">
        <v>6</v>
      </c>
      <c r="K742" s="160">
        <v>16</v>
      </c>
      <c r="L742" s="160">
        <v>14</v>
      </c>
      <c r="M742" s="161">
        <v>12</v>
      </c>
      <c r="N742" s="181"/>
      <c r="O742" s="162">
        <v>9</v>
      </c>
      <c r="P742" s="160">
        <v>17</v>
      </c>
      <c r="Q742" s="160">
        <v>11</v>
      </c>
      <c r="R742" s="160">
        <v>13</v>
      </c>
      <c r="S742" s="160">
        <v>5</v>
      </c>
      <c r="T742" s="160">
        <v>1</v>
      </c>
      <c r="U742" s="160">
        <v>3</v>
      </c>
      <c r="V742" s="160">
        <v>7</v>
      </c>
      <c r="W742" s="161">
        <v>15</v>
      </c>
      <c r="X742" s="181"/>
      <c r="Y742" s="108">
        <v>140</v>
      </c>
      <c r="Z742" s="184"/>
      <c r="AA742" s="187"/>
      <c r="AB742" s="190"/>
    </row>
    <row r="743" spans="1:31" ht="12.75" customHeight="1" x14ac:dyDescent="0.25">
      <c r="A743" s="146"/>
      <c r="D743" s="48" t="s">
        <v>15</v>
      </c>
      <c r="E743" s="49">
        <f t="shared" ref="E743:M743" si="1079">IF(($C744-E742)&gt;=36,3,     IF(($C744-E742)&gt;=18,2,       IF(($C744-E742)&gt;=0,1,0)   )    )</f>
        <v>2</v>
      </c>
      <c r="F743" s="49">
        <f t="shared" si="1079"/>
        <v>2</v>
      </c>
      <c r="G743" s="49">
        <f t="shared" si="1079"/>
        <v>2</v>
      </c>
      <c r="H743" s="49">
        <f t="shared" si="1079"/>
        <v>1</v>
      </c>
      <c r="I743" s="49">
        <f t="shared" si="1079"/>
        <v>1</v>
      </c>
      <c r="J743" s="49">
        <f t="shared" si="1079"/>
        <v>2</v>
      </c>
      <c r="K743" s="49">
        <f t="shared" si="1079"/>
        <v>1</v>
      </c>
      <c r="L743" s="49">
        <f t="shared" si="1079"/>
        <v>1</v>
      </c>
      <c r="M743" s="50">
        <f t="shared" si="1079"/>
        <v>1</v>
      </c>
      <c r="N743" s="123">
        <f t="shared" ref="N743:N745" si="1080">SUM(E743:M743)</f>
        <v>13</v>
      </c>
      <c r="O743" s="126">
        <f t="shared" ref="O743:W743" si="1081">IF(($C744-O742)&gt;=36,3,     IF(($C744-O742)&gt;=18,2,       IF(($C744-O742)&gt;=0,1,0)   )    )</f>
        <v>1</v>
      </c>
      <c r="P743" s="49">
        <f t="shared" si="1081"/>
        <v>1</v>
      </c>
      <c r="Q743" s="49">
        <f t="shared" si="1081"/>
        <v>1</v>
      </c>
      <c r="R743" s="49">
        <f t="shared" si="1081"/>
        <v>1</v>
      </c>
      <c r="S743" s="49">
        <f t="shared" si="1081"/>
        <v>2</v>
      </c>
      <c r="T743" s="49">
        <f t="shared" si="1081"/>
        <v>2</v>
      </c>
      <c r="U743" s="49">
        <f t="shared" si="1081"/>
        <v>2</v>
      </c>
      <c r="V743" s="49">
        <f t="shared" si="1081"/>
        <v>2</v>
      </c>
      <c r="W743" s="50">
        <f t="shared" si="1081"/>
        <v>1</v>
      </c>
      <c r="X743" s="113">
        <f t="shared" ref="X743:X745" si="1082">SUM(O743:W743)</f>
        <v>13</v>
      </c>
      <c r="Y743" s="85">
        <f>N743+X743</f>
        <v>26</v>
      </c>
      <c r="AB743" s="87"/>
    </row>
    <row r="744" spans="1:31" ht="13.5" customHeight="1" x14ac:dyDescent="0.25">
      <c r="A744" s="146" t="s">
        <v>24</v>
      </c>
      <c r="B744" s="73">
        <f>AA759</f>
        <v>20.900000000000006</v>
      </c>
      <c r="C744" s="112">
        <f>ROUND((B744*Y742/113)+Y740-Y741,0)</f>
        <v>26</v>
      </c>
      <c r="D744" s="52" t="s">
        <v>14</v>
      </c>
      <c r="E744" s="84">
        <v>9</v>
      </c>
      <c r="F744" s="84">
        <v>6</v>
      </c>
      <c r="G744" s="84">
        <v>5</v>
      </c>
      <c r="H744" s="84">
        <v>5</v>
      </c>
      <c r="I744" s="84">
        <v>6</v>
      </c>
      <c r="J744" s="84">
        <v>6</v>
      </c>
      <c r="K744" s="84">
        <v>6</v>
      </c>
      <c r="L744" s="84">
        <v>6</v>
      </c>
      <c r="M744" s="114">
        <v>6</v>
      </c>
      <c r="N744" s="147">
        <f t="shared" si="1080"/>
        <v>55</v>
      </c>
      <c r="O744" s="84">
        <v>7</v>
      </c>
      <c r="P744" s="84">
        <v>7</v>
      </c>
      <c r="Q744" s="84">
        <v>7</v>
      </c>
      <c r="R744" s="84">
        <v>8</v>
      </c>
      <c r="S744" s="84">
        <v>6</v>
      </c>
      <c r="T744" s="84">
        <v>7</v>
      </c>
      <c r="U744" s="84">
        <v>8</v>
      </c>
      <c r="V744" s="84">
        <v>5</v>
      </c>
      <c r="W744" s="114">
        <v>7</v>
      </c>
      <c r="X744" s="109">
        <f t="shared" si="1082"/>
        <v>62</v>
      </c>
      <c r="Y744" s="67">
        <f>N744+X744</f>
        <v>117</v>
      </c>
      <c r="Z744" s="92">
        <f>IF(AND(B744&lt;=36,Y745&gt;0),   VLOOKUP(((IF(AND(B744&gt;=18.5,B744&lt;= 26.4),4,5))&amp;Y745),TablaBajas[],2,FALSE), 0)</f>
        <v>1.3</v>
      </c>
      <c r="AA744" s="142">
        <f>IF((B744+Z744)&gt;=26.4,26.4,(B744+Z744))</f>
        <v>22.200000000000006</v>
      </c>
      <c r="AB744" s="93">
        <f>IF(Y744&gt;0,AB759+1,AB759)</f>
        <v>79</v>
      </c>
    </row>
    <row r="745" spans="1:31" ht="13.5" customHeight="1" thickBot="1" x14ac:dyDescent="0.3">
      <c r="A745" s="94"/>
      <c r="D745" s="148" t="s">
        <v>18</v>
      </c>
      <c r="E745" s="51">
        <f t="shared" ref="E745:M745" si="1083" xml:space="preserve">       IF(    OR(E744="-", E744="",E744=0),0,       IF(E744-(E741+E743)&gt;=2,0,   IF(E744-(E741+E743)=1,1,   IF(E744-(E741+E743)=0,2,   IF(E744-(E741+E743)=-1,3,   IF(E744-(E741+E743)=-2,4,   IF(E744-(E741+E743)=-3,5,    IF(E744-(E741+E743)=-4,6,    ))))))))</f>
        <v>0</v>
      </c>
      <c r="F745" s="51">
        <f t="shared" si="1083"/>
        <v>2</v>
      </c>
      <c r="G745" s="51">
        <f t="shared" si="1083"/>
        <v>2</v>
      </c>
      <c r="H745" s="51">
        <f t="shared" si="1083"/>
        <v>2</v>
      </c>
      <c r="I745" s="51">
        <f t="shared" si="1083"/>
        <v>2</v>
      </c>
      <c r="J745" s="51">
        <f t="shared" si="1083"/>
        <v>2</v>
      </c>
      <c r="K745" s="51">
        <f t="shared" si="1083"/>
        <v>0</v>
      </c>
      <c r="L745" s="51">
        <f t="shared" si="1083"/>
        <v>1</v>
      </c>
      <c r="M745" s="115">
        <f t="shared" si="1083"/>
        <v>1</v>
      </c>
      <c r="N745" s="125">
        <f t="shared" si="1080"/>
        <v>12</v>
      </c>
      <c r="O745" s="128">
        <f t="shared" ref="O745:W745" si="1084" xml:space="preserve">       IF(    OR(O744="-", O744="",O744=0),0,       IF(O744-(O741+O743)&gt;=2,0,   IF(O744-(O741+O743)=1,1,   IF(O744-(O741+O743)=0,2,   IF(O744-(O741+O743)=-1,3,   IF(O744-(O741+O743)=-2,4,   IF(O744-(O741+O743)=-3,5,    IF(O744-(O741+O743)=-4,6,    ))))))))</f>
        <v>1</v>
      </c>
      <c r="P745" s="51">
        <f t="shared" si="1084"/>
        <v>0</v>
      </c>
      <c r="Q745" s="51">
        <f t="shared" si="1084"/>
        <v>0</v>
      </c>
      <c r="R745" s="51">
        <f t="shared" si="1084"/>
        <v>0</v>
      </c>
      <c r="S745" s="51">
        <f t="shared" si="1084"/>
        <v>2</v>
      </c>
      <c r="T745" s="51">
        <f t="shared" si="1084"/>
        <v>1</v>
      </c>
      <c r="U745" s="51">
        <f t="shared" si="1084"/>
        <v>1</v>
      </c>
      <c r="V745" s="51">
        <f t="shared" si="1084"/>
        <v>2</v>
      </c>
      <c r="W745" s="115">
        <f t="shared" si="1084"/>
        <v>0</v>
      </c>
      <c r="X745" s="120">
        <f t="shared" si="1082"/>
        <v>7</v>
      </c>
      <c r="Y745" s="68">
        <f>N745+X745</f>
        <v>19</v>
      </c>
      <c r="AB745" s="87"/>
    </row>
    <row r="746" spans="1:31" ht="13.5" thickBot="1" x14ac:dyDescent="0.25">
      <c r="A746" s="95"/>
      <c r="AB746" s="87"/>
      <c r="AD746" t="s">
        <v>31</v>
      </c>
      <c r="AE746" t="s">
        <v>31</v>
      </c>
    </row>
    <row r="747" spans="1:31" ht="12.75" customHeight="1" x14ac:dyDescent="0.25">
      <c r="A747" s="99"/>
      <c r="D747" s="53" t="s">
        <v>15</v>
      </c>
      <c r="E747" s="54">
        <f t="shared" ref="E747:M747" si="1085">IF(($C748-E742)&gt;=36,3,     IF(($C748-E742)&gt;=18,2,       IF(($C748-E742)&gt;=0,1,0)   )    )</f>
        <v>2</v>
      </c>
      <c r="F747" s="54">
        <f t="shared" si="1085"/>
        <v>2</v>
      </c>
      <c r="G747" s="54">
        <f t="shared" si="1085"/>
        <v>2</v>
      </c>
      <c r="H747" s="54">
        <f t="shared" si="1085"/>
        <v>2</v>
      </c>
      <c r="I747" s="54">
        <f t="shared" si="1085"/>
        <v>1</v>
      </c>
      <c r="J747" s="54">
        <f t="shared" si="1085"/>
        <v>2</v>
      </c>
      <c r="K747" s="54">
        <f t="shared" si="1085"/>
        <v>1</v>
      </c>
      <c r="L747" s="54">
        <f t="shared" si="1085"/>
        <v>2</v>
      </c>
      <c r="M747" s="55">
        <f t="shared" si="1085"/>
        <v>2</v>
      </c>
      <c r="N747" s="129">
        <f t="shared" ref="N747" si="1086">SUM(E747:M747)</f>
        <v>16</v>
      </c>
      <c r="O747" s="132">
        <f t="shared" ref="O747:W747" si="1087">IF(($C748-O742)&gt;=36,3,     IF(($C748-O742)&gt;=18,2,       IF(($C748-O742)&gt;=0,1,0)   )    )</f>
        <v>2</v>
      </c>
      <c r="P747" s="54">
        <f t="shared" si="1087"/>
        <v>1</v>
      </c>
      <c r="Q747" s="54">
        <f t="shared" si="1087"/>
        <v>2</v>
      </c>
      <c r="R747" s="54">
        <f t="shared" si="1087"/>
        <v>2</v>
      </c>
      <c r="S747" s="54">
        <f t="shared" si="1087"/>
        <v>2</v>
      </c>
      <c r="T747" s="54">
        <f t="shared" si="1087"/>
        <v>2</v>
      </c>
      <c r="U747" s="54">
        <f t="shared" si="1087"/>
        <v>2</v>
      </c>
      <c r="V747" s="54">
        <f t="shared" si="1087"/>
        <v>2</v>
      </c>
      <c r="W747" s="55">
        <f t="shared" si="1087"/>
        <v>2</v>
      </c>
      <c r="X747" s="116">
        <f t="shared" ref="X747:X749" si="1088">SUM(O747:W747)</f>
        <v>17</v>
      </c>
      <c r="Y747" s="55">
        <f>N747+X747</f>
        <v>33</v>
      </c>
      <c r="AB747" s="87"/>
    </row>
    <row r="748" spans="1:31" ht="13.5" customHeight="1" x14ac:dyDescent="0.25">
      <c r="A748" s="149" t="s">
        <v>22</v>
      </c>
      <c r="B748" s="78">
        <f>AA763</f>
        <v>26.4</v>
      </c>
      <c r="C748" s="112">
        <f>ROUND((B748*Y742/113)+Y740-Y741,0)</f>
        <v>33</v>
      </c>
      <c r="D748" s="57" t="s">
        <v>14</v>
      </c>
      <c r="E748" s="84">
        <v>9</v>
      </c>
      <c r="F748" s="84">
        <v>8</v>
      </c>
      <c r="G748" s="84">
        <v>6</v>
      </c>
      <c r="H748" s="84">
        <v>5</v>
      </c>
      <c r="I748" s="84">
        <v>8</v>
      </c>
      <c r="J748" s="84">
        <v>6</v>
      </c>
      <c r="K748" s="84">
        <v>5</v>
      </c>
      <c r="L748" s="84">
        <v>6</v>
      </c>
      <c r="M748" s="114">
        <v>8</v>
      </c>
      <c r="N748" s="130">
        <f t="shared" ref="N748" si="1089">SUM(E748:M748)</f>
        <v>61</v>
      </c>
      <c r="O748" s="84">
        <v>7</v>
      </c>
      <c r="P748" s="84">
        <v>5</v>
      </c>
      <c r="Q748" s="84">
        <v>5</v>
      </c>
      <c r="R748" s="84">
        <v>8</v>
      </c>
      <c r="S748" s="84">
        <v>7</v>
      </c>
      <c r="T748" s="84">
        <v>8</v>
      </c>
      <c r="U748" s="84">
        <v>9</v>
      </c>
      <c r="V748" s="84">
        <v>5</v>
      </c>
      <c r="W748" s="114">
        <v>7</v>
      </c>
      <c r="X748" s="110">
        <f t="shared" si="1088"/>
        <v>61</v>
      </c>
      <c r="Y748" s="69">
        <f>N748+X748</f>
        <v>122</v>
      </c>
      <c r="Z748" s="97">
        <f>IF(AND(B748&lt;=36,Y749&gt;0),   VLOOKUP(((IF(AND(B748&gt;=18.5,B748&lt;= 26.4),4,5))&amp;Y749),TablaBajas[],2,FALSE), 0)</f>
        <v>1.3</v>
      </c>
      <c r="AA748" s="143">
        <f>IF((B748+Z748)&gt;=26.4,26.4,(B748+Z748))</f>
        <v>26.4</v>
      </c>
      <c r="AB748" s="98">
        <f>IF(Y748&gt;0,AB763+1,AB763)</f>
        <v>83</v>
      </c>
    </row>
    <row r="749" spans="1:31" ht="13.5" customHeight="1" thickBot="1" x14ac:dyDescent="0.3">
      <c r="A749" s="99"/>
      <c r="D749" s="150" t="s">
        <v>18</v>
      </c>
      <c r="E749" s="56">
        <f t="shared" ref="E749:M749" si="1090" xml:space="preserve">       IF(    OR(E748="-", E748="",E748=0),0,       IF(E748-(E741+E747)&gt;=2,0,   IF(E748-(E741+E747)=1,1,   IF(E748-(E741+E747)=0,2,   IF(E748-(E741+E747)=-1,3,   IF(E748-(E741+E747)=-2,4,   IF(E748-(E741+E747)=-3,5,    IF(E748-(E741+E747)=-4,6,    ))))))))</f>
        <v>0</v>
      </c>
      <c r="F749" s="56">
        <f t="shared" si="1090"/>
        <v>0</v>
      </c>
      <c r="G749" s="56">
        <f t="shared" si="1090"/>
        <v>1</v>
      </c>
      <c r="H749" s="56">
        <f t="shared" si="1090"/>
        <v>3</v>
      </c>
      <c r="I749" s="56">
        <f t="shared" si="1090"/>
        <v>0</v>
      </c>
      <c r="J749" s="56">
        <f t="shared" si="1090"/>
        <v>2</v>
      </c>
      <c r="K749" s="56">
        <f t="shared" si="1090"/>
        <v>1</v>
      </c>
      <c r="L749" s="56">
        <f t="shared" si="1090"/>
        <v>2</v>
      </c>
      <c r="M749" s="117">
        <f t="shared" si="1090"/>
        <v>0</v>
      </c>
      <c r="N749" s="131">
        <f t="shared" ref="N749" si="1091">SUM(E749:M749)</f>
        <v>9</v>
      </c>
      <c r="O749" s="133">
        <f t="shared" ref="O749:W749" si="1092" xml:space="preserve">       IF(    OR(O748="-", O748="",O748=0),0,       IF(O748-(O741+O747)&gt;=2,0,   IF(O748-(O741+O747)=1,1,   IF(O748-(O741+O747)=0,2,   IF(O748-(O741+O747)=-1,3,   IF(O748-(O741+O747)=-2,4,   IF(O748-(O741+O747)=-3,5,    IF(O748-(O741+O747)=-4,6,    ))))))))</f>
        <v>2</v>
      </c>
      <c r="P749" s="56">
        <f t="shared" si="1092"/>
        <v>2</v>
      </c>
      <c r="Q749" s="56">
        <f t="shared" si="1092"/>
        <v>2</v>
      </c>
      <c r="R749" s="56">
        <f t="shared" si="1092"/>
        <v>0</v>
      </c>
      <c r="S749" s="56">
        <f t="shared" si="1092"/>
        <v>1</v>
      </c>
      <c r="T749" s="56">
        <f t="shared" si="1092"/>
        <v>0</v>
      </c>
      <c r="U749" s="56">
        <f t="shared" si="1092"/>
        <v>0</v>
      </c>
      <c r="V749" s="56">
        <f t="shared" si="1092"/>
        <v>2</v>
      </c>
      <c r="W749" s="117">
        <f t="shared" si="1092"/>
        <v>1</v>
      </c>
      <c r="X749" s="121">
        <f t="shared" si="1088"/>
        <v>10</v>
      </c>
      <c r="Y749" s="70">
        <f>N749+X749</f>
        <v>19</v>
      </c>
      <c r="AB749" s="87"/>
    </row>
    <row r="750" spans="1:31" ht="13.5" thickBot="1" x14ac:dyDescent="0.25">
      <c r="A750" s="95"/>
      <c r="AB750" s="87"/>
    </row>
    <row r="751" spans="1:31" ht="12.75" customHeight="1" x14ac:dyDescent="0.25">
      <c r="A751" s="100"/>
      <c r="D751" s="58" t="s">
        <v>15</v>
      </c>
      <c r="E751" s="59">
        <f t="shared" ref="E751:M751" si="1093">IF(($C752-E742)&gt;=36,3,     IF(($C752-E742)&gt;=18,2,       IF(($C752-E742)&gt;=0,1,0)   )    )</f>
        <v>2</v>
      </c>
      <c r="F751" s="59">
        <f t="shared" si="1093"/>
        <v>2</v>
      </c>
      <c r="G751" s="59">
        <f t="shared" si="1093"/>
        <v>2</v>
      </c>
      <c r="H751" s="59">
        <f t="shared" si="1093"/>
        <v>2</v>
      </c>
      <c r="I751" s="59">
        <f t="shared" si="1093"/>
        <v>1</v>
      </c>
      <c r="J751" s="59">
        <f t="shared" si="1093"/>
        <v>2</v>
      </c>
      <c r="K751" s="59">
        <f t="shared" si="1093"/>
        <v>1</v>
      </c>
      <c r="L751" s="59">
        <f t="shared" si="1093"/>
        <v>1</v>
      </c>
      <c r="M751" s="60">
        <f t="shared" si="1093"/>
        <v>1</v>
      </c>
      <c r="N751" s="134">
        <f t="shared" ref="N751" si="1094">SUM(E751:M751)</f>
        <v>14</v>
      </c>
      <c r="O751" s="137">
        <f t="shared" ref="O751:W751" si="1095">IF(($C752-O742)&gt;=36,3,     IF(($C752-O742)&gt;=18,2,       IF(($C752-O742)&gt;=0,1,0)   )    )</f>
        <v>2</v>
      </c>
      <c r="P751" s="59">
        <f t="shared" si="1095"/>
        <v>1</v>
      </c>
      <c r="Q751" s="59">
        <f t="shared" si="1095"/>
        <v>1</v>
      </c>
      <c r="R751" s="59">
        <f t="shared" si="1095"/>
        <v>1</v>
      </c>
      <c r="S751" s="59">
        <f t="shared" si="1095"/>
        <v>2</v>
      </c>
      <c r="T751" s="59">
        <f t="shared" si="1095"/>
        <v>2</v>
      </c>
      <c r="U751" s="59">
        <f t="shared" si="1095"/>
        <v>2</v>
      </c>
      <c r="V751" s="59">
        <f t="shared" si="1095"/>
        <v>2</v>
      </c>
      <c r="W751" s="60">
        <f t="shared" si="1095"/>
        <v>1</v>
      </c>
      <c r="X751" s="118">
        <f t="shared" ref="X751:X753" si="1096">SUM(O751:W751)</f>
        <v>14</v>
      </c>
      <c r="Y751" s="60">
        <f>N751+X751</f>
        <v>28</v>
      </c>
      <c r="AB751" s="87"/>
    </row>
    <row r="752" spans="1:31" ht="13.5" customHeight="1" x14ac:dyDescent="0.25">
      <c r="A752" s="151" t="s">
        <v>23</v>
      </c>
      <c r="B752" s="79">
        <f>AA767</f>
        <v>22.500000000000004</v>
      </c>
      <c r="C752" s="112">
        <f>ROUND((B752*Y742/113)+Y740-Y741,0)</f>
        <v>28</v>
      </c>
      <c r="D752" s="62" t="s">
        <v>14</v>
      </c>
      <c r="E752" s="84">
        <v>7</v>
      </c>
      <c r="F752" s="84">
        <v>6</v>
      </c>
      <c r="G752" s="84">
        <v>5</v>
      </c>
      <c r="H752" s="84">
        <v>6</v>
      </c>
      <c r="I752" s="84">
        <v>6</v>
      </c>
      <c r="J752" s="84">
        <v>5</v>
      </c>
      <c r="K752" s="84">
        <v>5</v>
      </c>
      <c r="L752" s="84">
        <v>7</v>
      </c>
      <c r="M752" s="114">
        <v>6</v>
      </c>
      <c r="N752" s="135">
        <f t="shared" ref="N752" si="1097">SUM(E752:M752)</f>
        <v>53</v>
      </c>
      <c r="O752" s="127">
        <v>8</v>
      </c>
      <c r="P752" s="84">
        <v>6</v>
      </c>
      <c r="Q752" s="84">
        <v>5</v>
      </c>
      <c r="R752" s="84">
        <v>5</v>
      </c>
      <c r="S752" s="84">
        <v>6</v>
      </c>
      <c r="T752" s="84">
        <v>7</v>
      </c>
      <c r="U752" s="84">
        <v>8</v>
      </c>
      <c r="V752" s="84">
        <v>4</v>
      </c>
      <c r="W752" s="114">
        <v>5</v>
      </c>
      <c r="X752" s="111">
        <f t="shared" si="1096"/>
        <v>54</v>
      </c>
      <c r="Y752" s="71">
        <f>N752+X752</f>
        <v>107</v>
      </c>
      <c r="Z752" s="102">
        <f>IF(AND(B752&lt;=36,Y753&gt;0),   VLOOKUP(((IF(AND(B752&gt;=18.5,B752&lt;= 26.4),4,5))&amp;Y753),TablaBajas[],2,FALSE), 0)</f>
        <v>0.30000000000000004</v>
      </c>
      <c r="AA752" s="141">
        <f>IF((B752+Z752)&gt;=26.4,26.4,(B752+Z752))</f>
        <v>22.800000000000004</v>
      </c>
      <c r="AB752" s="103">
        <f>IF(Y752&gt;0,AB767+1,AB767)</f>
        <v>90</v>
      </c>
    </row>
    <row r="753" spans="1:28" ht="13.5" customHeight="1" thickBot="1" x14ac:dyDescent="0.3">
      <c r="A753" s="104"/>
      <c r="B753" s="105"/>
      <c r="C753" s="105"/>
      <c r="D753" s="152" t="s">
        <v>18</v>
      </c>
      <c r="E753" s="61">
        <f t="shared" ref="E753:M753" si="1098" xml:space="preserve">       IF(    OR(E752="-", E752="",E752=0),0,       IF(E752-(E741+E751)&gt;=2,0,   IF(E752-(E741+E751)=1,1,   IF(E752-(E741+E751)=0,2,   IF(E752-(E741+E751)=-1,3,   IF(E752-(E741+E751)=-2,4,   IF(E752-(E741+E751)=-3,5,    IF(E752-(E741+E751)=-4,6,    ))))))))</f>
        <v>2</v>
      </c>
      <c r="F753" s="61">
        <f t="shared" si="1098"/>
        <v>2</v>
      </c>
      <c r="G753" s="61">
        <f t="shared" si="1098"/>
        <v>2</v>
      </c>
      <c r="H753" s="61">
        <f t="shared" si="1098"/>
        <v>2</v>
      </c>
      <c r="I753" s="61">
        <f t="shared" si="1098"/>
        <v>2</v>
      </c>
      <c r="J753" s="61">
        <f t="shared" si="1098"/>
        <v>3</v>
      </c>
      <c r="K753" s="61">
        <f t="shared" si="1098"/>
        <v>1</v>
      </c>
      <c r="L753" s="61">
        <f t="shared" si="1098"/>
        <v>0</v>
      </c>
      <c r="M753" s="119">
        <f t="shared" si="1098"/>
        <v>1</v>
      </c>
      <c r="N753" s="136">
        <f t="shared" ref="N753" si="1099">SUM(E753:M753)</f>
        <v>15</v>
      </c>
      <c r="O753" s="138">
        <f t="shared" ref="O753:W753" si="1100" xml:space="preserve">       IF(    OR(O752="-", O752="",O752=0),0,       IF(O752-(O741+O751)&gt;=2,0,   IF(O752-(O741+O751)=1,1,   IF(O752-(O741+O751)=0,2,   IF(O752-(O741+O751)=-1,3,   IF(O752-(O741+O751)=-2,4,   IF(O752-(O741+O751)=-3,5,    IF(O752-(O741+O751)=-4,6,    ))))))))</f>
        <v>1</v>
      </c>
      <c r="P753" s="61">
        <f t="shared" si="1100"/>
        <v>1</v>
      </c>
      <c r="Q753" s="61">
        <f t="shared" si="1100"/>
        <v>1</v>
      </c>
      <c r="R753" s="61">
        <f t="shared" si="1100"/>
        <v>2</v>
      </c>
      <c r="S753" s="61">
        <f t="shared" si="1100"/>
        <v>2</v>
      </c>
      <c r="T753" s="61">
        <f t="shared" si="1100"/>
        <v>1</v>
      </c>
      <c r="U753" s="61">
        <f t="shared" si="1100"/>
        <v>1</v>
      </c>
      <c r="V753" s="61">
        <f t="shared" si="1100"/>
        <v>3</v>
      </c>
      <c r="W753" s="119">
        <f t="shared" si="1100"/>
        <v>2</v>
      </c>
      <c r="X753" s="122">
        <f t="shared" si="1096"/>
        <v>14</v>
      </c>
      <c r="Y753" s="72">
        <f>N753+X753</f>
        <v>29</v>
      </c>
      <c r="Z753" s="105"/>
      <c r="AA753" s="105"/>
      <c r="AB753" s="106"/>
    </row>
    <row r="754" spans="1:28" ht="9.75" customHeight="1" thickBot="1" x14ac:dyDescent="0.25">
      <c r="A754" s="77"/>
      <c r="B754" s="77"/>
      <c r="C754" s="77"/>
      <c r="D754" s="77"/>
      <c r="E754" s="77"/>
      <c r="F754" s="77"/>
      <c r="G754" s="77"/>
      <c r="H754" s="77"/>
      <c r="I754" s="77"/>
      <c r="J754" s="77"/>
      <c r="K754" s="77"/>
      <c r="L754" s="77"/>
      <c r="M754" s="77"/>
      <c r="N754" s="77"/>
      <c r="O754" s="77"/>
      <c r="P754" s="77"/>
      <c r="Q754" s="77"/>
      <c r="R754" s="77"/>
      <c r="S754" s="77"/>
      <c r="T754" s="77"/>
      <c r="U754" s="77"/>
      <c r="V754" s="77"/>
      <c r="W754" s="77"/>
      <c r="X754" s="77"/>
      <c r="Y754" s="77"/>
      <c r="Z754" s="77"/>
      <c r="AA754" s="77"/>
      <c r="AB754" s="77"/>
    </row>
    <row r="755" spans="1:28" ht="15" customHeight="1" x14ac:dyDescent="0.25">
      <c r="A755" s="166"/>
      <c r="B755" s="173" t="s">
        <v>4</v>
      </c>
      <c r="C755" s="176" t="s">
        <v>19</v>
      </c>
      <c r="D755" s="64" t="s">
        <v>1</v>
      </c>
      <c r="E755" s="163">
        <v>379</v>
      </c>
      <c r="F755" s="163">
        <v>132</v>
      </c>
      <c r="G755" s="163">
        <v>482</v>
      </c>
      <c r="H755" s="163">
        <v>369</v>
      </c>
      <c r="I755" s="163">
        <v>276</v>
      </c>
      <c r="J755" s="163">
        <v>313</v>
      </c>
      <c r="K755" s="163">
        <v>505</v>
      </c>
      <c r="L755" s="163">
        <v>316</v>
      </c>
      <c r="M755" s="163">
        <v>200</v>
      </c>
      <c r="N755" s="179" t="s">
        <v>16</v>
      </c>
      <c r="O755" s="163">
        <v>486</v>
      </c>
      <c r="P755" s="163">
        <v>306</v>
      </c>
      <c r="Q755" s="163">
        <v>144</v>
      </c>
      <c r="R755" s="163">
        <v>466</v>
      </c>
      <c r="S755" s="163">
        <v>369</v>
      </c>
      <c r="T755" s="163">
        <v>361</v>
      </c>
      <c r="U755" s="163">
        <v>381</v>
      </c>
      <c r="V755" s="163">
        <v>145</v>
      </c>
      <c r="W755" s="163">
        <v>414</v>
      </c>
      <c r="X755" s="179" t="s">
        <v>17</v>
      </c>
      <c r="Y755" s="89">
        <v>71</v>
      </c>
      <c r="Z755" s="182" t="s">
        <v>28</v>
      </c>
      <c r="AA755" s="185" t="s">
        <v>6</v>
      </c>
      <c r="AB755" s="188" t="s">
        <v>20</v>
      </c>
    </row>
    <row r="756" spans="1:28" ht="15" x14ac:dyDescent="0.25">
      <c r="A756" s="166" t="s">
        <v>35</v>
      </c>
      <c r="B756" s="174"/>
      <c r="C756" s="177"/>
      <c r="D756" s="65" t="s">
        <v>2</v>
      </c>
      <c r="E756" s="43">
        <v>4</v>
      </c>
      <c r="F756" s="39">
        <v>3</v>
      </c>
      <c r="G756" s="39">
        <v>5</v>
      </c>
      <c r="H756" s="39">
        <v>4</v>
      </c>
      <c r="I756" s="39">
        <v>4</v>
      </c>
      <c r="J756" s="39">
        <v>4</v>
      </c>
      <c r="K756" s="39">
        <v>5</v>
      </c>
      <c r="L756" s="39">
        <v>4</v>
      </c>
      <c r="M756" s="44">
        <v>3</v>
      </c>
      <c r="N756" s="180"/>
      <c r="O756" s="43">
        <v>5</v>
      </c>
      <c r="P756" s="39">
        <v>4</v>
      </c>
      <c r="Q756" s="39">
        <v>3</v>
      </c>
      <c r="R756" s="39">
        <v>5</v>
      </c>
      <c r="S756" s="39">
        <v>4</v>
      </c>
      <c r="T756" s="39">
        <v>4</v>
      </c>
      <c r="U756" s="39">
        <v>4</v>
      </c>
      <c r="V756" s="39">
        <v>3</v>
      </c>
      <c r="W756" s="44">
        <v>4</v>
      </c>
      <c r="X756" s="180"/>
      <c r="Y756" s="63">
        <v>72</v>
      </c>
      <c r="Z756" s="183"/>
      <c r="AA756" s="186"/>
      <c r="AB756" s="189"/>
    </row>
    <row r="757" spans="1:28" ht="15.75" thickBot="1" x14ac:dyDescent="0.3">
      <c r="A757" s="167">
        <v>44496</v>
      </c>
      <c r="B757" s="175"/>
      <c r="C757" s="178"/>
      <c r="D757" s="66" t="s">
        <v>3</v>
      </c>
      <c r="E757" s="45">
        <v>1</v>
      </c>
      <c r="F757" s="46">
        <v>17</v>
      </c>
      <c r="G757" s="46">
        <v>6</v>
      </c>
      <c r="H757" s="46">
        <v>9</v>
      </c>
      <c r="I757" s="46">
        <v>18</v>
      </c>
      <c r="J757" s="46">
        <v>12</v>
      </c>
      <c r="K757" s="46">
        <v>13</v>
      </c>
      <c r="L757" s="46">
        <v>15</v>
      </c>
      <c r="M757" s="47">
        <v>8</v>
      </c>
      <c r="N757" s="181"/>
      <c r="O757" s="45">
        <v>10</v>
      </c>
      <c r="P757" s="46">
        <v>5</v>
      </c>
      <c r="Q757" s="46">
        <v>16</v>
      </c>
      <c r="R757" s="46">
        <v>7</v>
      </c>
      <c r="S757" s="46">
        <v>3</v>
      </c>
      <c r="T757" s="46">
        <v>11</v>
      </c>
      <c r="U757" s="46">
        <v>4</v>
      </c>
      <c r="V757" s="46">
        <v>14</v>
      </c>
      <c r="W757" s="47">
        <v>2</v>
      </c>
      <c r="X757" s="181"/>
      <c r="Y757" s="108">
        <v>126</v>
      </c>
      <c r="Z757" s="184"/>
      <c r="AA757" s="187"/>
      <c r="AB757" s="190"/>
    </row>
    <row r="758" spans="1:28" ht="12.75" customHeight="1" x14ac:dyDescent="0.25">
      <c r="A758" s="91"/>
      <c r="D758" s="48" t="s">
        <v>15</v>
      </c>
      <c r="E758" s="49">
        <f t="shared" ref="E758:M758" si="1101">IF(($C759-E757)&gt;=36,3,     IF(($C759-E757)&gt;=18,2,       IF(($C759-E757)&gt;=0,1,0)   )    )</f>
        <v>2</v>
      </c>
      <c r="F758" s="49">
        <f t="shared" si="1101"/>
        <v>1</v>
      </c>
      <c r="G758" s="49">
        <f t="shared" si="1101"/>
        <v>1</v>
      </c>
      <c r="H758" s="49">
        <f t="shared" si="1101"/>
        <v>1</v>
      </c>
      <c r="I758" s="49">
        <f t="shared" si="1101"/>
        <v>1</v>
      </c>
      <c r="J758" s="49">
        <f t="shared" si="1101"/>
        <v>1</v>
      </c>
      <c r="K758" s="49">
        <f t="shared" si="1101"/>
        <v>1</v>
      </c>
      <c r="L758" s="49">
        <f t="shared" si="1101"/>
        <v>1</v>
      </c>
      <c r="M758" s="50">
        <f t="shared" si="1101"/>
        <v>1</v>
      </c>
      <c r="N758" s="123">
        <f t="shared" ref="N758:N760" si="1102">SUM(E758:M758)</f>
        <v>10</v>
      </c>
      <c r="O758" s="126">
        <f t="shared" ref="O758:W758" si="1103">IF(($C759-O757)&gt;=36,3,     IF(($C759-O757)&gt;=18,2,       IF(($C759-O757)&gt;=0,1,0)   )    )</f>
        <v>1</v>
      </c>
      <c r="P758" s="49">
        <f t="shared" si="1103"/>
        <v>1</v>
      </c>
      <c r="Q758" s="49">
        <f t="shared" si="1103"/>
        <v>1</v>
      </c>
      <c r="R758" s="49">
        <f t="shared" si="1103"/>
        <v>1</v>
      </c>
      <c r="S758" s="49">
        <f t="shared" si="1103"/>
        <v>2</v>
      </c>
      <c r="T758" s="49">
        <f t="shared" si="1103"/>
        <v>1</v>
      </c>
      <c r="U758" s="49">
        <f t="shared" si="1103"/>
        <v>2</v>
      </c>
      <c r="V758" s="49">
        <f t="shared" si="1103"/>
        <v>1</v>
      </c>
      <c r="W758" s="50">
        <f t="shared" si="1103"/>
        <v>2</v>
      </c>
      <c r="X758" s="113">
        <f t="shared" ref="X758:X760" si="1104">SUM(O758:W758)</f>
        <v>12</v>
      </c>
      <c r="Y758" s="85">
        <f>N758+X758</f>
        <v>22</v>
      </c>
      <c r="AB758" s="87"/>
    </row>
    <row r="759" spans="1:28" ht="13.5" customHeight="1" x14ac:dyDescent="0.25">
      <c r="A759" s="91" t="s">
        <v>24</v>
      </c>
      <c r="B759" s="73">
        <f>AA774</f>
        <v>20.800000000000004</v>
      </c>
      <c r="C759" s="112">
        <f>ROUND((B759*Y757/113)+Y755-Y756,0)</f>
        <v>22</v>
      </c>
      <c r="D759" s="52" t="s">
        <v>14</v>
      </c>
      <c r="E759" s="84">
        <v>6</v>
      </c>
      <c r="F759" s="84">
        <v>4</v>
      </c>
      <c r="G759" s="84">
        <v>7</v>
      </c>
      <c r="H759" s="84">
        <v>5</v>
      </c>
      <c r="I759" s="84">
        <v>4</v>
      </c>
      <c r="J759" s="84">
        <v>5</v>
      </c>
      <c r="K759" s="84">
        <v>5</v>
      </c>
      <c r="L759" s="84">
        <v>6</v>
      </c>
      <c r="M759" s="114">
        <v>6</v>
      </c>
      <c r="N759" s="124">
        <f t="shared" si="1102"/>
        <v>48</v>
      </c>
      <c r="O759" s="84">
        <v>8</v>
      </c>
      <c r="P759" s="84">
        <v>5</v>
      </c>
      <c r="Q759" s="84">
        <v>4</v>
      </c>
      <c r="R759" s="84">
        <v>6</v>
      </c>
      <c r="S759" s="84">
        <v>5</v>
      </c>
      <c r="T759" s="84">
        <v>5</v>
      </c>
      <c r="U759" s="84">
        <v>7</v>
      </c>
      <c r="V759" s="84">
        <v>5</v>
      </c>
      <c r="W759" s="114">
        <v>6</v>
      </c>
      <c r="X759" s="109">
        <f t="shared" si="1104"/>
        <v>51</v>
      </c>
      <c r="Y759" s="67">
        <f>N759+X759</f>
        <v>99</v>
      </c>
      <c r="Z759" s="92">
        <f>IF(AND(B759&lt;=36,Y760&gt;0),   VLOOKUP(((IF(AND(B759&gt;=18.5,B759&lt;= 26.4),4,5))&amp;Y760),TablaBajas[],2,FALSE), 0)</f>
        <v>0.1</v>
      </c>
      <c r="AA759" s="142">
        <f>IF((B759+Z759)&gt;=26.4,26.4,(B759+Z759))</f>
        <v>20.900000000000006</v>
      </c>
      <c r="AB759" s="93">
        <f>IF(Y759&gt;0,AB774+1,AB774)</f>
        <v>78</v>
      </c>
    </row>
    <row r="760" spans="1:28" ht="13.5" customHeight="1" thickBot="1" x14ac:dyDescent="0.3">
      <c r="A760" s="94"/>
      <c r="D760" s="74" t="s">
        <v>18</v>
      </c>
      <c r="E760" s="51">
        <f t="shared" ref="E760:M760" si="1105" xml:space="preserve">       IF(    OR(E759="-", E759="",E759=0),0,       IF(E759-(E756+E758)&gt;=2,0,   IF(E759-(E756+E758)=1,1,   IF(E759-(E756+E758)=0,2,   IF(E759-(E756+E758)=-1,3,   IF(E759-(E756+E758)=-2,4,   IF(E759-(E756+E758)=-3,5,    IF(E759-(E756+E758)=-4,6,    ))))))))</f>
        <v>2</v>
      </c>
      <c r="F760" s="51">
        <f t="shared" si="1105"/>
        <v>2</v>
      </c>
      <c r="G760" s="51">
        <f t="shared" si="1105"/>
        <v>1</v>
      </c>
      <c r="H760" s="51">
        <f t="shared" si="1105"/>
        <v>2</v>
      </c>
      <c r="I760" s="51">
        <f t="shared" si="1105"/>
        <v>3</v>
      </c>
      <c r="J760" s="51">
        <f t="shared" si="1105"/>
        <v>2</v>
      </c>
      <c r="K760" s="51">
        <f t="shared" si="1105"/>
        <v>3</v>
      </c>
      <c r="L760" s="51">
        <f t="shared" si="1105"/>
        <v>1</v>
      </c>
      <c r="M760" s="115">
        <f t="shared" si="1105"/>
        <v>0</v>
      </c>
      <c r="N760" s="125">
        <f t="shared" si="1102"/>
        <v>16</v>
      </c>
      <c r="O760" s="128">
        <f t="shared" ref="O760:W760" si="1106" xml:space="preserve">       IF(    OR(O759="-", O759="",O759=0),0,       IF(O759-(O756+O758)&gt;=2,0,   IF(O759-(O756+O758)=1,1,   IF(O759-(O756+O758)=0,2,   IF(O759-(O756+O758)=-1,3,   IF(O759-(O756+O758)=-2,4,   IF(O759-(O756+O758)=-3,5,    IF(O759-(O756+O758)=-4,6,    ))))))))</f>
        <v>0</v>
      </c>
      <c r="P760" s="51">
        <f t="shared" si="1106"/>
        <v>2</v>
      </c>
      <c r="Q760" s="51">
        <f t="shared" si="1106"/>
        <v>2</v>
      </c>
      <c r="R760" s="51">
        <f t="shared" si="1106"/>
        <v>2</v>
      </c>
      <c r="S760" s="51">
        <f t="shared" si="1106"/>
        <v>3</v>
      </c>
      <c r="T760" s="51">
        <f t="shared" si="1106"/>
        <v>2</v>
      </c>
      <c r="U760" s="51">
        <f t="shared" si="1106"/>
        <v>1</v>
      </c>
      <c r="V760" s="51">
        <f t="shared" si="1106"/>
        <v>1</v>
      </c>
      <c r="W760" s="115">
        <f t="shared" si="1106"/>
        <v>2</v>
      </c>
      <c r="X760" s="120">
        <f t="shared" si="1104"/>
        <v>15</v>
      </c>
      <c r="Y760" s="68">
        <f>N760+X760</f>
        <v>31</v>
      </c>
      <c r="AB760" s="87"/>
    </row>
    <row r="761" spans="1:28" ht="13.5" thickBot="1" x14ac:dyDescent="0.25">
      <c r="A761" s="95"/>
      <c r="AB761" s="87"/>
    </row>
    <row r="762" spans="1:28" ht="12.75" customHeight="1" x14ac:dyDescent="0.25">
      <c r="A762" s="99"/>
      <c r="D762" s="53" t="s">
        <v>15</v>
      </c>
      <c r="E762" s="54">
        <f t="shared" ref="E762:M762" si="1107">IF(($C763-E757)&gt;=36,3,     IF(($C763-E757)&gt;=18,2,       IF(($C763-E757)&gt;=0,1,0)   )    )</f>
        <v>2</v>
      </c>
      <c r="F762" s="54">
        <f t="shared" si="1107"/>
        <v>1</v>
      </c>
      <c r="G762" s="54">
        <f t="shared" si="1107"/>
        <v>2</v>
      </c>
      <c r="H762" s="54">
        <f t="shared" si="1107"/>
        <v>2</v>
      </c>
      <c r="I762" s="54">
        <f t="shared" si="1107"/>
        <v>1</v>
      </c>
      <c r="J762" s="54">
        <f t="shared" si="1107"/>
        <v>1</v>
      </c>
      <c r="K762" s="54">
        <f t="shared" si="1107"/>
        <v>1</v>
      </c>
      <c r="L762" s="54">
        <f t="shared" si="1107"/>
        <v>1</v>
      </c>
      <c r="M762" s="55">
        <f t="shared" si="1107"/>
        <v>2</v>
      </c>
      <c r="N762" s="129">
        <f t="shared" ref="N762" si="1108">SUM(E762:M762)</f>
        <v>13</v>
      </c>
      <c r="O762" s="132">
        <f t="shared" ref="O762:W762" si="1109">IF(($C763-O757)&gt;=36,3,     IF(($C763-O757)&gt;=18,2,       IF(($C763-O757)&gt;=0,1,0)   )    )</f>
        <v>2</v>
      </c>
      <c r="P762" s="54">
        <f t="shared" si="1109"/>
        <v>2</v>
      </c>
      <c r="Q762" s="54">
        <f t="shared" si="1109"/>
        <v>1</v>
      </c>
      <c r="R762" s="54">
        <f t="shared" si="1109"/>
        <v>2</v>
      </c>
      <c r="S762" s="54">
        <f t="shared" si="1109"/>
        <v>2</v>
      </c>
      <c r="T762" s="54">
        <f t="shared" si="1109"/>
        <v>1</v>
      </c>
      <c r="U762" s="54">
        <f t="shared" si="1109"/>
        <v>2</v>
      </c>
      <c r="V762" s="54">
        <f t="shared" si="1109"/>
        <v>1</v>
      </c>
      <c r="W762" s="55">
        <f t="shared" si="1109"/>
        <v>2</v>
      </c>
      <c r="X762" s="116">
        <f t="shared" ref="X762:X764" si="1110">SUM(O762:W762)</f>
        <v>15</v>
      </c>
      <c r="Y762" s="55">
        <f>N762+X762</f>
        <v>28</v>
      </c>
      <c r="AB762" s="87"/>
    </row>
    <row r="763" spans="1:28" ht="13.5" customHeight="1" x14ac:dyDescent="0.25">
      <c r="A763" s="96" t="s">
        <v>22</v>
      </c>
      <c r="B763" s="78">
        <f>AA778</f>
        <v>26.4</v>
      </c>
      <c r="C763" s="112">
        <f>ROUND((B763*Y757/113)+Y755-Y756,0)</f>
        <v>28</v>
      </c>
      <c r="D763" s="57" t="s">
        <v>14</v>
      </c>
      <c r="E763" s="84">
        <v>7</v>
      </c>
      <c r="F763" s="84">
        <v>4</v>
      </c>
      <c r="G763" s="84">
        <v>7</v>
      </c>
      <c r="H763" s="84">
        <v>5</v>
      </c>
      <c r="I763" s="84">
        <v>6</v>
      </c>
      <c r="J763" s="84">
        <v>5</v>
      </c>
      <c r="K763" s="84">
        <v>8</v>
      </c>
      <c r="L763" s="84">
        <v>5</v>
      </c>
      <c r="M763" s="114">
        <v>3</v>
      </c>
      <c r="N763" s="130">
        <f t="shared" ref="N763" si="1111">SUM(E763:M763)</f>
        <v>50</v>
      </c>
      <c r="O763" s="84">
        <v>9</v>
      </c>
      <c r="P763" s="84">
        <v>9</v>
      </c>
      <c r="Q763" s="84">
        <v>5</v>
      </c>
      <c r="R763" s="84">
        <v>6</v>
      </c>
      <c r="S763" s="84">
        <v>7</v>
      </c>
      <c r="T763" s="84">
        <v>5</v>
      </c>
      <c r="U763" s="84">
        <v>5</v>
      </c>
      <c r="V763" s="84">
        <v>4</v>
      </c>
      <c r="W763" s="114">
        <v>5</v>
      </c>
      <c r="X763" s="110">
        <f t="shared" si="1110"/>
        <v>55</v>
      </c>
      <c r="Y763" s="69">
        <f>N763+X763</f>
        <v>105</v>
      </c>
      <c r="Z763" s="97">
        <f>IF(AND(B763&lt;=36,Y764&gt;0),   VLOOKUP(((IF(AND(B763&gt;=18.5,B763&lt;= 26.4),4,5))&amp;Y764),TablaBajas[],2,FALSE), 0)</f>
        <v>0</v>
      </c>
      <c r="AA763" s="143">
        <f>IF((B763+Z763)&gt;=26.4,26.4,(B763+Z763))</f>
        <v>26.4</v>
      </c>
      <c r="AB763" s="98">
        <f>IF(Y763&gt;0,AB778+1,AB778)</f>
        <v>82</v>
      </c>
    </row>
    <row r="764" spans="1:28" ht="13.5" customHeight="1" thickBot="1" x14ac:dyDescent="0.3">
      <c r="A764" s="99"/>
      <c r="D764" s="75" t="s">
        <v>18</v>
      </c>
      <c r="E764" s="56">
        <f t="shared" ref="E764:M764" si="1112" xml:space="preserve">       IF(    OR(E763="-", E763="",E763=0),0,       IF(E763-(E756+E762)&gt;=2,0,   IF(E763-(E756+E762)=1,1,   IF(E763-(E756+E762)=0,2,   IF(E763-(E756+E762)=-1,3,   IF(E763-(E756+E762)=-2,4,   IF(E763-(E756+E762)=-3,5,    IF(E763-(E756+E762)=-4,6,    ))))))))</f>
        <v>1</v>
      </c>
      <c r="F764" s="56">
        <f t="shared" si="1112"/>
        <v>2</v>
      </c>
      <c r="G764" s="56">
        <f t="shared" si="1112"/>
        <v>2</v>
      </c>
      <c r="H764" s="56">
        <f t="shared" si="1112"/>
        <v>3</v>
      </c>
      <c r="I764" s="56">
        <f t="shared" si="1112"/>
        <v>1</v>
      </c>
      <c r="J764" s="56">
        <f t="shared" si="1112"/>
        <v>2</v>
      </c>
      <c r="K764" s="56">
        <f t="shared" si="1112"/>
        <v>0</v>
      </c>
      <c r="L764" s="56">
        <f t="shared" si="1112"/>
        <v>2</v>
      </c>
      <c r="M764" s="117">
        <f t="shared" si="1112"/>
        <v>4</v>
      </c>
      <c r="N764" s="131">
        <f t="shared" ref="N764" si="1113">SUM(E764:M764)</f>
        <v>17</v>
      </c>
      <c r="O764" s="133">
        <f t="shared" ref="O764:W764" si="1114" xml:space="preserve">       IF(    OR(O763="-", O763="",O763=0),0,       IF(O763-(O756+O762)&gt;=2,0,   IF(O763-(O756+O762)=1,1,   IF(O763-(O756+O762)=0,2,   IF(O763-(O756+O762)=-1,3,   IF(O763-(O756+O762)=-2,4,   IF(O763-(O756+O762)=-3,5,    IF(O763-(O756+O762)=-4,6,    ))))))))</f>
        <v>0</v>
      </c>
      <c r="P764" s="56">
        <f t="shared" si="1114"/>
        <v>0</v>
      </c>
      <c r="Q764" s="56">
        <f t="shared" si="1114"/>
        <v>1</v>
      </c>
      <c r="R764" s="56">
        <f t="shared" si="1114"/>
        <v>3</v>
      </c>
      <c r="S764" s="56">
        <f t="shared" si="1114"/>
        <v>1</v>
      </c>
      <c r="T764" s="56">
        <f t="shared" si="1114"/>
        <v>2</v>
      </c>
      <c r="U764" s="56">
        <f t="shared" si="1114"/>
        <v>3</v>
      </c>
      <c r="V764" s="56">
        <f t="shared" si="1114"/>
        <v>2</v>
      </c>
      <c r="W764" s="117">
        <f t="shared" si="1114"/>
        <v>3</v>
      </c>
      <c r="X764" s="121">
        <f t="shared" si="1110"/>
        <v>15</v>
      </c>
      <c r="Y764" s="70">
        <f>N764+X764</f>
        <v>32</v>
      </c>
      <c r="AB764" s="87"/>
    </row>
    <row r="765" spans="1:28" ht="13.5" thickBot="1" x14ac:dyDescent="0.25">
      <c r="A765" s="95"/>
      <c r="AB765" s="87"/>
    </row>
    <row r="766" spans="1:28" ht="12.75" customHeight="1" x14ac:dyDescent="0.25">
      <c r="A766" s="100"/>
      <c r="D766" s="58" t="s">
        <v>15</v>
      </c>
      <c r="E766" s="59">
        <f t="shared" ref="E766:M766" si="1115">IF(($C767-E757)&gt;=36,3,     IF(($C767-E757)&gt;=18,2,       IF(($C767-E757)&gt;=0,1,0)   )    )</f>
        <v>2</v>
      </c>
      <c r="F766" s="59">
        <f t="shared" si="1115"/>
        <v>1</v>
      </c>
      <c r="G766" s="59">
        <f t="shared" si="1115"/>
        <v>2</v>
      </c>
      <c r="H766" s="59">
        <f t="shared" si="1115"/>
        <v>1</v>
      </c>
      <c r="I766" s="59">
        <f t="shared" si="1115"/>
        <v>1</v>
      </c>
      <c r="J766" s="59">
        <f t="shared" si="1115"/>
        <v>1</v>
      </c>
      <c r="K766" s="59">
        <f t="shared" si="1115"/>
        <v>1</v>
      </c>
      <c r="L766" s="59">
        <f t="shared" si="1115"/>
        <v>1</v>
      </c>
      <c r="M766" s="60">
        <f t="shared" si="1115"/>
        <v>1</v>
      </c>
      <c r="N766" s="134">
        <f t="shared" ref="N766" si="1116">SUM(E766:M766)</f>
        <v>11</v>
      </c>
      <c r="O766" s="137">
        <f t="shared" ref="O766:W766" si="1117">IF(($C767-O757)&gt;=36,3,     IF(($C767-O757)&gt;=18,2,       IF(($C767-O757)&gt;=0,1,0)   )    )</f>
        <v>1</v>
      </c>
      <c r="P766" s="59">
        <f t="shared" si="1117"/>
        <v>2</v>
      </c>
      <c r="Q766" s="59">
        <f t="shared" si="1117"/>
        <v>1</v>
      </c>
      <c r="R766" s="59">
        <f t="shared" si="1117"/>
        <v>1</v>
      </c>
      <c r="S766" s="59">
        <f t="shared" si="1117"/>
        <v>2</v>
      </c>
      <c r="T766" s="59">
        <f t="shared" si="1117"/>
        <v>1</v>
      </c>
      <c r="U766" s="59">
        <f t="shared" si="1117"/>
        <v>2</v>
      </c>
      <c r="V766" s="59">
        <f t="shared" si="1117"/>
        <v>1</v>
      </c>
      <c r="W766" s="60">
        <f t="shared" si="1117"/>
        <v>2</v>
      </c>
      <c r="X766" s="118">
        <f t="shared" ref="X766:X768" si="1118">SUM(O766:W766)</f>
        <v>13</v>
      </c>
      <c r="Y766" s="60">
        <f>N766+X766</f>
        <v>24</v>
      </c>
      <c r="AB766" s="87"/>
    </row>
    <row r="767" spans="1:28" ht="13.5" customHeight="1" x14ac:dyDescent="0.25">
      <c r="A767" s="101" t="s">
        <v>23</v>
      </c>
      <c r="B767" s="79">
        <f>AA782</f>
        <v>22.500000000000004</v>
      </c>
      <c r="C767" s="112">
        <f>ROUND((B767*Y757/113)+Y755-Y756,0)</f>
        <v>24</v>
      </c>
      <c r="D767" s="62" t="s">
        <v>14</v>
      </c>
      <c r="E767" s="84">
        <v>6</v>
      </c>
      <c r="F767" s="84">
        <v>6</v>
      </c>
      <c r="G767" s="84">
        <v>7</v>
      </c>
      <c r="H767" s="84">
        <v>4</v>
      </c>
      <c r="I767" s="84">
        <v>4</v>
      </c>
      <c r="J767" s="84">
        <v>7</v>
      </c>
      <c r="K767" s="84">
        <v>5</v>
      </c>
      <c r="L767" s="84">
        <v>5</v>
      </c>
      <c r="M767" s="114">
        <v>3</v>
      </c>
      <c r="N767" s="135">
        <f t="shared" ref="N767" si="1119">SUM(E767:M767)</f>
        <v>47</v>
      </c>
      <c r="O767" s="84">
        <v>8</v>
      </c>
      <c r="P767" s="84">
        <v>6</v>
      </c>
      <c r="Q767" s="84">
        <v>4</v>
      </c>
      <c r="R767" s="84">
        <v>6</v>
      </c>
      <c r="S767" s="84">
        <v>5</v>
      </c>
      <c r="T767" s="84">
        <v>5</v>
      </c>
      <c r="U767" s="84">
        <v>7</v>
      </c>
      <c r="V767" s="84">
        <v>3</v>
      </c>
      <c r="W767" s="114">
        <v>7</v>
      </c>
      <c r="X767" s="111">
        <f t="shared" si="1118"/>
        <v>51</v>
      </c>
      <c r="Y767" s="71">
        <f>N767+X767</f>
        <v>98</v>
      </c>
      <c r="Z767" s="102">
        <f>IF(AND(B767&lt;=36,Y768&gt;0),   VLOOKUP(((IF(AND(B767&gt;=18.5,B767&lt;= 26.4),4,5))&amp;Y768),TablaBajas[],2,FALSE), 0)</f>
        <v>0</v>
      </c>
      <c r="AA767" s="141">
        <f>IF((B767+Z767)&gt;=26.4,26.4,(B767+Z767))</f>
        <v>22.500000000000004</v>
      </c>
      <c r="AB767" s="103">
        <f>IF(Y767&gt;0,AB782+1,AB782)</f>
        <v>89</v>
      </c>
    </row>
    <row r="768" spans="1:28" ht="13.5" customHeight="1" thickBot="1" x14ac:dyDescent="0.3">
      <c r="A768" s="104"/>
      <c r="B768" s="105"/>
      <c r="C768" s="105"/>
      <c r="D768" s="76" t="s">
        <v>18</v>
      </c>
      <c r="E768" s="61">
        <f t="shared" ref="E768:M768" si="1120" xml:space="preserve">       IF(    OR(E767="-", E767="",E767=0),0,       IF(E767-(E756+E766)&gt;=2,0,   IF(E767-(E756+E766)=1,1,   IF(E767-(E756+E766)=0,2,   IF(E767-(E756+E766)=-1,3,   IF(E767-(E756+E766)=-2,4,   IF(E767-(E756+E766)=-3,5,    IF(E767-(E756+E766)=-4,6,    ))))))))</f>
        <v>2</v>
      </c>
      <c r="F768" s="61">
        <f t="shared" si="1120"/>
        <v>0</v>
      </c>
      <c r="G768" s="61">
        <f t="shared" si="1120"/>
        <v>2</v>
      </c>
      <c r="H768" s="61">
        <f t="shared" si="1120"/>
        <v>3</v>
      </c>
      <c r="I768" s="61">
        <f t="shared" si="1120"/>
        <v>3</v>
      </c>
      <c r="J768" s="61">
        <f t="shared" si="1120"/>
        <v>0</v>
      </c>
      <c r="K768" s="61">
        <f t="shared" si="1120"/>
        <v>3</v>
      </c>
      <c r="L768" s="61">
        <f t="shared" si="1120"/>
        <v>2</v>
      </c>
      <c r="M768" s="119">
        <f t="shared" si="1120"/>
        <v>3</v>
      </c>
      <c r="N768" s="136">
        <f t="shared" ref="N768" si="1121">SUM(E768:M768)</f>
        <v>18</v>
      </c>
      <c r="O768" s="138">
        <f t="shared" ref="O768:W768" si="1122" xml:space="preserve">       IF(    OR(O767="-", O767="",O767=0),0,       IF(O767-(O756+O766)&gt;=2,0,   IF(O767-(O756+O766)=1,1,   IF(O767-(O756+O766)=0,2,   IF(O767-(O756+O766)=-1,3,   IF(O767-(O756+O766)=-2,4,   IF(O767-(O756+O766)=-3,5,    IF(O767-(O756+O766)=-4,6,    ))))))))</f>
        <v>0</v>
      </c>
      <c r="P768" s="61">
        <f t="shared" si="1122"/>
        <v>2</v>
      </c>
      <c r="Q768" s="61">
        <f t="shared" si="1122"/>
        <v>2</v>
      </c>
      <c r="R768" s="61">
        <f t="shared" si="1122"/>
        <v>2</v>
      </c>
      <c r="S768" s="61">
        <f t="shared" si="1122"/>
        <v>3</v>
      </c>
      <c r="T768" s="61">
        <f t="shared" si="1122"/>
        <v>2</v>
      </c>
      <c r="U768" s="61">
        <f t="shared" si="1122"/>
        <v>1</v>
      </c>
      <c r="V768" s="61">
        <f t="shared" si="1122"/>
        <v>3</v>
      </c>
      <c r="W768" s="119">
        <f t="shared" si="1122"/>
        <v>1</v>
      </c>
      <c r="X768" s="122">
        <f t="shared" si="1118"/>
        <v>16</v>
      </c>
      <c r="Y768" s="72">
        <f>N768+X768</f>
        <v>34</v>
      </c>
      <c r="Z768" s="105"/>
      <c r="AA768" s="105"/>
      <c r="AB768" s="106"/>
    </row>
    <row r="769" spans="1:28" ht="9.75" customHeight="1" thickBot="1" x14ac:dyDescent="0.25">
      <c r="A769" s="77"/>
      <c r="B769" s="77"/>
      <c r="C769" s="77"/>
      <c r="D769" s="77"/>
      <c r="E769" s="77"/>
      <c r="F769" s="77"/>
      <c r="G769" s="77"/>
      <c r="H769" s="77"/>
      <c r="I769" s="77"/>
      <c r="J769" s="77"/>
      <c r="K769" s="77"/>
      <c r="L769" s="77"/>
      <c r="M769" s="77"/>
      <c r="N769" s="77"/>
      <c r="O769" s="77"/>
      <c r="P769" s="77"/>
      <c r="Q769" s="77"/>
      <c r="R769" s="77"/>
      <c r="S769" s="77"/>
      <c r="T769" s="77"/>
      <c r="U769" s="77"/>
      <c r="V769" s="77"/>
      <c r="W769" s="77"/>
      <c r="X769" s="77"/>
      <c r="Y769" s="77"/>
      <c r="Z769" s="77"/>
      <c r="AA769" s="77"/>
      <c r="AB769" s="77"/>
    </row>
    <row r="770" spans="1:28" ht="15" customHeight="1" x14ac:dyDescent="0.25">
      <c r="A770" s="83"/>
      <c r="B770" s="173" t="s">
        <v>4</v>
      </c>
      <c r="C770" s="176" t="s">
        <v>19</v>
      </c>
      <c r="D770" s="64" t="s">
        <v>1</v>
      </c>
      <c r="E770" s="163">
        <v>450</v>
      </c>
      <c r="F770" s="163">
        <v>115</v>
      </c>
      <c r="G770" s="163">
        <v>293</v>
      </c>
      <c r="H770" s="163">
        <v>458</v>
      </c>
      <c r="I770" s="163">
        <v>389</v>
      </c>
      <c r="J770" s="163">
        <v>357</v>
      </c>
      <c r="K770" s="163">
        <v>348</v>
      </c>
      <c r="L770" s="163">
        <v>307</v>
      </c>
      <c r="M770" s="163">
        <v>136</v>
      </c>
      <c r="N770" s="179" t="s">
        <v>16</v>
      </c>
      <c r="O770" s="163">
        <v>290</v>
      </c>
      <c r="P770" s="163">
        <v>415</v>
      </c>
      <c r="Q770" s="163">
        <v>169</v>
      </c>
      <c r="R770" s="163">
        <v>282</v>
      </c>
      <c r="S770" s="163">
        <v>446</v>
      </c>
      <c r="T770" s="163">
        <v>137</v>
      </c>
      <c r="U770" s="163">
        <v>338</v>
      </c>
      <c r="V770" s="163">
        <v>357</v>
      </c>
      <c r="W770" s="163">
        <v>267</v>
      </c>
      <c r="X770" s="179" t="s">
        <v>17</v>
      </c>
      <c r="Y770" s="89">
        <v>68.7</v>
      </c>
      <c r="Z770" s="182" t="s">
        <v>28</v>
      </c>
      <c r="AA770" s="185" t="s">
        <v>6</v>
      </c>
      <c r="AB770" s="188" t="s">
        <v>20</v>
      </c>
    </row>
    <row r="771" spans="1:28" ht="15" x14ac:dyDescent="0.25">
      <c r="A771" s="83" t="s">
        <v>34</v>
      </c>
      <c r="B771" s="174"/>
      <c r="C771" s="177"/>
      <c r="D771" s="65" t="s">
        <v>2</v>
      </c>
      <c r="E771" s="43">
        <v>5</v>
      </c>
      <c r="F771" s="39">
        <v>3</v>
      </c>
      <c r="G771" s="39">
        <v>4</v>
      </c>
      <c r="H771" s="39">
        <v>5</v>
      </c>
      <c r="I771" s="39">
        <v>4</v>
      </c>
      <c r="J771" s="39">
        <v>4</v>
      </c>
      <c r="K771" s="39">
        <v>4</v>
      </c>
      <c r="L771" s="39">
        <v>4</v>
      </c>
      <c r="M771" s="44">
        <v>3</v>
      </c>
      <c r="N771" s="180"/>
      <c r="O771" s="43">
        <v>4</v>
      </c>
      <c r="P771" s="39">
        <v>5</v>
      </c>
      <c r="Q771" s="39">
        <v>3</v>
      </c>
      <c r="R771" s="39">
        <v>4</v>
      </c>
      <c r="S771" s="39">
        <v>5</v>
      </c>
      <c r="T771" s="39">
        <v>3</v>
      </c>
      <c r="U771" s="39">
        <v>4</v>
      </c>
      <c r="V771" s="39">
        <v>4</v>
      </c>
      <c r="W771" s="44">
        <v>4</v>
      </c>
      <c r="X771" s="180"/>
      <c r="Y771" s="63">
        <v>72</v>
      </c>
      <c r="Z771" s="183"/>
      <c r="AA771" s="186"/>
      <c r="AB771" s="189"/>
    </row>
    <row r="772" spans="1:28" ht="15.75" thickBot="1" x14ac:dyDescent="0.3">
      <c r="A772" s="139">
        <v>44491</v>
      </c>
      <c r="B772" s="175"/>
      <c r="C772" s="178"/>
      <c r="D772" s="66" t="s">
        <v>3</v>
      </c>
      <c r="E772" s="45">
        <v>9</v>
      </c>
      <c r="F772" s="46">
        <v>17</v>
      </c>
      <c r="G772" s="46">
        <v>11</v>
      </c>
      <c r="H772" s="46">
        <v>15</v>
      </c>
      <c r="I772" s="46">
        <v>3</v>
      </c>
      <c r="J772" s="46">
        <v>1</v>
      </c>
      <c r="K772" s="46">
        <v>5</v>
      </c>
      <c r="L772" s="46">
        <v>13</v>
      </c>
      <c r="M772" s="47">
        <v>7</v>
      </c>
      <c r="N772" s="181"/>
      <c r="O772" s="45">
        <v>14</v>
      </c>
      <c r="P772" s="46">
        <v>12</v>
      </c>
      <c r="Q772" s="46">
        <v>4</v>
      </c>
      <c r="R772" s="46">
        <v>18</v>
      </c>
      <c r="S772" s="46">
        <v>16</v>
      </c>
      <c r="T772" s="46">
        <v>8</v>
      </c>
      <c r="U772" s="46">
        <v>6</v>
      </c>
      <c r="V772" s="46">
        <v>2</v>
      </c>
      <c r="W772" s="47">
        <v>10</v>
      </c>
      <c r="X772" s="181"/>
      <c r="Y772" s="108">
        <v>125</v>
      </c>
      <c r="Z772" s="184"/>
      <c r="AA772" s="187"/>
      <c r="AB772" s="190"/>
    </row>
    <row r="773" spans="1:28" ht="12.75" customHeight="1" x14ac:dyDescent="0.25">
      <c r="A773" s="91"/>
      <c r="D773" s="48" t="s">
        <v>15</v>
      </c>
      <c r="E773" s="49">
        <f t="shared" ref="E773:M773" si="1123">IF(($C774-E772)&gt;=36,3,     IF(($C774-E772)&gt;=18,2,       IF(($C774-E772)&gt;=0,1,0)   )    )</f>
        <v>1</v>
      </c>
      <c r="F773" s="49">
        <f t="shared" si="1123"/>
        <v>1</v>
      </c>
      <c r="G773" s="49">
        <f t="shared" si="1123"/>
        <v>1</v>
      </c>
      <c r="H773" s="49">
        <f t="shared" si="1123"/>
        <v>1</v>
      </c>
      <c r="I773" s="49">
        <f t="shared" si="1123"/>
        <v>1</v>
      </c>
      <c r="J773" s="49">
        <f t="shared" si="1123"/>
        <v>2</v>
      </c>
      <c r="K773" s="49">
        <f t="shared" si="1123"/>
        <v>1</v>
      </c>
      <c r="L773" s="49">
        <f t="shared" si="1123"/>
        <v>1</v>
      </c>
      <c r="M773" s="50">
        <f t="shared" si="1123"/>
        <v>1</v>
      </c>
      <c r="N773" s="123">
        <f t="shared" ref="N773:N775" si="1124">SUM(E773:M773)</f>
        <v>10</v>
      </c>
      <c r="O773" s="126">
        <f t="shared" ref="O773:W773" si="1125">IF(($C774-O772)&gt;=36,3,     IF(($C774-O772)&gt;=18,2,       IF(($C774-O772)&gt;=0,1,0)   )    )</f>
        <v>1</v>
      </c>
      <c r="P773" s="49">
        <f t="shared" si="1125"/>
        <v>1</v>
      </c>
      <c r="Q773" s="49">
        <f t="shared" si="1125"/>
        <v>1</v>
      </c>
      <c r="R773" s="49">
        <f t="shared" si="1125"/>
        <v>1</v>
      </c>
      <c r="S773" s="49">
        <f t="shared" si="1125"/>
        <v>1</v>
      </c>
      <c r="T773" s="49">
        <f t="shared" si="1125"/>
        <v>1</v>
      </c>
      <c r="U773" s="49">
        <f t="shared" si="1125"/>
        <v>1</v>
      </c>
      <c r="V773" s="49">
        <f t="shared" si="1125"/>
        <v>2</v>
      </c>
      <c r="W773" s="50">
        <f t="shared" si="1125"/>
        <v>1</v>
      </c>
      <c r="X773" s="113">
        <f t="shared" ref="X773:X775" si="1126">SUM(O773:W773)</f>
        <v>10</v>
      </c>
      <c r="Y773" s="85">
        <f>N773+X773</f>
        <v>20</v>
      </c>
      <c r="AB773" s="87"/>
    </row>
    <row r="774" spans="1:28" ht="13.5" customHeight="1" x14ac:dyDescent="0.25">
      <c r="A774" s="91" t="s">
        <v>24</v>
      </c>
      <c r="B774" s="73">
        <f>AA789</f>
        <v>20.800000000000004</v>
      </c>
      <c r="C774" s="112">
        <f>ROUND((B774*Y772/113)+Y770-Y771,0)</f>
        <v>20</v>
      </c>
      <c r="D774" s="52" t="s">
        <v>14</v>
      </c>
      <c r="E774" s="84">
        <v>7</v>
      </c>
      <c r="F774" s="84">
        <v>3</v>
      </c>
      <c r="G774" s="84">
        <v>6</v>
      </c>
      <c r="H774" s="84">
        <v>7</v>
      </c>
      <c r="I774" s="84">
        <v>6</v>
      </c>
      <c r="J774" s="84">
        <v>4</v>
      </c>
      <c r="K774" s="84">
        <v>5</v>
      </c>
      <c r="L774" s="84">
        <v>6</v>
      </c>
      <c r="M774" s="114">
        <v>4</v>
      </c>
      <c r="N774" s="124">
        <f t="shared" si="1124"/>
        <v>48</v>
      </c>
      <c r="O774" s="84">
        <v>4</v>
      </c>
      <c r="P774" s="84">
        <v>8</v>
      </c>
      <c r="Q774" s="84">
        <v>3</v>
      </c>
      <c r="R774" s="84">
        <v>5</v>
      </c>
      <c r="S774" s="84">
        <v>5</v>
      </c>
      <c r="T774" s="84">
        <v>5</v>
      </c>
      <c r="U774" s="84">
        <v>5</v>
      </c>
      <c r="V774" s="84">
        <v>6</v>
      </c>
      <c r="W774" s="114">
        <v>7</v>
      </c>
      <c r="X774" s="109">
        <f t="shared" si="1126"/>
        <v>48</v>
      </c>
      <c r="Y774" s="67">
        <f>N774+X774</f>
        <v>96</v>
      </c>
      <c r="Z774" s="92">
        <f>IF(AND(B774&lt;=36,Y775&gt;0),   VLOOKUP(((IF(AND(B774&gt;=18.5,B774&lt;= 26.4),4,5))&amp;Y775),TablaBajas[],2,FALSE), 0)</f>
        <v>0</v>
      </c>
      <c r="AA774" s="142">
        <f>IF((B774+Z774)&gt;=26.4,26.4,(B774+Z774))</f>
        <v>20.800000000000004</v>
      </c>
      <c r="AB774" s="93">
        <f>IF(Y774&gt;0,AB789+1,AB789)</f>
        <v>77</v>
      </c>
    </row>
    <row r="775" spans="1:28" ht="13.5" customHeight="1" thickBot="1" x14ac:dyDescent="0.3">
      <c r="A775" s="94"/>
      <c r="D775" s="74" t="s">
        <v>18</v>
      </c>
      <c r="E775" s="51">
        <f t="shared" ref="E775:M775" si="1127" xml:space="preserve">       IF(    OR(E774="-", E774="",E774=0),0,       IF(E774-(E771+E773)&gt;=2,0,   IF(E774-(E771+E773)=1,1,   IF(E774-(E771+E773)=0,2,   IF(E774-(E771+E773)=-1,3,   IF(E774-(E771+E773)=-2,4,   IF(E774-(E771+E773)=-3,5,    IF(E774-(E771+E773)=-4,6,    ))))))))</f>
        <v>1</v>
      </c>
      <c r="F775" s="51">
        <f t="shared" si="1127"/>
        <v>3</v>
      </c>
      <c r="G775" s="51">
        <f t="shared" si="1127"/>
        <v>1</v>
      </c>
      <c r="H775" s="51">
        <f t="shared" si="1127"/>
        <v>1</v>
      </c>
      <c r="I775" s="51">
        <f t="shared" si="1127"/>
        <v>1</v>
      </c>
      <c r="J775" s="51">
        <f t="shared" si="1127"/>
        <v>4</v>
      </c>
      <c r="K775" s="51">
        <f t="shared" si="1127"/>
        <v>2</v>
      </c>
      <c r="L775" s="51">
        <f t="shared" si="1127"/>
        <v>1</v>
      </c>
      <c r="M775" s="115">
        <f t="shared" si="1127"/>
        <v>2</v>
      </c>
      <c r="N775" s="125">
        <f t="shared" si="1124"/>
        <v>16</v>
      </c>
      <c r="O775" s="128">
        <f t="shared" ref="O775:W775" si="1128" xml:space="preserve">       IF(    OR(O774="-", O774="",O774=0),0,       IF(O774-(O771+O773)&gt;=2,0,   IF(O774-(O771+O773)=1,1,   IF(O774-(O771+O773)=0,2,   IF(O774-(O771+O773)=-1,3,   IF(O774-(O771+O773)=-2,4,   IF(O774-(O771+O773)=-3,5,    IF(O774-(O771+O773)=-4,6,    ))))))))</f>
        <v>3</v>
      </c>
      <c r="P775" s="51">
        <f t="shared" si="1128"/>
        <v>0</v>
      </c>
      <c r="Q775" s="51">
        <f t="shared" si="1128"/>
        <v>3</v>
      </c>
      <c r="R775" s="51">
        <f t="shared" si="1128"/>
        <v>2</v>
      </c>
      <c r="S775" s="51">
        <f t="shared" si="1128"/>
        <v>3</v>
      </c>
      <c r="T775" s="51">
        <f t="shared" si="1128"/>
        <v>1</v>
      </c>
      <c r="U775" s="51">
        <f t="shared" si="1128"/>
        <v>2</v>
      </c>
      <c r="V775" s="51">
        <f t="shared" si="1128"/>
        <v>2</v>
      </c>
      <c r="W775" s="115">
        <f t="shared" si="1128"/>
        <v>0</v>
      </c>
      <c r="X775" s="120">
        <f t="shared" si="1126"/>
        <v>16</v>
      </c>
      <c r="Y775" s="68">
        <f>N775+X775</f>
        <v>32</v>
      </c>
      <c r="AB775" s="87"/>
    </row>
    <row r="776" spans="1:28" ht="13.5" thickBot="1" x14ac:dyDescent="0.25">
      <c r="A776" s="95"/>
      <c r="AB776" s="87"/>
    </row>
    <row r="777" spans="1:28" ht="12.75" customHeight="1" x14ac:dyDescent="0.25">
      <c r="A777" s="99"/>
      <c r="D777" s="53" t="s">
        <v>15</v>
      </c>
      <c r="E777" s="54">
        <f t="shared" ref="E777:M777" si="1129">IF(($C778-E772)&gt;=36,3,     IF(($C778-E772)&gt;=18,2,       IF(($C778-E772)&gt;=0,1,0)   )    )</f>
        <v>1</v>
      </c>
      <c r="F777" s="54">
        <f t="shared" si="1129"/>
        <v>1</v>
      </c>
      <c r="G777" s="54">
        <f t="shared" si="1129"/>
        <v>1</v>
      </c>
      <c r="H777" s="54">
        <f t="shared" si="1129"/>
        <v>1</v>
      </c>
      <c r="I777" s="54">
        <f t="shared" si="1129"/>
        <v>2</v>
      </c>
      <c r="J777" s="54">
        <f t="shared" si="1129"/>
        <v>2</v>
      </c>
      <c r="K777" s="54">
        <f t="shared" si="1129"/>
        <v>2</v>
      </c>
      <c r="L777" s="54">
        <f t="shared" si="1129"/>
        <v>1</v>
      </c>
      <c r="M777" s="55">
        <f t="shared" si="1129"/>
        <v>2</v>
      </c>
      <c r="N777" s="129">
        <f t="shared" ref="N777" si="1130">SUM(E777:M777)</f>
        <v>13</v>
      </c>
      <c r="O777" s="132">
        <f t="shared" ref="O777:W777" si="1131">IF(($C778-O772)&gt;=36,3,     IF(($C778-O772)&gt;=18,2,       IF(($C778-O772)&gt;=0,1,0)   )    )</f>
        <v>1</v>
      </c>
      <c r="P777" s="54">
        <f t="shared" si="1131"/>
        <v>1</v>
      </c>
      <c r="Q777" s="54">
        <f t="shared" si="1131"/>
        <v>2</v>
      </c>
      <c r="R777" s="54">
        <f t="shared" si="1131"/>
        <v>1</v>
      </c>
      <c r="S777" s="54">
        <f t="shared" si="1131"/>
        <v>1</v>
      </c>
      <c r="T777" s="54">
        <f t="shared" si="1131"/>
        <v>2</v>
      </c>
      <c r="U777" s="54">
        <f t="shared" si="1131"/>
        <v>2</v>
      </c>
      <c r="V777" s="54">
        <f t="shared" si="1131"/>
        <v>2</v>
      </c>
      <c r="W777" s="55">
        <f t="shared" si="1131"/>
        <v>1</v>
      </c>
      <c r="X777" s="116">
        <f t="shared" ref="X777:X779" si="1132">SUM(O777:W777)</f>
        <v>13</v>
      </c>
      <c r="Y777" s="55">
        <f>N777+X777</f>
        <v>26</v>
      </c>
      <c r="AB777" s="87"/>
    </row>
    <row r="778" spans="1:28" ht="13.5" customHeight="1" x14ac:dyDescent="0.25">
      <c r="A778" s="96" t="s">
        <v>22</v>
      </c>
      <c r="B778" s="78">
        <f>AA793</f>
        <v>26.4</v>
      </c>
      <c r="C778" s="112">
        <f>ROUND((B778*Y772/113)+Y770-Y771,0)</f>
        <v>26</v>
      </c>
      <c r="D778" s="57" t="s">
        <v>14</v>
      </c>
      <c r="E778" s="84">
        <v>8</v>
      </c>
      <c r="F778" s="84">
        <v>3</v>
      </c>
      <c r="G778" s="84">
        <v>5</v>
      </c>
      <c r="H778" s="84">
        <v>8</v>
      </c>
      <c r="I778" s="84">
        <v>8</v>
      </c>
      <c r="J778" s="84">
        <v>5</v>
      </c>
      <c r="K778" s="84">
        <v>6</v>
      </c>
      <c r="L778" s="84">
        <v>4</v>
      </c>
      <c r="M778" s="114">
        <v>5</v>
      </c>
      <c r="N778" s="130">
        <f t="shared" ref="N778" si="1133">SUM(E778:M778)</f>
        <v>52</v>
      </c>
      <c r="O778" s="84">
        <v>6</v>
      </c>
      <c r="P778" s="84">
        <v>8</v>
      </c>
      <c r="Q778" s="84">
        <v>5</v>
      </c>
      <c r="R778" s="84">
        <v>7</v>
      </c>
      <c r="S778" s="84">
        <v>7</v>
      </c>
      <c r="T778" s="84">
        <v>4</v>
      </c>
      <c r="U778" s="84">
        <v>6</v>
      </c>
      <c r="V778" s="84">
        <v>5</v>
      </c>
      <c r="W778" s="114">
        <v>6</v>
      </c>
      <c r="X778" s="110">
        <f t="shared" si="1132"/>
        <v>54</v>
      </c>
      <c r="Y778" s="69">
        <f>N778+X778</f>
        <v>106</v>
      </c>
      <c r="Z778" s="97">
        <f>IF(AND(B778&lt;=36,Y779&gt;0),   VLOOKUP(((IF(AND(B778&gt;=18.5,B778&lt;= 26.4),4,5))&amp;Y779),TablaBajas[],2,FALSE), 0)</f>
        <v>0.4</v>
      </c>
      <c r="AA778" s="143">
        <f>IF((B778+Z778)&gt;=26.4,26.4,(B778+Z778))</f>
        <v>26.4</v>
      </c>
      <c r="AB778" s="98">
        <f>IF(Y778&gt;0,AB793+1,AB793)</f>
        <v>81</v>
      </c>
    </row>
    <row r="779" spans="1:28" ht="13.5" customHeight="1" thickBot="1" x14ac:dyDescent="0.3">
      <c r="A779" s="99"/>
      <c r="D779" s="75" t="s">
        <v>18</v>
      </c>
      <c r="E779" s="56">
        <f t="shared" ref="E779:M779" si="1134" xml:space="preserve">       IF(    OR(E778="-", E778="",E778=0),0,       IF(E778-(E771+E777)&gt;=2,0,   IF(E778-(E771+E777)=1,1,   IF(E778-(E771+E777)=0,2,   IF(E778-(E771+E777)=-1,3,   IF(E778-(E771+E777)=-2,4,   IF(E778-(E771+E777)=-3,5,    IF(E778-(E771+E777)=-4,6,    ))))))))</f>
        <v>0</v>
      </c>
      <c r="F779" s="56">
        <f t="shared" si="1134"/>
        <v>3</v>
      </c>
      <c r="G779" s="56">
        <f t="shared" si="1134"/>
        <v>2</v>
      </c>
      <c r="H779" s="56">
        <f t="shared" si="1134"/>
        <v>0</v>
      </c>
      <c r="I779" s="56">
        <f t="shared" si="1134"/>
        <v>0</v>
      </c>
      <c r="J779" s="56">
        <f t="shared" si="1134"/>
        <v>3</v>
      </c>
      <c r="K779" s="56">
        <f t="shared" si="1134"/>
        <v>2</v>
      </c>
      <c r="L779" s="56">
        <f t="shared" si="1134"/>
        <v>3</v>
      </c>
      <c r="M779" s="117">
        <f t="shared" si="1134"/>
        <v>2</v>
      </c>
      <c r="N779" s="131">
        <f t="shared" ref="N779" si="1135">SUM(E779:M779)</f>
        <v>15</v>
      </c>
      <c r="O779" s="133">
        <f t="shared" ref="O779:W779" si="1136" xml:space="preserve">       IF(    OR(O778="-", O778="",O778=0),0,       IF(O778-(O771+O777)&gt;=2,0,   IF(O778-(O771+O777)=1,1,   IF(O778-(O771+O777)=0,2,   IF(O778-(O771+O777)=-1,3,   IF(O778-(O771+O777)=-2,4,   IF(O778-(O771+O777)=-3,5,    IF(O778-(O771+O777)=-4,6,    ))))))))</f>
        <v>1</v>
      </c>
      <c r="P779" s="56">
        <f t="shared" si="1136"/>
        <v>0</v>
      </c>
      <c r="Q779" s="56">
        <f t="shared" si="1136"/>
        <v>2</v>
      </c>
      <c r="R779" s="56">
        <f t="shared" si="1136"/>
        <v>0</v>
      </c>
      <c r="S779" s="56">
        <f t="shared" si="1136"/>
        <v>1</v>
      </c>
      <c r="T779" s="56">
        <f t="shared" si="1136"/>
        <v>3</v>
      </c>
      <c r="U779" s="56">
        <f t="shared" si="1136"/>
        <v>2</v>
      </c>
      <c r="V779" s="56">
        <f t="shared" si="1136"/>
        <v>3</v>
      </c>
      <c r="W779" s="117">
        <f t="shared" si="1136"/>
        <v>1</v>
      </c>
      <c r="X779" s="121">
        <f t="shared" si="1132"/>
        <v>13</v>
      </c>
      <c r="Y779" s="70">
        <f>N779+X779</f>
        <v>28</v>
      </c>
      <c r="AB779" s="87"/>
    </row>
    <row r="780" spans="1:28" ht="13.5" thickBot="1" x14ac:dyDescent="0.25">
      <c r="A780" s="95"/>
      <c r="AB780" s="87"/>
    </row>
    <row r="781" spans="1:28" ht="12.75" customHeight="1" x14ac:dyDescent="0.25">
      <c r="A781" s="100"/>
      <c r="D781" s="58" t="s">
        <v>15</v>
      </c>
      <c r="E781" s="59">
        <f t="shared" ref="E781:M781" si="1137">IF(($C782-E772)&gt;=36,3,     IF(($C782-E772)&gt;=18,2,       IF(($C782-E772)&gt;=0,1,0)   )    )</f>
        <v>1</v>
      </c>
      <c r="F781" s="59">
        <f t="shared" si="1137"/>
        <v>1</v>
      </c>
      <c r="G781" s="59">
        <f t="shared" si="1137"/>
        <v>1</v>
      </c>
      <c r="H781" s="59">
        <f t="shared" si="1137"/>
        <v>1</v>
      </c>
      <c r="I781" s="59">
        <f t="shared" si="1137"/>
        <v>2</v>
      </c>
      <c r="J781" s="59">
        <f t="shared" si="1137"/>
        <v>2</v>
      </c>
      <c r="K781" s="59">
        <f t="shared" si="1137"/>
        <v>2</v>
      </c>
      <c r="L781" s="59">
        <f t="shared" si="1137"/>
        <v>1</v>
      </c>
      <c r="M781" s="60">
        <f t="shared" si="1137"/>
        <v>1</v>
      </c>
      <c r="N781" s="134">
        <f t="shared" ref="N781" si="1138">SUM(E781:M781)</f>
        <v>12</v>
      </c>
      <c r="O781" s="137">
        <f t="shared" ref="O781:W781" si="1139">IF(($C782-O772)&gt;=36,3,     IF(($C782-O772)&gt;=18,2,       IF(($C782-O772)&gt;=0,1,0)   )    )</f>
        <v>1</v>
      </c>
      <c r="P781" s="59">
        <f t="shared" si="1139"/>
        <v>1</v>
      </c>
      <c r="Q781" s="59">
        <f t="shared" si="1139"/>
        <v>2</v>
      </c>
      <c r="R781" s="59">
        <f t="shared" si="1139"/>
        <v>1</v>
      </c>
      <c r="S781" s="59">
        <f t="shared" si="1139"/>
        <v>1</v>
      </c>
      <c r="T781" s="59">
        <f t="shared" si="1139"/>
        <v>1</v>
      </c>
      <c r="U781" s="59">
        <f t="shared" si="1139"/>
        <v>2</v>
      </c>
      <c r="V781" s="59">
        <f t="shared" si="1139"/>
        <v>2</v>
      </c>
      <c r="W781" s="60">
        <f t="shared" si="1139"/>
        <v>1</v>
      </c>
      <c r="X781" s="118">
        <f t="shared" ref="X781:X783" si="1140">SUM(O781:W781)</f>
        <v>12</v>
      </c>
      <c r="Y781" s="60">
        <f>N781+X781</f>
        <v>24</v>
      </c>
      <c r="AB781" s="87"/>
    </row>
    <row r="782" spans="1:28" ht="13.5" customHeight="1" x14ac:dyDescent="0.25">
      <c r="A782" s="101" t="s">
        <v>23</v>
      </c>
      <c r="B782" s="79">
        <f>AA797</f>
        <v>24.800000000000004</v>
      </c>
      <c r="C782" s="112">
        <f>ROUND((B782*Y772/113)+Y770-Y771,0)</f>
        <v>24</v>
      </c>
      <c r="D782" s="62" t="s">
        <v>14</v>
      </c>
      <c r="E782" s="84">
        <v>8</v>
      </c>
      <c r="F782" s="84">
        <v>4</v>
      </c>
      <c r="G782" s="84">
        <v>4</v>
      </c>
      <c r="H782" s="84">
        <v>5</v>
      </c>
      <c r="I782" s="84">
        <v>5</v>
      </c>
      <c r="J782" s="84">
        <v>3</v>
      </c>
      <c r="K782" s="84">
        <v>4</v>
      </c>
      <c r="L782" s="84">
        <v>6</v>
      </c>
      <c r="M782" s="114">
        <v>4</v>
      </c>
      <c r="N782" s="135">
        <f t="shared" ref="N782" si="1141">SUM(E782:M782)</f>
        <v>43</v>
      </c>
      <c r="O782" s="84">
        <v>7</v>
      </c>
      <c r="P782" s="84">
        <v>6</v>
      </c>
      <c r="Q782" s="84">
        <v>4</v>
      </c>
      <c r="R782" s="84">
        <v>5</v>
      </c>
      <c r="S782" s="84">
        <v>6</v>
      </c>
      <c r="T782" s="84">
        <v>5</v>
      </c>
      <c r="U782" s="84">
        <v>4</v>
      </c>
      <c r="V782" s="84">
        <v>6</v>
      </c>
      <c r="W782" s="114">
        <v>5</v>
      </c>
      <c r="X782" s="111">
        <f t="shared" si="1140"/>
        <v>48</v>
      </c>
      <c r="Y782" s="71">
        <f>N782+X782</f>
        <v>91</v>
      </c>
      <c r="Z782" s="102">
        <f>IF(AND(B782&lt;=36,Y783&gt;0),   VLOOKUP(((IF(AND(B782&gt;=18.5,B782&lt;= 26.4),4,5))&amp;Y783),TablaBajas[],2,FALSE), 0)</f>
        <v>-2.2999999999999998</v>
      </c>
      <c r="AA782" s="141">
        <f>IF((B782+Z782)&gt;=26.4,26.4,(B782+Z782))</f>
        <v>22.500000000000004</v>
      </c>
      <c r="AB782" s="103">
        <f>IF(Y782&gt;0,AB797+1,AB797)</f>
        <v>88</v>
      </c>
    </row>
    <row r="783" spans="1:28" ht="13.5" customHeight="1" thickBot="1" x14ac:dyDescent="0.3">
      <c r="A783" s="104"/>
      <c r="B783" s="105"/>
      <c r="C783" s="105"/>
      <c r="D783" s="76" t="s">
        <v>18</v>
      </c>
      <c r="E783" s="61">
        <f t="shared" ref="E783:M783" si="1142" xml:space="preserve">       IF(    OR(E782="-", E782="",E782=0),0,       IF(E782-(E771+E781)&gt;=2,0,   IF(E782-(E771+E781)=1,1,   IF(E782-(E771+E781)=0,2,   IF(E782-(E771+E781)=-1,3,   IF(E782-(E771+E781)=-2,4,   IF(E782-(E771+E781)=-3,5,    IF(E782-(E771+E781)=-4,6,    ))))))))</f>
        <v>0</v>
      </c>
      <c r="F783" s="61">
        <f t="shared" si="1142"/>
        <v>2</v>
      </c>
      <c r="G783" s="61">
        <f t="shared" si="1142"/>
        <v>3</v>
      </c>
      <c r="H783" s="61">
        <f t="shared" si="1142"/>
        <v>3</v>
      </c>
      <c r="I783" s="61">
        <f t="shared" si="1142"/>
        <v>3</v>
      </c>
      <c r="J783" s="61">
        <f t="shared" si="1142"/>
        <v>5</v>
      </c>
      <c r="K783" s="61">
        <f t="shared" si="1142"/>
        <v>4</v>
      </c>
      <c r="L783" s="61">
        <f t="shared" si="1142"/>
        <v>1</v>
      </c>
      <c r="M783" s="119">
        <f t="shared" si="1142"/>
        <v>2</v>
      </c>
      <c r="N783" s="136">
        <f t="shared" ref="N783" si="1143">SUM(E783:M783)</f>
        <v>23</v>
      </c>
      <c r="O783" s="138">
        <f t="shared" ref="O783:W783" si="1144" xml:space="preserve">       IF(    OR(O782="-", O782="",O782=0),0,       IF(O782-(O771+O781)&gt;=2,0,   IF(O782-(O771+O781)=1,1,   IF(O782-(O771+O781)=0,2,   IF(O782-(O771+O781)=-1,3,   IF(O782-(O771+O781)=-2,4,   IF(O782-(O771+O781)=-3,5,    IF(O782-(O771+O781)=-4,6,    ))))))))</f>
        <v>0</v>
      </c>
      <c r="P783" s="61">
        <f t="shared" si="1144"/>
        <v>2</v>
      </c>
      <c r="Q783" s="61">
        <f t="shared" si="1144"/>
        <v>3</v>
      </c>
      <c r="R783" s="61">
        <f t="shared" si="1144"/>
        <v>2</v>
      </c>
      <c r="S783" s="61">
        <f t="shared" si="1144"/>
        <v>2</v>
      </c>
      <c r="T783" s="61">
        <f t="shared" si="1144"/>
        <v>1</v>
      </c>
      <c r="U783" s="61">
        <f t="shared" si="1144"/>
        <v>4</v>
      </c>
      <c r="V783" s="61">
        <f t="shared" si="1144"/>
        <v>2</v>
      </c>
      <c r="W783" s="119">
        <f t="shared" si="1144"/>
        <v>2</v>
      </c>
      <c r="X783" s="122">
        <f t="shared" si="1140"/>
        <v>18</v>
      </c>
      <c r="Y783" s="72">
        <f>N783+X783</f>
        <v>41</v>
      </c>
      <c r="Z783" s="105"/>
      <c r="AA783" s="105"/>
      <c r="AB783" s="106"/>
    </row>
    <row r="784" spans="1:28" ht="9.75" customHeight="1" thickBot="1" x14ac:dyDescent="0.25">
      <c r="A784" s="77"/>
      <c r="B784" s="77"/>
      <c r="C784" s="77"/>
      <c r="D784" s="77"/>
      <c r="E784" s="77"/>
      <c r="F784" s="77"/>
      <c r="G784" s="77"/>
      <c r="H784" s="77"/>
      <c r="I784" s="77"/>
      <c r="J784" s="77"/>
      <c r="K784" s="77"/>
      <c r="L784" s="77"/>
      <c r="M784" s="77"/>
      <c r="N784" s="77"/>
      <c r="O784" s="77"/>
      <c r="P784" s="77"/>
      <c r="Q784" s="77"/>
      <c r="R784" s="77"/>
      <c r="S784" s="77"/>
      <c r="T784" s="77"/>
      <c r="U784" s="77"/>
      <c r="V784" s="77"/>
      <c r="W784" s="77"/>
      <c r="X784" s="77"/>
      <c r="Y784" s="77"/>
      <c r="Z784" s="77"/>
      <c r="AA784" s="77"/>
      <c r="AB784" s="77"/>
    </row>
    <row r="785" spans="1:31" ht="15" customHeight="1" x14ac:dyDescent="0.25">
      <c r="A785" s="86"/>
      <c r="B785" s="173" t="s">
        <v>4</v>
      </c>
      <c r="C785" s="176" t="s">
        <v>19</v>
      </c>
      <c r="D785" s="64" t="s">
        <v>1</v>
      </c>
      <c r="E785" s="155">
        <v>507</v>
      </c>
      <c r="F785" s="155">
        <v>362</v>
      </c>
      <c r="G785" s="155">
        <v>205</v>
      </c>
      <c r="H785" s="155">
        <v>371</v>
      </c>
      <c r="I785" s="155">
        <v>455</v>
      </c>
      <c r="J785" s="155">
        <v>393</v>
      </c>
      <c r="K785" s="155">
        <v>130</v>
      </c>
      <c r="L785" s="155">
        <v>264</v>
      </c>
      <c r="M785" s="156">
        <v>339</v>
      </c>
      <c r="N785" s="179" t="s">
        <v>16</v>
      </c>
      <c r="O785" s="157">
        <v>449</v>
      </c>
      <c r="P785" s="155">
        <v>343</v>
      </c>
      <c r="Q785" s="155">
        <v>174</v>
      </c>
      <c r="R785" s="155">
        <v>338</v>
      </c>
      <c r="S785" s="155">
        <v>331</v>
      </c>
      <c r="T785" s="155">
        <v>384</v>
      </c>
      <c r="U785" s="155">
        <v>504</v>
      </c>
      <c r="V785" s="155">
        <v>177</v>
      </c>
      <c r="W785" s="156">
        <v>345</v>
      </c>
      <c r="X785" s="179" t="s">
        <v>17</v>
      </c>
      <c r="Y785" s="89">
        <v>72.400000000000006</v>
      </c>
      <c r="Z785" s="182" t="s">
        <v>28</v>
      </c>
      <c r="AA785" s="185" t="s">
        <v>6</v>
      </c>
      <c r="AB785" s="188" t="s">
        <v>20</v>
      </c>
    </row>
    <row r="786" spans="1:31" ht="15" x14ac:dyDescent="0.25">
      <c r="A786" s="86" t="s">
        <v>32</v>
      </c>
      <c r="B786" s="174"/>
      <c r="C786" s="177"/>
      <c r="D786" s="65" t="s">
        <v>2</v>
      </c>
      <c r="E786" s="63">
        <v>5</v>
      </c>
      <c r="F786" s="63">
        <v>4</v>
      </c>
      <c r="G786" s="63">
        <v>3</v>
      </c>
      <c r="H786" s="63">
        <v>4</v>
      </c>
      <c r="I786" s="63">
        <v>5</v>
      </c>
      <c r="J786" s="63">
        <v>4</v>
      </c>
      <c r="K786" s="63">
        <v>3</v>
      </c>
      <c r="L786" s="63">
        <v>4</v>
      </c>
      <c r="M786" s="158">
        <v>4</v>
      </c>
      <c r="N786" s="180"/>
      <c r="O786" s="159">
        <v>5</v>
      </c>
      <c r="P786" s="63">
        <v>4</v>
      </c>
      <c r="Q786" s="63">
        <v>3</v>
      </c>
      <c r="R786" s="63">
        <v>4</v>
      </c>
      <c r="S786" s="63">
        <v>4</v>
      </c>
      <c r="T786" s="63">
        <v>4</v>
      </c>
      <c r="U786" s="63">
        <v>5</v>
      </c>
      <c r="V786" s="63">
        <v>3</v>
      </c>
      <c r="W786" s="158">
        <v>4</v>
      </c>
      <c r="X786" s="180"/>
      <c r="Y786" s="63">
        <v>72</v>
      </c>
      <c r="Z786" s="183"/>
      <c r="AA786" s="186"/>
      <c r="AB786" s="189"/>
    </row>
    <row r="787" spans="1:31" ht="15.75" thickBot="1" x14ac:dyDescent="0.3">
      <c r="A787" s="140">
        <v>44489</v>
      </c>
      <c r="B787" s="175"/>
      <c r="C787" s="178"/>
      <c r="D787" s="66" t="s">
        <v>3</v>
      </c>
      <c r="E787" s="160">
        <v>2</v>
      </c>
      <c r="F787" s="160">
        <v>8</v>
      </c>
      <c r="G787" s="160">
        <v>4</v>
      </c>
      <c r="H787" s="160">
        <v>10</v>
      </c>
      <c r="I787" s="160">
        <v>18</v>
      </c>
      <c r="J787" s="160">
        <v>6</v>
      </c>
      <c r="K787" s="160">
        <v>16</v>
      </c>
      <c r="L787" s="160">
        <v>14</v>
      </c>
      <c r="M787" s="161">
        <v>12</v>
      </c>
      <c r="N787" s="181"/>
      <c r="O787" s="162">
        <v>9</v>
      </c>
      <c r="P787" s="160">
        <v>17</v>
      </c>
      <c r="Q787" s="160">
        <v>11</v>
      </c>
      <c r="R787" s="160">
        <v>13</v>
      </c>
      <c r="S787" s="160">
        <v>5</v>
      </c>
      <c r="T787" s="160">
        <v>1</v>
      </c>
      <c r="U787" s="160">
        <v>3</v>
      </c>
      <c r="V787" s="160">
        <v>7</v>
      </c>
      <c r="W787" s="161">
        <v>15</v>
      </c>
      <c r="X787" s="181"/>
      <c r="Y787" s="108">
        <v>140</v>
      </c>
      <c r="Z787" s="184"/>
      <c r="AA787" s="187"/>
      <c r="AB787" s="190"/>
    </row>
    <row r="788" spans="1:31" ht="12.75" customHeight="1" x14ac:dyDescent="0.25">
      <c r="A788" s="146"/>
      <c r="D788" s="48" t="s">
        <v>15</v>
      </c>
      <c r="E788" s="49">
        <f t="shared" ref="E788:M788" si="1145">IF(($C789-E787)&gt;=36,3,     IF(($C789-E787)&gt;=18,2,       IF(($C789-E787)&gt;=0,1,0)   )    )</f>
        <v>2</v>
      </c>
      <c r="F788" s="49">
        <f t="shared" si="1145"/>
        <v>2</v>
      </c>
      <c r="G788" s="49">
        <f t="shared" si="1145"/>
        <v>2</v>
      </c>
      <c r="H788" s="49">
        <f t="shared" si="1145"/>
        <v>2</v>
      </c>
      <c r="I788" s="49">
        <f t="shared" si="1145"/>
        <v>1</v>
      </c>
      <c r="J788" s="49">
        <f t="shared" si="1145"/>
        <v>2</v>
      </c>
      <c r="K788" s="49">
        <f t="shared" si="1145"/>
        <v>1</v>
      </c>
      <c r="L788" s="49">
        <f t="shared" si="1145"/>
        <v>1</v>
      </c>
      <c r="M788" s="50">
        <f t="shared" si="1145"/>
        <v>1</v>
      </c>
      <c r="N788" s="123">
        <f t="shared" ref="N788:N790" si="1146">SUM(E788:M788)</f>
        <v>14</v>
      </c>
      <c r="O788" s="126">
        <f t="shared" ref="O788:W788" si="1147">IF(($C789-O787)&gt;=36,3,     IF(($C789-O787)&gt;=18,2,       IF(($C789-O787)&gt;=0,1,0)   )    )</f>
        <v>2</v>
      </c>
      <c r="P788" s="49">
        <f t="shared" si="1147"/>
        <v>1</v>
      </c>
      <c r="Q788" s="49">
        <f t="shared" si="1147"/>
        <v>2</v>
      </c>
      <c r="R788" s="49">
        <f t="shared" si="1147"/>
        <v>1</v>
      </c>
      <c r="S788" s="49">
        <f t="shared" si="1147"/>
        <v>2</v>
      </c>
      <c r="T788" s="49">
        <f t="shared" si="1147"/>
        <v>2</v>
      </c>
      <c r="U788" s="49">
        <f t="shared" si="1147"/>
        <v>2</v>
      </c>
      <c r="V788" s="49">
        <f t="shared" si="1147"/>
        <v>2</v>
      </c>
      <c r="W788" s="50">
        <f t="shared" si="1147"/>
        <v>1</v>
      </c>
      <c r="X788" s="113">
        <f t="shared" ref="X788:X790" si="1148">SUM(O788:W788)</f>
        <v>15</v>
      </c>
      <c r="Y788" s="85">
        <f>N788+X788</f>
        <v>29</v>
      </c>
      <c r="AB788" s="87"/>
    </row>
    <row r="789" spans="1:31" ht="13.5" customHeight="1" x14ac:dyDescent="0.25">
      <c r="A789" s="146" t="s">
        <v>24</v>
      </c>
      <c r="B789" s="73">
        <f>AA804</f>
        <v>23.100000000000005</v>
      </c>
      <c r="C789" s="112">
        <f>ROUND((B789*Y787/113)+Y785-Y786,0)</f>
        <v>29</v>
      </c>
      <c r="D789" s="52" t="s">
        <v>14</v>
      </c>
      <c r="E789" s="84">
        <v>6</v>
      </c>
      <c r="F789" s="84">
        <v>4</v>
      </c>
      <c r="G789" s="84">
        <v>4</v>
      </c>
      <c r="H789" s="84">
        <v>6</v>
      </c>
      <c r="I789" s="84">
        <v>6</v>
      </c>
      <c r="J789" s="84">
        <v>6</v>
      </c>
      <c r="K789" s="84">
        <v>4</v>
      </c>
      <c r="L789" s="84">
        <v>4</v>
      </c>
      <c r="M789" s="114">
        <v>5</v>
      </c>
      <c r="N789" s="147">
        <f t="shared" si="1146"/>
        <v>45</v>
      </c>
      <c r="O789" s="84">
        <v>7</v>
      </c>
      <c r="P789" s="84">
        <v>5</v>
      </c>
      <c r="Q789" s="84">
        <v>5</v>
      </c>
      <c r="R789" s="84">
        <v>5</v>
      </c>
      <c r="S789" s="84">
        <v>6</v>
      </c>
      <c r="T789" s="84">
        <v>4</v>
      </c>
      <c r="U789" s="84">
        <v>5</v>
      </c>
      <c r="V789" s="84">
        <v>7</v>
      </c>
      <c r="W789" s="114">
        <v>7</v>
      </c>
      <c r="X789" s="109">
        <f t="shared" si="1148"/>
        <v>51</v>
      </c>
      <c r="Y789" s="67">
        <f>N789+X789</f>
        <v>96</v>
      </c>
      <c r="Z789" s="92">
        <f>IF(AND(B789&lt;=36,Y790&gt;0),   VLOOKUP(((IF(AND(B789&gt;=18.5,B789&lt;= 26.4),4,5))&amp;Y790),TablaBajas[],2,FALSE), 0)</f>
        <v>-2.2999999999999998</v>
      </c>
      <c r="AA789" s="142">
        <f>IF((B789+Z789)&gt;=26.4,26.4,(B789+Z789))</f>
        <v>20.800000000000004</v>
      </c>
      <c r="AB789" s="93">
        <f>IF(Y789&gt;0,AB804+1,AB804)</f>
        <v>76</v>
      </c>
    </row>
    <row r="790" spans="1:31" ht="13.5" customHeight="1" thickBot="1" x14ac:dyDescent="0.3">
      <c r="A790" s="94"/>
      <c r="D790" s="148" t="s">
        <v>18</v>
      </c>
      <c r="E790" s="51">
        <f t="shared" ref="E790:M790" si="1149" xml:space="preserve">       IF(    OR(E789="-", E789="",E789=0),0,       IF(E789-(E786+E788)&gt;=2,0,   IF(E789-(E786+E788)=1,1,   IF(E789-(E786+E788)=0,2,   IF(E789-(E786+E788)=-1,3,   IF(E789-(E786+E788)=-2,4,   IF(E789-(E786+E788)=-3,5,    IF(E789-(E786+E788)=-4,6,    ))))))))</f>
        <v>3</v>
      </c>
      <c r="F790" s="51">
        <f t="shared" si="1149"/>
        <v>4</v>
      </c>
      <c r="G790" s="51">
        <f t="shared" si="1149"/>
        <v>3</v>
      </c>
      <c r="H790" s="51">
        <f t="shared" si="1149"/>
        <v>2</v>
      </c>
      <c r="I790" s="51">
        <f t="shared" si="1149"/>
        <v>2</v>
      </c>
      <c r="J790" s="51">
        <f t="shared" si="1149"/>
        <v>2</v>
      </c>
      <c r="K790" s="51">
        <f t="shared" si="1149"/>
        <v>2</v>
      </c>
      <c r="L790" s="51">
        <f t="shared" si="1149"/>
        <v>3</v>
      </c>
      <c r="M790" s="115">
        <f t="shared" si="1149"/>
        <v>2</v>
      </c>
      <c r="N790" s="125">
        <f t="shared" si="1146"/>
        <v>23</v>
      </c>
      <c r="O790" s="128">
        <f t="shared" ref="O790:W790" si="1150" xml:space="preserve">       IF(    OR(O789="-", O789="",O789=0),0,       IF(O789-(O786+O788)&gt;=2,0,   IF(O789-(O786+O788)=1,1,   IF(O789-(O786+O788)=0,2,   IF(O789-(O786+O788)=-1,3,   IF(O789-(O786+O788)=-2,4,   IF(O789-(O786+O788)=-3,5,    IF(O789-(O786+O788)=-4,6,    ))))))))</f>
        <v>2</v>
      </c>
      <c r="P790" s="51">
        <f t="shared" si="1150"/>
        <v>2</v>
      </c>
      <c r="Q790" s="51">
        <f t="shared" si="1150"/>
        <v>2</v>
      </c>
      <c r="R790" s="51">
        <f t="shared" si="1150"/>
        <v>2</v>
      </c>
      <c r="S790" s="51">
        <f t="shared" si="1150"/>
        <v>2</v>
      </c>
      <c r="T790" s="51">
        <f t="shared" si="1150"/>
        <v>4</v>
      </c>
      <c r="U790" s="51">
        <f t="shared" si="1150"/>
        <v>4</v>
      </c>
      <c r="V790" s="51">
        <f t="shared" si="1150"/>
        <v>0</v>
      </c>
      <c r="W790" s="115">
        <f t="shared" si="1150"/>
        <v>0</v>
      </c>
      <c r="X790" s="120">
        <f t="shared" si="1148"/>
        <v>18</v>
      </c>
      <c r="Y790" s="68">
        <f>N790+X790</f>
        <v>41</v>
      </c>
      <c r="AB790" s="87"/>
    </row>
    <row r="791" spans="1:31" ht="13.5" thickBot="1" x14ac:dyDescent="0.25">
      <c r="A791" s="95"/>
      <c r="AB791" s="87"/>
      <c r="AD791" t="s">
        <v>31</v>
      </c>
      <c r="AE791" t="s">
        <v>31</v>
      </c>
    </row>
    <row r="792" spans="1:31" ht="12.75" customHeight="1" x14ac:dyDescent="0.25">
      <c r="A792" s="99"/>
      <c r="D792" s="53" t="s">
        <v>15</v>
      </c>
      <c r="E792" s="54">
        <f t="shared" ref="E792:M792" si="1151">IF(($C793-E787)&gt;=36,3,     IF(($C793-E787)&gt;=18,2,       IF(($C793-E787)&gt;=0,1,0)   )    )</f>
        <v>2</v>
      </c>
      <c r="F792" s="54">
        <f t="shared" si="1151"/>
        <v>2</v>
      </c>
      <c r="G792" s="54">
        <f t="shared" si="1151"/>
        <v>2</v>
      </c>
      <c r="H792" s="54">
        <f t="shared" si="1151"/>
        <v>2</v>
      </c>
      <c r="I792" s="54">
        <f t="shared" si="1151"/>
        <v>1</v>
      </c>
      <c r="J792" s="54">
        <f t="shared" si="1151"/>
        <v>2</v>
      </c>
      <c r="K792" s="54">
        <f t="shared" si="1151"/>
        <v>1</v>
      </c>
      <c r="L792" s="54">
        <f t="shared" si="1151"/>
        <v>2</v>
      </c>
      <c r="M792" s="55">
        <f t="shared" si="1151"/>
        <v>2</v>
      </c>
      <c r="N792" s="129">
        <f t="shared" ref="N792" si="1152">SUM(E792:M792)</f>
        <v>16</v>
      </c>
      <c r="O792" s="132">
        <f t="shared" ref="O792:W792" si="1153">IF(($C793-O787)&gt;=36,3,     IF(($C793-O787)&gt;=18,2,       IF(($C793-O787)&gt;=0,1,0)   )    )</f>
        <v>2</v>
      </c>
      <c r="P792" s="54">
        <f t="shared" si="1153"/>
        <v>1</v>
      </c>
      <c r="Q792" s="54">
        <f t="shared" si="1153"/>
        <v>2</v>
      </c>
      <c r="R792" s="54">
        <f t="shared" si="1153"/>
        <v>2</v>
      </c>
      <c r="S792" s="54">
        <f t="shared" si="1153"/>
        <v>2</v>
      </c>
      <c r="T792" s="54">
        <f t="shared" si="1153"/>
        <v>2</v>
      </c>
      <c r="U792" s="54">
        <f t="shared" si="1153"/>
        <v>2</v>
      </c>
      <c r="V792" s="54">
        <f t="shared" si="1153"/>
        <v>2</v>
      </c>
      <c r="W792" s="55">
        <f t="shared" si="1153"/>
        <v>2</v>
      </c>
      <c r="X792" s="116">
        <f t="shared" ref="X792:X794" si="1154">SUM(O792:W792)</f>
        <v>17</v>
      </c>
      <c r="Y792" s="55">
        <f>N792+X792</f>
        <v>33</v>
      </c>
      <c r="AB792" s="87"/>
    </row>
    <row r="793" spans="1:31" ht="13.5" customHeight="1" x14ac:dyDescent="0.25">
      <c r="A793" s="149" t="s">
        <v>22</v>
      </c>
      <c r="B793" s="78">
        <f>AA808</f>
        <v>26.4</v>
      </c>
      <c r="C793" s="112">
        <f>ROUND((B793*Y787/113)+Y785-Y786,0)</f>
        <v>33</v>
      </c>
      <c r="D793" s="57" t="s">
        <v>14</v>
      </c>
      <c r="E793" s="84">
        <v>9</v>
      </c>
      <c r="F793" s="84">
        <v>5</v>
      </c>
      <c r="G793" s="84">
        <v>7</v>
      </c>
      <c r="H793" s="84">
        <v>6</v>
      </c>
      <c r="I793" s="84">
        <v>8</v>
      </c>
      <c r="J793" s="84">
        <v>8</v>
      </c>
      <c r="K793" s="84">
        <v>3</v>
      </c>
      <c r="L793" s="84">
        <v>8</v>
      </c>
      <c r="M793" s="114">
        <v>7</v>
      </c>
      <c r="N793" s="130">
        <f t="shared" ref="N793" si="1155">SUM(E793:M793)</f>
        <v>61</v>
      </c>
      <c r="O793" s="84">
        <v>9</v>
      </c>
      <c r="P793" s="84">
        <v>6</v>
      </c>
      <c r="Q793" s="84">
        <v>5</v>
      </c>
      <c r="R793" s="84">
        <v>7</v>
      </c>
      <c r="S793" s="84">
        <v>7</v>
      </c>
      <c r="T793" s="84">
        <v>8</v>
      </c>
      <c r="U793" s="84">
        <v>7</v>
      </c>
      <c r="V793" s="84">
        <v>6</v>
      </c>
      <c r="W793" s="114">
        <v>6</v>
      </c>
      <c r="X793" s="110">
        <f t="shared" si="1154"/>
        <v>61</v>
      </c>
      <c r="Y793" s="69">
        <f>N793+X793</f>
        <v>122</v>
      </c>
      <c r="Z793" s="97">
        <f>IF(AND(B793&lt;=36,Y794&gt;0),   VLOOKUP(((IF(AND(B793&gt;=18.5,B793&lt;= 26.4),4,5))&amp;Y794),TablaBajas[],2,FALSE), 0)</f>
        <v>1.3</v>
      </c>
      <c r="AA793" s="143">
        <f>IF((B793+Z793)&gt;=26.4,26.4,(B793+Z793))</f>
        <v>26.4</v>
      </c>
      <c r="AB793" s="98">
        <f>IF(Y793&gt;0,AB808+1,AB808)</f>
        <v>80</v>
      </c>
    </row>
    <row r="794" spans="1:31" ht="13.5" customHeight="1" thickBot="1" x14ac:dyDescent="0.3">
      <c r="A794" s="99"/>
      <c r="D794" s="150" t="s">
        <v>18</v>
      </c>
      <c r="E794" s="56">
        <f t="shared" ref="E794:M794" si="1156" xml:space="preserve">       IF(    OR(E793="-", E793="",E793=0),0,       IF(E793-(E786+E792)&gt;=2,0,   IF(E793-(E786+E792)=1,1,   IF(E793-(E786+E792)=0,2,   IF(E793-(E786+E792)=-1,3,   IF(E793-(E786+E792)=-2,4,   IF(E793-(E786+E792)=-3,5,    IF(E793-(E786+E792)=-4,6,    ))))))))</f>
        <v>0</v>
      </c>
      <c r="F794" s="56">
        <f t="shared" si="1156"/>
        <v>3</v>
      </c>
      <c r="G794" s="56">
        <f t="shared" si="1156"/>
        <v>0</v>
      </c>
      <c r="H794" s="56">
        <f t="shared" si="1156"/>
        <v>2</v>
      </c>
      <c r="I794" s="56">
        <f t="shared" si="1156"/>
        <v>0</v>
      </c>
      <c r="J794" s="56">
        <f t="shared" si="1156"/>
        <v>0</v>
      </c>
      <c r="K794" s="56">
        <f t="shared" si="1156"/>
        <v>3</v>
      </c>
      <c r="L794" s="56">
        <f t="shared" si="1156"/>
        <v>0</v>
      </c>
      <c r="M794" s="117">
        <f t="shared" si="1156"/>
        <v>1</v>
      </c>
      <c r="N794" s="131">
        <f t="shared" ref="N794" si="1157">SUM(E794:M794)</f>
        <v>9</v>
      </c>
      <c r="O794" s="133">
        <f t="shared" ref="O794:W794" si="1158" xml:space="preserve">       IF(    OR(O793="-", O793="",O793=0),0,       IF(O793-(O786+O792)&gt;=2,0,   IF(O793-(O786+O792)=1,1,   IF(O793-(O786+O792)=0,2,   IF(O793-(O786+O792)=-1,3,   IF(O793-(O786+O792)=-2,4,   IF(O793-(O786+O792)=-3,5,    IF(O793-(O786+O792)=-4,6,    ))))))))</f>
        <v>0</v>
      </c>
      <c r="P794" s="56">
        <f t="shared" si="1158"/>
        <v>1</v>
      </c>
      <c r="Q794" s="56">
        <f t="shared" si="1158"/>
        <v>2</v>
      </c>
      <c r="R794" s="56">
        <f t="shared" si="1158"/>
        <v>1</v>
      </c>
      <c r="S794" s="56">
        <f t="shared" si="1158"/>
        <v>1</v>
      </c>
      <c r="T794" s="56">
        <f t="shared" si="1158"/>
        <v>0</v>
      </c>
      <c r="U794" s="56">
        <f t="shared" si="1158"/>
        <v>2</v>
      </c>
      <c r="V794" s="56">
        <f t="shared" si="1158"/>
        <v>1</v>
      </c>
      <c r="W794" s="117">
        <f t="shared" si="1158"/>
        <v>2</v>
      </c>
      <c r="X794" s="121">
        <f t="shared" si="1154"/>
        <v>10</v>
      </c>
      <c r="Y794" s="70">
        <f>N794+X794</f>
        <v>19</v>
      </c>
      <c r="AB794" s="87"/>
    </row>
    <row r="795" spans="1:31" ht="13.5" thickBot="1" x14ac:dyDescent="0.25">
      <c r="A795" s="95"/>
      <c r="AB795" s="87"/>
    </row>
    <row r="796" spans="1:31" ht="12.75" customHeight="1" x14ac:dyDescent="0.25">
      <c r="A796" s="100"/>
      <c r="D796" s="58" t="s">
        <v>15</v>
      </c>
      <c r="E796" s="59">
        <f t="shared" ref="E796:M796" si="1159">IF(($C797-E787)&gt;=36,3,     IF(($C797-E787)&gt;=18,2,       IF(($C797-E787)&gt;=0,1,0)   )    )</f>
        <v>2</v>
      </c>
      <c r="F796" s="59">
        <f t="shared" si="1159"/>
        <v>2</v>
      </c>
      <c r="G796" s="59">
        <f t="shared" si="1159"/>
        <v>2</v>
      </c>
      <c r="H796" s="59">
        <f t="shared" si="1159"/>
        <v>2</v>
      </c>
      <c r="I796" s="59">
        <f t="shared" si="1159"/>
        <v>1</v>
      </c>
      <c r="J796" s="59">
        <f t="shared" si="1159"/>
        <v>2</v>
      </c>
      <c r="K796" s="59">
        <f t="shared" si="1159"/>
        <v>1</v>
      </c>
      <c r="L796" s="59">
        <f t="shared" si="1159"/>
        <v>1</v>
      </c>
      <c r="M796" s="60">
        <f t="shared" si="1159"/>
        <v>2</v>
      </c>
      <c r="N796" s="134">
        <f t="shared" ref="N796" si="1160">SUM(E796:M796)</f>
        <v>15</v>
      </c>
      <c r="O796" s="137">
        <f t="shared" ref="O796:W796" si="1161">IF(($C797-O787)&gt;=36,3,     IF(($C797-O787)&gt;=18,2,       IF(($C797-O787)&gt;=0,1,0)   )    )</f>
        <v>2</v>
      </c>
      <c r="P796" s="59">
        <f t="shared" si="1161"/>
        <v>1</v>
      </c>
      <c r="Q796" s="59">
        <f t="shared" si="1161"/>
        <v>2</v>
      </c>
      <c r="R796" s="59">
        <f t="shared" si="1161"/>
        <v>2</v>
      </c>
      <c r="S796" s="59">
        <f t="shared" si="1161"/>
        <v>2</v>
      </c>
      <c r="T796" s="59">
        <f t="shared" si="1161"/>
        <v>2</v>
      </c>
      <c r="U796" s="59">
        <f t="shared" si="1161"/>
        <v>2</v>
      </c>
      <c r="V796" s="59">
        <f t="shared" si="1161"/>
        <v>2</v>
      </c>
      <c r="W796" s="60">
        <f t="shared" si="1161"/>
        <v>1</v>
      </c>
      <c r="X796" s="118">
        <f t="shared" ref="X796:X798" si="1162">SUM(O796:W796)</f>
        <v>16</v>
      </c>
      <c r="Y796" s="60">
        <f>N796+X796</f>
        <v>31</v>
      </c>
      <c r="AB796" s="87"/>
    </row>
    <row r="797" spans="1:31" ht="13.5" customHeight="1" x14ac:dyDescent="0.25">
      <c r="A797" s="151" t="s">
        <v>23</v>
      </c>
      <c r="B797" s="79">
        <f>AA812</f>
        <v>24.700000000000003</v>
      </c>
      <c r="C797" s="112">
        <f>ROUND((B797*Y787/113)+Y785-Y786,0)</f>
        <v>31</v>
      </c>
      <c r="D797" s="62" t="s">
        <v>14</v>
      </c>
      <c r="E797" s="84">
        <v>9</v>
      </c>
      <c r="F797" s="84">
        <v>8</v>
      </c>
      <c r="G797" s="84">
        <v>5</v>
      </c>
      <c r="H797" s="84">
        <v>6</v>
      </c>
      <c r="I797" s="84">
        <v>7</v>
      </c>
      <c r="J797" s="84">
        <v>6</v>
      </c>
      <c r="K797" s="84">
        <v>6</v>
      </c>
      <c r="L797" s="84">
        <v>5</v>
      </c>
      <c r="M797" s="114">
        <v>5</v>
      </c>
      <c r="N797" s="135">
        <f t="shared" ref="N797" si="1163">SUM(E797:M797)</f>
        <v>57</v>
      </c>
      <c r="O797" s="127">
        <v>7</v>
      </c>
      <c r="P797" s="84">
        <v>5</v>
      </c>
      <c r="Q797" s="84">
        <v>4</v>
      </c>
      <c r="R797" s="84">
        <v>5</v>
      </c>
      <c r="S797" s="84">
        <v>6</v>
      </c>
      <c r="T797" s="84">
        <v>8</v>
      </c>
      <c r="U797" s="84">
        <v>7</v>
      </c>
      <c r="V797" s="84">
        <v>4</v>
      </c>
      <c r="W797" s="114">
        <v>5</v>
      </c>
      <c r="X797" s="111">
        <f t="shared" si="1162"/>
        <v>51</v>
      </c>
      <c r="Y797" s="71">
        <f>N797+X797</f>
        <v>108</v>
      </c>
      <c r="Z797" s="102">
        <f>IF(AND(B797&lt;=36,Y798&gt;0),   VLOOKUP(((IF(AND(B797&gt;=18.5,B797&lt;= 26.4),4,5))&amp;Y798),TablaBajas[],2,FALSE), 0)</f>
        <v>0.1</v>
      </c>
      <c r="AA797" s="141">
        <f>IF((B797+Z797)&gt;=26.4,26.4,(B797+Z797))</f>
        <v>24.800000000000004</v>
      </c>
      <c r="AB797" s="103">
        <f>IF(Y797&gt;0,AB812+1,AB812)</f>
        <v>87</v>
      </c>
    </row>
    <row r="798" spans="1:31" ht="13.5" customHeight="1" thickBot="1" x14ac:dyDescent="0.3">
      <c r="A798" s="104"/>
      <c r="B798" s="105"/>
      <c r="C798" s="105"/>
      <c r="D798" s="152" t="s">
        <v>18</v>
      </c>
      <c r="E798" s="61">
        <f t="shared" ref="E798:M798" si="1164" xml:space="preserve">       IF(    OR(E797="-", E797="",E797=0),0,       IF(E797-(E786+E796)&gt;=2,0,   IF(E797-(E786+E796)=1,1,   IF(E797-(E786+E796)=0,2,   IF(E797-(E786+E796)=-1,3,   IF(E797-(E786+E796)=-2,4,   IF(E797-(E786+E796)=-3,5,    IF(E797-(E786+E796)=-4,6,    ))))))))</f>
        <v>0</v>
      </c>
      <c r="F798" s="61">
        <f t="shared" si="1164"/>
        <v>0</v>
      </c>
      <c r="G798" s="61">
        <f t="shared" si="1164"/>
        <v>2</v>
      </c>
      <c r="H798" s="61">
        <f t="shared" si="1164"/>
        <v>2</v>
      </c>
      <c r="I798" s="61">
        <f t="shared" si="1164"/>
        <v>1</v>
      </c>
      <c r="J798" s="61">
        <f t="shared" si="1164"/>
        <v>2</v>
      </c>
      <c r="K798" s="61">
        <f t="shared" si="1164"/>
        <v>0</v>
      </c>
      <c r="L798" s="61">
        <f t="shared" si="1164"/>
        <v>2</v>
      </c>
      <c r="M798" s="119">
        <f t="shared" si="1164"/>
        <v>3</v>
      </c>
      <c r="N798" s="136">
        <f t="shared" ref="N798" si="1165">SUM(E798:M798)</f>
        <v>12</v>
      </c>
      <c r="O798" s="138">
        <f t="shared" ref="O798:W798" si="1166" xml:space="preserve">       IF(    OR(O797="-", O797="",O797=0),0,       IF(O797-(O786+O796)&gt;=2,0,   IF(O797-(O786+O796)=1,1,   IF(O797-(O786+O796)=0,2,   IF(O797-(O786+O796)=-1,3,   IF(O797-(O786+O796)=-2,4,   IF(O797-(O786+O796)=-3,5,    IF(O797-(O786+O796)=-4,6,    ))))))))</f>
        <v>2</v>
      </c>
      <c r="P798" s="61">
        <f t="shared" si="1166"/>
        <v>2</v>
      </c>
      <c r="Q798" s="61">
        <f t="shared" si="1166"/>
        <v>3</v>
      </c>
      <c r="R798" s="61">
        <f t="shared" si="1166"/>
        <v>3</v>
      </c>
      <c r="S798" s="61">
        <f t="shared" si="1166"/>
        <v>2</v>
      </c>
      <c r="T798" s="61">
        <f t="shared" si="1166"/>
        <v>0</v>
      </c>
      <c r="U798" s="61">
        <f t="shared" si="1166"/>
        <v>2</v>
      </c>
      <c r="V798" s="61">
        <f t="shared" si="1166"/>
        <v>3</v>
      </c>
      <c r="W798" s="119">
        <f t="shared" si="1166"/>
        <v>2</v>
      </c>
      <c r="X798" s="122">
        <f t="shared" si="1162"/>
        <v>19</v>
      </c>
      <c r="Y798" s="72">
        <f>N798+X798</f>
        <v>31</v>
      </c>
      <c r="Z798" s="105"/>
      <c r="AA798" s="105"/>
      <c r="AB798" s="106"/>
    </row>
    <row r="799" spans="1:31" ht="9.75" customHeight="1" thickBot="1" x14ac:dyDescent="0.25">
      <c r="A799" s="77"/>
      <c r="B799" s="77"/>
      <c r="C799" s="77"/>
      <c r="D799" s="77"/>
      <c r="E799" s="77"/>
      <c r="F799" s="77"/>
      <c r="G799" s="77"/>
      <c r="H799" s="77"/>
      <c r="I799" s="77"/>
      <c r="J799" s="77"/>
      <c r="K799" s="77"/>
      <c r="L799" s="77"/>
      <c r="M799" s="77"/>
      <c r="N799" s="77"/>
      <c r="O799" s="77"/>
      <c r="P799" s="77"/>
      <c r="Q799" s="77"/>
      <c r="R799" s="77"/>
      <c r="S799" s="77"/>
      <c r="T799" s="77"/>
      <c r="U799" s="77"/>
      <c r="V799" s="77"/>
      <c r="W799" s="77"/>
      <c r="X799" s="77"/>
      <c r="Y799" s="77"/>
      <c r="Z799" s="77"/>
      <c r="AA799" s="77"/>
      <c r="AB799" s="77"/>
    </row>
    <row r="800" spans="1:31" ht="15" customHeight="1" x14ac:dyDescent="0.25">
      <c r="A800" s="83"/>
      <c r="B800" s="173" t="s">
        <v>4</v>
      </c>
      <c r="C800" s="176" t="s">
        <v>19</v>
      </c>
      <c r="D800" s="64" t="s">
        <v>1</v>
      </c>
      <c r="E800" s="40">
        <v>476</v>
      </c>
      <c r="F800" s="41">
        <v>340</v>
      </c>
      <c r="G800" s="41">
        <v>145</v>
      </c>
      <c r="H800" s="41">
        <v>336</v>
      </c>
      <c r="I800" s="41">
        <v>432</v>
      </c>
      <c r="J800" s="41">
        <v>306</v>
      </c>
      <c r="K800" s="41">
        <v>310</v>
      </c>
      <c r="L800" s="41">
        <v>340</v>
      </c>
      <c r="M800" s="42">
        <v>136</v>
      </c>
      <c r="N800" s="179" t="s">
        <v>16</v>
      </c>
      <c r="O800" s="40">
        <v>405</v>
      </c>
      <c r="P800" s="41">
        <v>352</v>
      </c>
      <c r="Q800" s="41">
        <v>328</v>
      </c>
      <c r="R800" s="41">
        <v>296</v>
      </c>
      <c r="S800" s="41">
        <v>166</v>
      </c>
      <c r="T800" s="41">
        <v>348</v>
      </c>
      <c r="U800" s="41">
        <v>430</v>
      </c>
      <c r="V800" s="41">
        <v>150</v>
      </c>
      <c r="W800" s="42">
        <v>336</v>
      </c>
      <c r="X800" s="179" t="s">
        <v>17</v>
      </c>
      <c r="Y800" s="89">
        <v>68.599999999999994</v>
      </c>
      <c r="Z800" s="182" t="s">
        <v>28</v>
      </c>
      <c r="AA800" s="185" t="s">
        <v>6</v>
      </c>
      <c r="AB800" s="188" t="s">
        <v>20</v>
      </c>
    </row>
    <row r="801" spans="1:28" ht="15" x14ac:dyDescent="0.25">
      <c r="A801" s="83" t="s">
        <v>26</v>
      </c>
      <c r="B801" s="174"/>
      <c r="C801" s="177"/>
      <c r="D801" s="65" t="s">
        <v>2</v>
      </c>
      <c r="E801" s="43">
        <v>5</v>
      </c>
      <c r="F801" s="39">
        <v>4</v>
      </c>
      <c r="G801" s="39">
        <v>3</v>
      </c>
      <c r="H801" s="39">
        <v>4</v>
      </c>
      <c r="I801" s="39">
        <v>5</v>
      </c>
      <c r="J801" s="39">
        <v>4</v>
      </c>
      <c r="K801" s="39">
        <v>4</v>
      </c>
      <c r="L801" s="39">
        <v>4</v>
      </c>
      <c r="M801" s="44">
        <v>3</v>
      </c>
      <c r="N801" s="180"/>
      <c r="O801" s="43">
        <v>5</v>
      </c>
      <c r="P801" s="39">
        <v>4</v>
      </c>
      <c r="Q801" s="39">
        <v>4</v>
      </c>
      <c r="R801" s="39">
        <v>4</v>
      </c>
      <c r="S801" s="39">
        <v>3</v>
      </c>
      <c r="T801" s="39">
        <v>4</v>
      </c>
      <c r="U801" s="39">
        <v>5</v>
      </c>
      <c r="V801" s="39">
        <v>3</v>
      </c>
      <c r="W801" s="44">
        <v>4</v>
      </c>
      <c r="X801" s="180"/>
      <c r="Y801" s="63">
        <v>72</v>
      </c>
      <c r="Z801" s="183"/>
      <c r="AA801" s="186"/>
      <c r="AB801" s="189"/>
    </row>
    <row r="802" spans="1:28" ht="15.75" thickBot="1" x14ac:dyDescent="0.3">
      <c r="A802" s="139">
        <v>44484</v>
      </c>
      <c r="B802" s="175"/>
      <c r="C802" s="178"/>
      <c r="D802" s="66" t="s">
        <v>3</v>
      </c>
      <c r="E802" s="45">
        <v>4</v>
      </c>
      <c r="F802" s="46">
        <v>10</v>
      </c>
      <c r="G802" s="46">
        <v>18</v>
      </c>
      <c r="H802" s="46">
        <v>6</v>
      </c>
      <c r="I802" s="46">
        <v>2</v>
      </c>
      <c r="J802" s="46">
        <v>12</v>
      </c>
      <c r="K802" s="46">
        <v>14</v>
      </c>
      <c r="L802" s="46">
        <v>8</v>
      </c>
      <c r="M802" s="47">
        <v>16</v>
      </c>
      <c r="N802" s="181"/>
      <c r="O802" s="45">
        <v>3</v>
      </c>
      <c r="P802" s="46">
        <v>9</v>
      </c>
      <c r="Q802" s="46">
        <v>5</v>
      </c>
      <c r="R802" s="46">
        <v>13</v>
      </c>
      <c r="S802" s="46">
        <v>17</v>
      </c>
      <c r="T802" s="46">
        <v>11</v>
      </c>
      <c r="U802" s="46">
        <v>1</v>
      </c>
      <c r="V802" s="46">
        <v>15</v>
      </c>
      <c r="W802" s="47">
        <v>7</v>
      </c>
      <c r="X802" s="181"/>
      <c r="Y802" s="108">
        <v>122</v>
      </c>
      <c r="Z802" s="184"/>
      <c r="AA802" s="187"/>
      <c r="AB802" s="190"/>
    </row>
    <row r="803" spans="1:28" ht="12.75" customHeight="1" x14ac:dyDescent="0.25">
      <c r="A803" s="146"/>
      <c r="D803" s="48" t="s">
        <v>15</v>
      </c>
      <c r="E803" s="49">
        <f t="shared" ref="E803:M803" si="1167">IF(($C804-E802)&gt;=36,3,     IF(($C804-E802)&gt;=18,2,       IF(($C804-E802)&gt;=0,1,0)   )    )</f>
        <v>1</v>
      </c>
      <c r="F803" s="49">
        <f t="shared" si="1167"/>
        <v>1</v>
      </c>
      <c r="G803" s="49">
        <f t="shared" si="1167"/>
        <v>1</v>
      </c>
      <c r="H803" s="49">
        <f t="shared" si="1167"/>
        <v>1</v>
      </c>
      <c r="I803" s="49">
        <f t="shared" si="1167"/>
        <v>2</v>
      </c>
      <c r="J803" s="49">
        <f t="shared" si="1167"/>
        <v>1</v>
      </c>
      <c r="K803" s="49">
        <f t="shared" si="1167"/>
        <v>1</v>
      </c>
      <c r="L803" s="49">
        <f t="shared" si="1167"/>
        <v>1</v>
      </c>
      <c r="M803" s="50">
        <f t="shared" si="1167"/>
        <v>1</v>
      </c>
      <c r="N803" s="123">
        <f t="shared" ref="N803:N805" si="1168">SUM(E803:M803)</f>
        <v>10</v>
      </c>
      <c r="O803" s="126">
        <f t="shared" ref="O803:W803" si="1169">IF(($C804-O802)&gt;=36,3,     IF(($C804-O802)&gt;=18,2,       IF(($C804-O802)&gt;=0,1,0)   )    )</f>
        <v>2</v>
      </c>
      <c r="P803" s="49">
        <f t="shared" si="1169"/>
        <v>1</v>
      </c>
      <c r="Q803" s="49">
        <f t="shared" si="1169"/>
        <v>1</v>
      </c>
      <c r="R803" s="49">
        <f t="shared" si="1169"/>
        <v>1</v>
      </c>
      <c r="S803" s="49">
        <f t="shared" si="1169"/>
        <v>1</v>
      </c>
      <c r="T803" s="49">
        <f t="shared" si="1169"/>
        <v>1</v>
      </c>
      <c r="U803" s="49">
        <f t="shared" si="1169"/>
        <v>2</v>
      </c>
      <c r="V803" s="49">
        <f t="shared" si="1169"/>
        <v>1</v>
      </c>
      <c r="W803" s="50">
        <f t="shared" si="1169"/>
        <v>1</v>
      </c>
      <c r="X803" s="113">
        <f t="shared" ref="X803:X805" si="1170">SUM(O803:W803)</f>
        <v>11</v>
      </c>
      <c r="Y803" s="85">
        <f>N803+X803</f>
        <v>21</v>
      </c>
      <c r="AB803" s="87"/>
    </row>
    <row r="804" spans="1:28" ht="13.5" customHeight="1" x14ac:dyDescent="0.25">
      <c r="A804" s="146" t="s">
        <v>24</v>
      </c>
      <c r="B804" s="73">
        <f>AA819</f>
        <v>22.800000000000004</v>
      </c>
      <c r="C804" s="112">
        <f>ROUND((B804*Y802/113)+Y800-Y801,0)</f>
        <v>21</v>
      </c>
      <c r="D804" s="52" t="s">
        <v>14</v>
      </c>
      <c r="E804" s="84">
        <v>6</v>
      </c>
      <c r="F804" s="84">
        <v>7</v>
      </c>
      <c r="G804" s="84">
        <v>2</v>
      </c>
      <c r="H804" s="84">
        <v>6</v>
      </c>
      <c r="I804" s="84">
        <v>5</v>
      </c>
      <c r="J804" s="84">
        <v>6</v>
      </c>
      <c r="K804" s="84">
        <v>5</v>
      </c>
      <c r="L804" s="84">
        <v>8</v>
      </c>
      <c r="M804" s="114">
        <v>4</v>
      </c>
      <c r="N804" s="147">
        <f t="shared" si="1168"/>
        <v>49</v>
      </c>
      <c r="O804" s="84">
        <v>9</v>
      </c>
      <c r="P804" s="84">
        <v>6</v>
      </c>
      <c r="Q804" s="84">
        <v>4</v>
      </c>
      <c r="R804" s="84">
        <v>6</v>
      </c>
      <c r="S804" s="84">
        <v>7</v>
      </c>
      <c r="T804" s="84">
        <v>5</v>
      </c>
      <c r="U804" s="84">
        <v>7</v>
      </c>
      <c r="V804" s="84">
        <v>3</v>
      </c>
      <c r="W804" s="114">
        <v>6</v>
      </c>
      <c r="X804" s="109">
        <f t="shared" si="1170"/>
        <v>53</v>
      </c>
      <c r="Y804" s="67">
        <f>N804+X804</f>
        <v>102</v>
      </c>
      <c r="Z804" s="92">
        <f>IF(AND(B804&lt;=36,Y805&gt;0),   VLOOKUP(((IF(AND(B804&gt;=18.5,B804&lt;= 26.4),4,5))&amp;Y805),TablaBajas[],2,FALSE), 0)</f>
        <v>0.30000000000000004</v>
      </c>
      <c r="AA804" s="142">
        <f>IF((B804+Z804)&gt;=26.4,26.4,(B804+Z804))</f>
        <v>23.100000000000005</v>
      </c>
      <c r="AB804" s="93">
        <f>IF(Y804&gt;0,AB819+1,AB819)</f>
        <v>75</v>
      </c>
    </row>
    <row r="805" spans="1:28" ht="13.5" customHeight="1" thickBot="1" x14ac:dyDescent="0.3">
      <c r="A805" s="94"/>
      <c r="D805" s="148" t="s">
        <v>18</v>
      </c>
      <c r="E805" s="51">
        <f t="shared" ref="E805:M805" si="1171" xml:space="preserve">       IF(    OR(E804="-", E804="",E804=0),0,       IF(E804-(E801+E803)&gt;=2,0,   IF(E804-(E801+E803)=1,1,   IF(E804-(E801+E803)=0,2,   IF(E804-(E801+E803)=-1,3,   IF(E804-(E801+E803)=-2,4,   IF(E804-(E801+E803)=-3,5,    IF(E804-(E801+E803)=-4,6,    ))))))))</f>
        <v>2</v>
      </c>
      <c r="F805" s="51">
        <f t="shared" si="1171"/>
        <v>0</v>
      </c>
      <c r="G805" s="51">
        <f t="shared" si="1171"/>
        <v>4</v>
      </c>
      <c r="H805" s="51">
        <f t="shared" si="1171"/>
        <v>1</v>
      </c>
      <c r="I805" s="51">
        <f t="shared" si="1171"/>
        <v>4</v>
      </c>
      <c r="J805" s="51">
        <f t="shared" si="1171"/>
        <v>1</v>
      </c>
      <c r="K805" s="51">
        <f t="shared" si="1171"/>
        <v>2</v>
      </c>
      <c r="L805" s="51">
        <f t="shared" si="1171"/>
        <v>0</v>
      </c>
      <c r="M805" s="115">
        <f t="shared" si="1171"/>
        <v>2</v>
      </c>
      <c r="N805" s="125">
        <f t="shared" si="1168"/>
        <v>16</v>
      </c>
      <c r="O805" s="128">
        <f t="shared" ref="O805:W805" si="1172" xml:space="preserve">       IF(    OR(O804="-", O804="",O804=0),0,       IF(O804-(O801+O803)&gt;=2,0,   IF(O804-(O801+O803)=1,1,   IF(O804-(O801+O803)=0,2,   IF(O804-(O801+O803)=-1,3,   IF(O804-(O801+O803)=-2,4,   IF(O804-(O801+O803)=-3,5,    IF(O804-(O801+O803)=-4,6,    ))))))))</f>
        <v>0</v>
      </c>
      <c r="P805" s="51">
        <f t="shared" si="1172"/>
        <v>1</v>
      </c>
      <c r="Q805" s="51">
        <f t="shared" si="1172"/>
        <v>3</v>
      </c>
      <c r="R805" s="51">
        <f t="shared" si="1172"/>
        <v>1</v>
      </c>
      <c r="S805" s="51">
        <f t="shared" si="1172"/>
        <v>0</v>
      </c>
      <c r="T805" s="51">
        <f t="shared" si="1172"/>
        <v>2</v>
      </c>
      <c r="U805" s="51">
        <f t="shared" si="1172"/>
        <v>2</v>
      </c>
      <c r="V805" s="51">
        <f t="shared" si="1172"/>
        <v>3</v>
      </c>
      <c r="W805" s="115">
        <f t="shared" si="1172"/>
        <v>1</v>
      </c>
      <c r="X805" s="120">
        <f t="shared" si="1170"/>
        <v>13</v>
      </c>
      <c r="Y805" s="68">
        <f>N805+X805</f>
        <v>29</v>
      </c>
      <c r="AB805" s="87"/>
    </row>
    <row r="806" spans="1:28" ht="13.5" thickBot="1" x14ac:dyDescent="0.25">
      <c r="A806" s="95"/>
      <c r="AB806" s="87"/>
    </row>
    <row r="807" spans="1:28" ht="12.75" customHeight="1" x14ac:dyDescent="0.25">
      <c r="A807" s="99"/>
      <c r="D807" s="53" t="s">
        <v>15</v>
      </c>
      <c r="E807" s="54">
        <f t="shared" ref="E807:M807" si="1173">IF(($C808-E802)&gt;=36,3,     IF(($C808-E802)&gt;=18,2,       IF(($C808-E802)&gt;=0,1,0)   )    )</f>
        <v>2</v>
      </c>
      <c r="F807" s="54">
        <f t="shared" si="1173"/>
        <v>1</v>
      </c>
      <c r="G807" s="54">
        <f t="shared" si="1173"/>
        <v>1</v>
      </c>
      <c r="H807" s="54">
        <f t="shared" si="1173"/>
        <v>2</v>
      </c>
      <c r="I807" s="54">
        <f t="shared" si="1173"/>
        <v>2</v>
      </c>
      <c r="J807" s="54">
        <f t="shared" si="1173"/>
        <v>1</v>
      </c>
      <c r="K807" s="54">
        <f t="shared" si="1173"/>
        <v>1</v>
      </c>
      <c r="L807" s="54">
        <f t="shared" si="1173"/>
        <v>1</v>
      </c>
      <c r="M807" s="55">
        <f t="shared" si="1173"/>
        <v>1</v>
      </c>
      <c r="N807" s="129">
        <f t="shared" ref="N807" si="1174">SUM(E807:M807)</f>
        <v>12</v>
      </c>
      <c r="O807" s="132">
        <f t="shared" ref="O807:W807" si="1175">IF(($C808-O802)&gt;=36,3,     IF(($C808-O802)&gt;=18,2,       IF(($C808-O802)&gt;=0,1,0)   )    )</f>
        <v>2</v>
      </c>
      <c r="P807" s="54">
        <f t="shared" si="1175"/>
        <v>1</v>
      </c>
      <c r="Q807" s="54">
        <f t="shared" si="1175"/>
        <v>2</v>
      </c>
      <c r="R807" s="54">
        <f t="shared" si="1175"/>
        <v>1</v>
      </c>
      <c r="S807" s="54">
        <f t="shared" si="1175"/>
        <v>1</v>
      </c>
      <c r="T807" s="54">
        <f t="shared" si="1175"/>
        <v>1</v>
      </c>
      <c r="U807" s="54">
        <f t="shared" si="1175"/>
        <v>2</v>
      </c>
      <c r="V807" s="54">
        <f t="shared" si="1175"/>
        <v>1</v>
      </c>
      <c r="W807" s="55">
        <f t="shared" si="1175"/>
        <v>2</v>
      </c>
      <c r="X807" s="116">
        <f t="shared" ref="X807:X809" si="1176">SUM(O807:W807)</f>
        <v>13</v>
      </c>
      <c r="Y807" s="55">
        <f>N807+X807</f>
        <v>25</v>
      </c>
      <c r="AB807" s="87"/>
    </row>
    <row r="808" spans="1:28" ht="13.5" customHeight="1" x14ac:dyDescent="0.25">
      <c r="A808" s="149" t="s">
        <v>22</v>
      </c>
      <c r="B808" s="78">
        <f>AA823</f>
        <v>26.4</v>
      </c>
      <c r="C808" s="112">
        <f>ROUND((B808*Y802/113)+Y800-Y801,0)</f>
        <v>25</v>
      </c>
      <c r="D808" s="57" t="s">
        <v>14</v>
      </c>
      <c r="E808" s="84">
        <v>6</v>
      </c>
      <c r="F808" s="84">
        <v>6</v>
      </c>
      <c r="G808" s="84">
        <v>4</v>
      </c>
      <c r="H808" s="84">
        <v>7</v>
      </c>
      <c r="I808" s="84">
        <v>7</v>
      </c>
      <c r="J808" s="84">
        <v>4</v>
      </c>
      <c r="K808" s="84">
        <v>5</v>
      </c>
      <c r="L808" s="84">
        <v>6</v>
      </c>
      <c r="M808" s="114">
        <v>4</v>
      </c>
      <c r="N808" s="130">
        <f t="shared" ref="N808" si="1177">SUM(E808:M808)</f>
        <v>49</v>
      </c>
      <c r="O808" s="84">
        <v>8</v>
      </c>
      <c r="P808" s="84">
        <v>8</v>
      </c>
      <c r="Q808" s="84">
        <v>5</v>
      </c>
      <c r="R808" s="84">
        <v>5</v>
      </c>
      <c r="S808" s="84">
        <v>3</v>
      </c>
      <c r="T808" s="84">
        <v>5</v>
      </c>
      <c r="U808" s="84">
        <v>8</v>
      </c>
      <c r="V808" s="84">
        <v>4</v>
      </c>
      <c r="W808" s="114">
        <v>5</v>
      </c>
      <c r="X808" s="110">
        <f t="shared" si="1176"/>
        <v>51</v>
      </c>
      <c r="Y808" s="69">
        <f>N808+X808</f>
        <v>100</v>
      </c>
      <c r="Z808" s="97">
        <f>IF(AND(B808&lt;=36,Y809&gt;0),   VLOOKUP(((IF(AND(B808&gt;=18.5,B808&lt;= 26.4),4,5))&amp;Y809),TablaBajas[],2,FALSE), 0)</f>
        <v>0</v>
      </c>
      <c r="AA808" s="143">
        <f>IF((B808+Z808)&gt;=26.4,26.4,(B808+Z808))</f>
        <v>26.4</v>
      </c>
      <c r="AB808" s="98">
        <f>IF(Y808&gt;0,AB823+1,AB823)</f>
        <v>79</v>
      </c>
    </row>
    <row r="809" spans="1:28" ht="13.5" customHeight="1" thickBot="1" x14ac:dyDescent="0.3">
      <c r="A809" s="99"/>
      <c r="D809" s="150" t="s">
        <v>18</v>
      </c>
      <c r="E809" s="56">
        <f t="shared" ref="E809:M809" si="1178" xml:space="preserve">       IF(    OR(E808="-", E808="",E808=0),0,       IF(E808-(E801+E807)&gt;=2,0,   IF(E808-(E801+E807)=1,1,   IF(E808-(E801+E807)=0,2,   IF(E808-(E801+E807)=-1,3,   IF(E808-(E801+E807)=-2,4,   IF(E808-(E801+E807)=-3,5,    IF(E808-(E801+E807)=-4,6,    ))))))))</f>
        <v>3</v>
      </c>
      <c r="F809" s="56">
        <f t="shared" si="1178"/>
        <v>1</v>
      </c>
      <c r="G809" s="56">
        <f t="shared" si="1178"/>
        <v>2</v>
      </c>
      <c r="H809" s="56">
        <f t="shared" si="1178"/>
        <v>1</v>
      </c>
      <c r="I809" s="56">
        <f t="shared" si="1178"/>
        <v>2</v>
      </c>
      <c r="J809" s="56">
        <f t="shared" si="1178"/>
        <v>3</v>
      </c>
      <c r="K809" s="56">
        <f t="shared" si="1178"/>
        <v>2</v>
      </c>
      <c r="L809" s="56">
        <f t="shared" si="1178"/>
        <v>1</v>
      </c>
      <c r="M809" s="117">
        <f t="shared" si="1178"/>
        <v>2</v>
      </c>
      <c r="N809" s="131">
        <f t="shared" ref="N809" si="1179">SUM(E809:M809)</f>
        <v>17</v>
      </c>
      <c r="O809" s="133">
        <f t="shared" ref="O809:W809" si="1180" xml:space="preserve">       IF(    OR(O808="-", O808="",O808=0),0,       IF(O808-(O801+O807)&gt;=2,0,   IF(O808-(O801+O807)=1,1,   IF(O808-(O801+O807)=0,2,   IF(O808-(O801+O807)=-1,3,   IF(O808-(O801+O807)=-2,4,   IF(O808-(O801+O807)=-3,5,    IF(O808-(O801+O807)=-4,6,    ))))))))</f>
        <v>1</v>
      </c>
      <c r="P809" s="56">
        <f t="shared" si="1180"/>
        <v>0</v>
      </c>
      <c r="Q809" s="56">
        <f t="shared" si="1180"/>
        <v>3</v>
      </c>
      <c r="R809" s="56">
        <f t="shared" si="1180"/>
        <v>2</v>
      </c>
      <c r="S809" s="56">
        <f t="shared" si="1180"/>
        <v>3</v>
      </c>
      <c r="T809" s="56">
        <f t="shared" si="1180"/>
        <v>2</v>
      </c>
      <c r="U809" s="56">
        <f t="shared" si="1180"/>
        <v>1</v>
      </c>
      <c r="V809" s="56">
        <f t="shared" si="1180"/>
        <v>2</v>
      </c>
      <c r="W809" s="117">
        <f t="shared" si="1180"/>
        <v>3</v>
      </c>
      <c r="X809" s="121">
        <f t="shared" si="1176"/>
        <v>17</v>
      </c>
      <c r="Y809" s="70">
        <f>N809+X809</f>
        <v>34</v>
      </c>
      <c r="AB809" s="87"/>
    </row>
    <row r="810" spans="1:28" ht="13.5" thickBot="1" x14ac:dyDescent="0.25">
      <c r="A810" s="95"/>
      <c r="AB810" s="87"/>
    </row>
    <row r="811" spans="1:28" ht="12.75" customHeight="1" x14ac:dyDescent="0.25">
      <c r="A811" s="100"/>
      <c r="D811" s="58" t="s">
        <v>15</v>
      </c>
      <c r="E811" s="59">
        <f t="shared" ref="E811:M811" si="1181">IF(($C812-E802)&gt;=36,3,     IF(($C812-E802)&gt;=18,2,       IF(($C812-E802)&gt;=0,1,0)   )    )</f>
        <v>2</v>
      </c>
      <c r="F811" s="59">
        <f t="shared" si="1181"/>
        <v>1</v>
      </c>
      <c r="G811" s="59">
        <f t="shared" si="1181"/>
        <v>1</v>
      </c>
      <c r="H811" s="59">
        <f t="shared" si="1181"/>
        <v>1</v>
      </c>
      <c r="I811" s="59">
        <f t="shared" si="1181"/>
        <v>2</v>
      </c>
      <c r="J811" s="59">
        <f t="shared" si="1181"/>
        <v>1</v>
      </c>
      <c r="K811" s="59">
        <f t="shared" si="1181"/>
        <v>1</v>
      </c>
      <c r="L811" s="59">
        <f t="shared" si="1181"/>
        <v>1</v>
      </c>
      <c r="M811" s="60">
        <f t="shared" si="1181"/>
        <v>1</v>
      </c>
      <c r="N811" s="134">
        <f t="shared" ref="N811" si="1182">SUM(E811:M811)</f>
        <v>11</v>
      </c>
      <c r="O811" s="137">
        <f t="shared" ref="O811:W811" si="1183">IF(($C812-O802)&gt;=36,3,     IF(($C812-O802)&gt;=18,2,       IF(($C812-O802)&gt;=0,1,0)   )    )</f>
        <v>2</v>
      </c>
      <c r="P811" s="59">
        <f t="shared" si="1183"/>
        <v>1</v>
      </c>
      <c r="Q811" s="59">
        <f t="shared" si="1183"/>
        <v>2</v>
      </c>
      <c r="R811" s="59">
        <f t="shared" si="1183"/>
        <v>1</v>
      </c>
      <c r="S811" s="59">
        <f t="shared" si="1183"/>
        <v>1</v>
      </c>
      <c r="T811" s="59">
        <f t="shared" si="1183"/>
        <v>1</v>
      </c>
      <c r="U811" s="59">
        <f t="shared" si="1183"/>
        <v>2</v>
      </c>
      <c r="V811" s="59">
        <f t="shared" si="1183"/>
        <v>1</v>
      </c>
      <c r="W811" s="60">
        <f t="shared" si="1183"/>
        <v>1</v>
      </c>
      <c r="X811" s="118">
        <f t="shared" ref="X811:X813" si="1184">SUM(O811:W811)</f>
        <v>12</v>
      </c>
      <c r="Y811" s="60">
        <f>N811+X811</f>
        <v>23</v>
      </c>
      <c r="AB811" s="87"/>
    </row>
    <row r="812" spans="1:28" ht="13.5" customHeight="1" x14ac:dyDescent="0.25">
      <c r="A812" s="151" t="s">
        <v>23</v>
      </c>
      <c r="B812" s="79">
        <f>AA827</f>
        <v>24.700000000000003</v>
      </c>
      <c r="C812" s="112">
        <f>ROUND((B812*Y802/113)+Y800-Y801,0)</f>
        <v>23</v>
      </c>
      <c r="D812" s="62" t="s">
        <v>14</v>
      </c>
      <c r="E812" s="84">
        <v>7</v>
      </c>
      <c r="F812" s="84">
        <v>5</v>
      </c>
      <c r="G812" s="84">
        <v>3</v>
      </c>
      <c r="H812" s="84">
        <v>8</v>
      </c>
      <c r="I812" s="84">
        <v>9</v>
      </c>
      <c r="J812" s="84">
        <v>5</v>
      </c>
      <c r="K812" s="84">
        <v>6</v>
      </c>
      <c r="L812" s="84">
        <v>4</v>
      </c>
      <c r="M812" s="114">
        <v>5</v>
      </c>
      <c r="N812" s="135">
        <f t="shared" ref="N812" si="1185">SUM(E812:M812)</f>
        <v>52</v>
      </c>
      <c r="O812" s="127">
        <v>4</v>
      </c>
      <c r="P812" s="84">
        <v>5</v>
      </c>
      <c r="Q812" s="84">
        <v>4</v>
      </c>
      <c r="R812" s="84">
        <v>5</v>
      </c>
      <c r="S812" s="84">
        <v>4</v>
      </c>
      <c r="T812" s="84">
        <v>6</v>
      </c>
      <c r="U812" s="84">
        <v>6</v>
      </c>
      <c r="V812" s="84">
        <v>5</v>
      </c>
      <c r="W812" s="114">
        <v>6</v>
      </c>
      <c r="X812" s="111">
        <f t="shared" si="1184"/>
        <v>45</v>
      </c>
      <c r="Y812" s="71">
        <f>N812+X812</f>
        <v>97</v>
      </c>
      <c r="Z812" s="102">
        <f>IF(AND(B812&lt;=36,Y813&gt;0),   VLOOKUP(((IF(AND(B812&gt;=18.5,B812&lt;= 26.4),4,5))&amp;Y813),TablaBajas[],2,FALSE), 0)</f>
        <v>0</v>
      </c>
      <c r="AA812" s="141">
        <f>IF((B812+Z812)&gt;=26.4,26.4,(B812+Z812))</f>
        <v>24.700000000000003</v>
      </c>
      <c r="AB812" s="103">
        <f>IF(Y812&gt;0,AB827+1,AB827)</f>
        <v>86</v>
      </c>
    </row>
    <row r="813" spans="1:28" ht="13.5" customHeight="1" thickBot="1" x14ac:dyDescent="0.3">
      <c r="A813" s="104"/>
      <c r="B813" s="105"/>
      <c r="C813" s="105"/>
      <c r="D813" s="152" t="s">
        <v>18</v>
      </c>
      <c r="E813" s="61">
        <f t="shared" ref="E813:M813" si="1186" xml:space="preserve">       IF(    OR(E812="-", E812="",E812=0),0,       IF(E812-(E801+E811)&gt;=2,0,   IF(E812-(E801+E811)=1,1,   IF(E812-(E801+E811)=0,2,   IF(E812-(E801+E811)=-1,3,   IF(E812-(E801+E811)=-2,4,   IF(E812-(E801+E811)=-3,5,    IF(E812-(E801+E811)=-4,6,    ))))))))</f>
        <v>2</v>
      </c>
      <c r="F813" s="61">
        <f t="shared" si="1186"/>
        <v>2</v>
      </c>
      <c r="G813" s="61">
        <f t="shared" si="1186"/>
        <v>3</v>
      </c>
      <c r="H813" s="61">
        <f t="shared" si="1186"/>
        <v>0</v>
      </c>
      <c r="I813" s="61">
        <f t="shared" si="1186"/>
        <v>0</v>
      </c>
      <c r="J813" s="61">
        <f t="shared" si="1186"/>
        <v>2</v>
      </c>
      <c r="K813" s="61">
        <f t="shared" si="1186"/>
        <v>1</v>
      </c>
      <c r="L813" s="61">
        <f t="shared" si="1186"/>
        <v>3</v>
      </c>
      <c r="M813" s="119">
        <f t="shared" si="1186"/>
        <v>1</v>
      </c>
      <c r="N813" s="136">
        <f t="shared" ref="N813" si="1187">SUM(E813:M813)</f>
        <v>14</v>
      </c>
      <c r="O813" s="138">
        <f t="shared" ref="O813:W813" si="1188" xml:space="preserve">       IF(    OR(O812="-", O812="",O812=0),0,       IF(O812-(O801+O811)&gt;=2,0,   IF(O812-(O801+O811)=1,1,   IF(O812-(O801+O811)=0,2,   IF(O812-(O801+O811)=-1,3,   IF(O812-(O801+O811)=-2,4,   IF(O812-(O801+O811)=-3,5,    IF(O812-(O801+O811)=-4,6,    ))))))))</f>
        <v>5</v>
      </c>
      <c r="P813" s="61">
        <f t="shared" si="1188"/>
        <v>2</v>
      </c>
      <c r="Q813" s="61">
        <f t="shared" si="1188"/>
        <v>4</v>
      </c>
      <c r="R813" s="61">
        <f t="shared" si="1188"/>
        <v>2</v>
      </c>
      <c r="S813" s="61">
        <f t="shared" si="1188"/>
        <v>2</v>
      </c>
      <c r="T813" s="61">
        <f t="shared" si="1188"/>
        <v>1</v>
      </c>
      <c r="U813" s="61">
        <f t="shared" si="1188"/>
        <v>3</v>
      </c>
      <c r="V813" s="61">
        <f t="shared" si="1188"/>
        <v>1</v>
      </c>
      <c r="W813" s="119">
        <f t="shared" si="1188"/>
        <v>1</v>
      </c>
      <c r="X813" s="122">
        <f t="shared" si="1184"/>
        <v>21</v>
      </c>
      <c r="Y813" s="72">
        <f>N813+X813</f>
        <v>35</v>
      </c>
      <c r="Z813" s="105"/>
      <c r="AA813" s="105"/>
      <c r="AB813" s="106"/>
    </row>
    <row r="814" spans="1:28" ht="9.75" customHeight="1" thickBot="1" x14ac:dyDescent="0.25">
      <c r="A814" s="77"/>
      <c r="B814" s="77"/>
      <c r="C814" s="77"/>
      <c r="D814" s="77"/>
      <c r="E814" s="77"/>
      <c r="F814" s="77"/>
      <c r="G814" s="77"/>
      <c r="H814" s="77"/>
      <c r="I814" s="77"/>
      <c r="J814" s="77"/>
      <c r="K814" s="77"/>
      <c r="L814" s="77"/>
      <c r="M814" s="77"/>
      <c r="N814" s="77"/>
      <c r="O814" s="77"/>
      <c r="P814" s="77"/>
      <c r="Q814" s="77"/>
      <c r="R814" s="77"/>
      <c r="S814" s="77"/>
      <c r="T814" s="77"/>
      <c r="U814" s="77"/>
      <c r="V814" s="77"/>
      <c r="W814" s="77"/>
      <c r="X814" s="77"/>
      <c r="Y814" s="77"/>
      <c r="Z814" s="77"/>
      <c r="AA814" s="77"/>
      <c r="AB814" s="77"/>
    </row>
    <row r="815" spans="1:28" ht="15" customHeight="1" x14ac:dyDescent="0.25">
      <c r="A815" s="83"/>
      <c r="B815" s="173" t="s">
        <v>4</v>
      </c>
      <c r="C815" s="176" t="s">
        <v>19</v>
      </c>
      <c r="D815" s="64" t="s">
        <v>1</v>
      </c>
      <c r="E815" s="163">
        <v>450</v>
      </c>
      <c r="F815" s="163">
        <v>115</v>
      </c>
      <c r="G815" s="163">
        <v>293</v>
      </c>
      <c r="H815" s="163">
        <v>458</v>
      </c>
      <c r="I815" s="163">
        <v>389</v>
      </c>
      <c r="J815" s="163">
        <v>357</v>
      </c>
      <c r="K815" s="163">
        <v>348</v>
      </c>
      <c r="L815" s="163">
        <v>307</v>
      </c>
      <c r="M815" s="163">
        <v>136</v>
      </c>
      <c r="N815" s="179" t="s">
        <v>16</v>
      </c>
      <c r="O815" s="163">
        <v>290</v>
      </c>
      <c r="P815" s="163">
        <v>415</v>
      </c>
      <c r="Q815" s="163">
        <v>169</v>
      </c>
      <c r="R815" s="163">
        <v>282</v>
      </c>
      <c r="S815" s="163">
        <v>446</v>
      </c>
      <c r="T815" s="163">
        <v>137</v>
      </c>
      <c r="U815" s="163">
        <v>338</v>
      </c>
      <c r="V815" s="163">
        <v>357</v>
      </c>
      <c r="W815" s="163">
        <v>267</v>
      </c>
      <c r="X815" s="179" t="s">
        <v>17</v>
      </c>
      <c r="Y815" s="89">
        <v>68.7</v>
      </c>
      <c r="Z815" s="182" t="s">
        <v>28</v>
      </c>
      <c r="AA815" s="185" t="s">
        <v>6</v>
      </c>
      <c r="AB815" s="188" t="s">
        <v>20</v>
      </c>
    </row>
    <row r="816" spans="1:28" ht="15" x14ac:dyDescent="0.25">
      <c r="A816" s="83" t="s">
        <v>34</v>
      </c>
      <c r="B816" s="174"/>
      <c r="C816" s="177"/>
      <c r="D816" s="65" t="s">
        <v>2</v>
      </c>
      <c r="E816" s="43">
        <v>5</v>
      </c>
      <c r="F816" s="39">
        <v>3</v>
      </c>
      <c r="G816" s="39">
        <v>4</v>
      </c>
      <c r="H816" s="39">
        <v>5</v>
      </c>
      <c r="I816" s="39">
        <v>4</v>
      </c>
      <c r="J816" s="39">
        <v>4</v>
      </c>
      <c r="K816" s="39">
        <v>4</v>
      </c>
      <c r="L816" s="39">
        <v>4</v>
      </c>
      <c r="M816" s="44">
        <v>3</v>
      </c>
      <c r="N816" s="180"/>
      <c r="O816" s="43">
        <v>4</v>
      </c>
      <c r="P816" s="39">
        <v>5</v>
      </c>
      <c r="Q816" s="39">
        <v>3</v>
      </c>
      <c r="R816" s="39">
        <v>4</v>
      </c>
      <c r="S816" s="39">
        <v>5</v>
      </c>
      <c r="T816" s="39">
        <v>3</v>
      </c>
      <c r="U816" s="39">
        <v>4</v>
      </c>
      <c r="V816" s="39">
        <v>4</v>
      </c>
      <c r="W816" s="44">
        <v>4</v>
      </c>
      <c r="X816" s="180"/>
      <c r="Y816" s="63">
        <v>72</v>
      </c>
      <c r="Z816" s="183"/>
      <c r="AA816" s="186"/>
      <c r="AB816" s="189"/>
    </row>
    <row r="817" spans="1:28" ht="15.75" thickBot="1" x14ac:dyDescent="0.3">
      <c r="A817" s="139">
        <v>44462</v>
      </c>
      <c r="B817" s="175"/>
      <c r="C817" s="178"/>
      <c r="D817" s="66" t="s">
        <v>3</v>
      </c>
      <c r="E817" s="45">
        <v>9</v>
      </c>
      <c r="F817" s="46">
        <v>17</v>
      </c>
      <c r="G817" s="46">
        <v>11</v>
      </c>
      <c r="H817" s="46">
        <v>15</v>
      </c>
      <c r="I817" s="46">
        <v>3</v>
      </c>
      <c r="J817" s="46">
        <v>1</v>
      </c>
      <c r="K817" s="46">
        <v>5</v>
      </c>
      <c r="L817" s="46">
        <v>13</v>
      </c>
      <c r="M817" s="47">
        <v>7</v>
      </c>
      <c r="N817" s="181"/>
      <c r="O817" s="45">
        <v>14</v>
      </c>
      <c r="P817" s="46">
        <v>12</v>
      </c>
      <c r="Q817" s="46">
        <v>4</v>
      </c>
      <c r="R817" s="46">
        <v>18</v>
      </c>
      <c r="S817" s="46">
        <v>16</v>
      </c>
      <c r="T817" s="46">
        <v>8</v>
      </c>
      <c r="U817" s="46">
        <v>6</v>
      </c>
      <c r="V817" s="46">
        <v>2</v>
      </c>
      <c r="W817" s="47">
        <v>10</v>
      </c>
      <c r="X817" s="181"/>
      <c r="Y817" s="108">
        <v>125</v>
      </c>
      <c r="Z817" s="184"/>
      <c r="AA817" s="187"/>
      <c r="AB817" s="190"/>
    </row>
    <row r="818" spans="1:28" ht="12.75" customHeight="1" x14ac:dyDescent="0.25">
      <c r="A818" s="91"/>
      <c r="D818" s="48" t="s">
        <v>15</v>
      </c>
      <c r="E818" s="49">
        <f t="shared" ref="E818:M818" si="1189">IF(($C819-E817)&gt;=36,3,     IF(($C819-E817)&gt;=18,2,       IF(($C819-E817)&gt;=0,1,0)   )    )</f>
        <v>1</v>
      </c>
      <c r="F818" s="49">
        <f t="shared" si="1189"/>
        <v>1</v>
      </c>
      <c r="G818" s="49">
        <f t="shared" si="1189"/>
        <v>1</v>
      </c>
      <c r="H818" s="49">
        <f t="shared" si="1189"/>
        <v>1</v>
      </c>
      <c r="I818" s="49">
        <f t="shared" si="1189"/>
        <v>2</v>
      </c>
      <c r="J818" s="49">
        <f t="shared" si="1189"/>
        <v>2</v>
      </c>
      <c r="K818" s="49">
        <f t="shared" si="1189"/>
        <v>1</v>
      </c>
      <c r="L818" s="49">
        <f t="shared" si="1189"/>
        <v>1</v>
      </c>
      <c r="M818" s="50">
        <f t="shared" si="1189"/>
        <v>1</v>
      </c>
      <c r="N818" s="123">
        <f t="shared" ref="N818:N820" si="1190">SUM(E818:M818)</f>
        <v>11</v>
      </c>
      <c r="O818" s="126">
        <f t="shared" ref="O818:W818" si="1191">IF(($C819-O817)&gt;=36,3,     IF(($C819-O817)&gt;=18,2,       IF(($C819-O817)&gt;=0,1,0)   )    )</f>
        <v>1</v>
      </c>
      <c r="P818" s="49">
        <f t="shared" si="1191"/>
        <v>1</v>
      </c>
      <c r="Q818" s="49">
        <f t="shared" si="1191"/>
        <v>2</v>
      </c>
      <c r="R818" s="49">
        <f t="shared" si="1191"/>
        <v>1</v>
      </c>
      <c r="S818" s="49">
        <f t="shared" si="1191"/>
        <v>1</v>
      </c>
      <c r="T818" s="49">
        <f t="shared" si="1191"/>
        <v>1</v>
      </c>
      <c r="U818" s="49">
        <f t="shared" si="1191"/>
        <v>1</v>
      </c>
      <c r="V818" s="49">
        <f t="shared" si="1191"/>
        <v>2</v>
      </c>
      <c r="W818" s="50">
        <f t="shared" si="1191"/>
        <v>1</v>
      </c>
      <c r="X818" s="113">
        <f t="shared" ref="X818:X820" si="1192">SUM(O818:W818)</f>
        <v>11</v>
      </c>
      <c r="Y818" s="85">
        <f>N818+X818</f>
        <v>22</v>
      </c>
      <c r="AB818" s="87"/>
    </row>
    <row r="819" spans="1:28" ht="13.5" customHeight="1" x14ac:dyDescent="0.25">
      <c r="A819" s="91" t="s">
        <v>24</v>
      </c>
      <c r="B819" s="73">
        <f>AA834</f>
        <v>22.800000000000004</v>
      </c>
      <c r="C819" s="112">
        <f>ROUND((B819*Y817/113)+Y815-Y816,0)</f>
        <v>22</v>
      </c>
      <c r="D819" s="52" t="s">
        <v>14</v>
      </c>
      <c r="E819" s="84">
        <v>5</v>
      </c>
      <c r="F819" s="84">
        <v>4</v>
      </c>
      <c r="G819" s="84">
        <v>6</v>
      </c>
      <c r="H819" s="84">
        <v>6</v>
      </c>
      <c r="I819" s="84">
        <v>5</v>
      </c>
      <c r="J819" s="84">
        <v>5</v>
      </c>
      <c r="K819" s="84">
        <v>5</v>
      </c>
      <c r="L819" s="84">
        <v>6</v>
      </c>
      <c r="M819" s="114">
        <v>5</v>
      </c>
      <c r="N819" s="124">
        <f t="shared" si="1190"/>
        <v>47</v>
      </c>
      <c r="O819" s="84">
        <v>5</v>
      </c>
      <c r="P819" s="84">
        <v>7</v>
      </c>
      <c r="Q819" s="84">
        <v>4</v>
      </c>
      <c r="R819" s="84">
        <v>5</v>
      </c>
      <c r="S819" s="84">
        <v>7</v>
      </c>
      <c r="T819" s="84">
        <v>5</v>
      </c>
      <c r="U819" s="84">
        <v>5</v>
      </c>
      <c r="V819" s="84">
        <v>6</v>
      </c>
      <c r="W819" s="114">
        <v>5</v>
      </c>
      <c r="X819" s="109">
        <f t="shared" si="1192"/>
        <v>49</v>
      </c>
      <c r="Y819" s="67">
        <f>N819+X819</f>
        <v>96</v>
      </c>
      <c r="Z819" s="92">
        <f>IF(AND(B819&lt;=36,Y820&gt;0),   VLOOKUP(((IF(AND(B819&gt;=18.5,B819&lt;= 26.4),4,5))&amp;Y820),TablaBajas[],2,FALSE), 0)</f>
        <v>0</v>
      </c>
      <c r="AA819" s="142">
        <f>IF((B819+Z819)&gt;=26.4,26.4,(B819+Z819))</f>
        <v>22.800000000000004</v>
      </c>
      <c r="AB819" s="93">
        <f>IF(Y819&gt;0,AB834+1,AB834)</f>
        <v>74</v>
      </c>
    </row>
    <row r="820" spans="1:28" ht="13.5" customHeight="1" thickBot="1" x14ac:dyDescent="0.3">
      <c r="A820" s="94"/>
      <c r="D820" s="74" t="s">
        <v>18</v>
      </c>
      <c r="E820" s="51">
        <f t="shared" ref="E820:M820" si="1193" xml:space="preserve">       IF(    OR(E819="-", E819="",E819=0),0,       IF(E819-(E816+E818)&gt;=2,0,   IF(E819-(E816+E818)=1,1,   IF(E819-(E816+E818)=0,2,   IF(E819-(E816+E818)=-1,3,   IF(E819-(E816+E818)=-2,4,   IF(E819-(E816+E818)=-3,5,    IF(E819-(E816+E818)=-4,6,    ))))))))</f>
        <v>3</v>
      </c>
      <c r="F820" s="51">
        <f t="shared" si="1193"/>
        <v>2</v>
      </c>
      <c r="G820" s="51">
        <f t="shared" si="1193"/>
        <v>1</v>
      </c>
      <c r="H820" s="51">
        <f t="shared" si="1193"/>
        <v>2</v>
      </c>
      <c r="I820" s="51">
        <f t="shared" si="1193"/>
        <v>3</v>
      </c>
      <c r="J820" s="51">
        <f t="shared" si="1193"/>
        <v>3</v>
      </c>
      <c r="K820" s="51">
        <f t="shared" si="1193"/>
        <v>2</v>
      </c>
      <c r="L820" s="51">
        <f t="shared" si="1193"/>
        <v>1</v>
      </c>
      <c r="M820" s="115">
        <f t="shared" si="1193"/>
        <v>1</v>
      </c>
      <c r="N820" s="125">
        <f t="shared" si="1190"/>
        <v>18</v>
      </c>
      <c r="O820" s="128">
        <f t="shared" ref="O820:W820" si="1194" xml:space="preserve">       IF(    OR(O819="-", O819="",O819=0),0,       IF(O819-(O816+O818)&gt;=2,0,   IF(O819-(O816+O818)=1,1,   IF(O819-(O816+O818)=0,2,   IF(O819-(O816+O818)=-1,3,   IF(O819-(O816+O818)=-2,4,   IF(O819-(O816+O818)=-3,5,    IF(O819-(O816+O818)=-4,6,    ))))))))</f>
        <v>2</v>
      </c>
      <c r="P820" s="51">
        <f t="shared" si="1194"/>
        <v>1</v>
      </c>
      <c r="Q820" s="51">
        <f t="shared" si="1194"/>
        <v>3</v>
      </c>
      <c r="R820" s="51">
        <f t="shared" si="1194"/>
        <v>2</v>
      </c>
      <c r="S820" s="51">
        <f t="shared" si="1194"/>
        <v>1</v>
      </c>
      <c r="T820" s="51">
        <f t="shared" si="1194"/>
        <v>1</v>
      </c>
      <c r="U820" s="51">
        <f t="shared" si="1194"/>
        <v>2</v>
      </c>
      <c r="V820" s="51">
        <f t="shared" si="1194"/>
        <v>2</v>
      </c>
      <c r="W820" s="115">
        <f t="shared" si="1194"/>
        <v>2</v>
      </c>
      <c r="X820" s="120">
        <f t="shared" si="1192"/>
        <v>16</v>
      </c>
      <c r="Y820" s="68">
        <f>N820+X820</f>
        <v>34</v>
      </c>
      <c r="AB820" s="87"/>
    </row>
    <row r="821" spans="1:28" ht="13.5" thickBot="1" x14ac:dyDescent="0.25">
      <c r="A821" s="95"/>
      <c r="AB821" s="87"/>
    </row>
    <row r="822" spans="1:28" ht="12.75" customHeight="1" x14ac:dyDescent="0.25">
      <c r="A822" s="99"/>
      <c r="D822" s="53" t="s">
        <v>15</v>
      </c>
      <c r="E822" s="54">
        <f t="shared" ref="E822:M822" si="1195">IF(($C823-E817)&gt;=36,3,     IF(($C823-E817)&gt;=18,2,       IF(($C823-E817)&gt;=0,1,0)   )    )</f>
        <v>1</v>
      </c>
      <c r="F822" s="54">
        <f t="shared" si="1195"/>
        <v>1</v>
      </c>
      <c r="G822" s="54">
        <f t="shared" si="1195"/>
        <v>1</v>
      </c>
      <c r="H822" s="54">
        <f t="shared" si="1195"/>
        <v>1</v>
      </c>
      <c r="I822" s="54">
        <f t="shared" si="1195"/>
        <v>2</v>
      </c>
      <c r="J822" s="54">
        <f t="shared" si="1195"/>
        <v>2</v>
      </c>
      <c r="K822" s="54">
        <f t="shared" si="1195"/>
        <v>2</v>
      </c>
      <c r="L822" s="54">
        <f t="shared" si="1195"/>
        <v>1</v>
      </c>
      <c r="M822" s="55">
        <f t="shared" si="1195"/>
        <v>2</v>
      </c>
      <c r="N822" s="129">
        <f t="shared" ref="N822" si="1196">SUM(E822:M822)</f>
        <v>13</v>
      </c>
      <c r="O822" s="132">
        <f t="shared" ref="O822:W822" si="1197">IF(($C823-O817)&gt;=36,3,     IF(($C823-O817)&gt;=18,2,       IF(($C823-O817)&gt;=0,1,0)   )    )</f>
        <v>1</v>
      </c>
      <c r="P822" s="54">
        <f t="shared" si="1197"/>
        <v>1</v>
      </c>
      <c r="Q822" s="54">
        <f t="shared" si="1197"/>
        <v>2</v>
      </c>
      <c r="R822" s="54">
        <f t="shared" si="1197"/>
        <v>1</v>
      </c>
      <c r="S822" s="54">
        <f t="shared" si="1197"/>
        <v>1</v>
      </c>
      <c r="T822" s="54">
        <f t="shared" si="1197"/>
        <v>1</v>
      </c>
      <c r="U822" s="54">
        <f t="shared" si="1197"/>
        <v>2</v>
      </c>
      <c r="V822" s="54">
        <f t="shared" si="1197"/>
        <v>2</v>
      </c>
      <c r="W822" s="55">
        <f t="shared" si="1197"/>
        <v>1</v>
      </c>
      <c r="X822" s="116">
        <f t="shared" ref="X822:X824" si="1198">SUM(O822:W822)</f>
        <v>12</v>
      </c>
      <c r="Y822" s="55">
        <f>N822+X822</f>
        <v>25</v>
      </c>
      <c r="AB822" s="87"/>
    </row>
    <row r="823" spans="1:28" ht="13.5" customHeight="1" x14ac:dyDescent="0.25">
      <c r="A823" s="96" t="s">
        <v>22</v>
      </c>
      <c r="B823" s="78">
        <f>AA838</f>
        <v>25.6</v>
      </c>
      <c r="C823" s="112">
        <f>ROUND((B823*Y817/113)+Y815-Y816,0)</f>
        <v>25</v>
      </c>
      <c r="D823" s="57" t="s">
        <v>14</v>
      </c>
      <c r="E823" s="84">
        <v>8</v>
      </c>
      <c r="F823" s="84">
        <v>6</v>
      </c>
      <c r="G823" s="84">
        <v>7</v>
      </c>
      <c r="H823" s="84">
        <v>8</v>
      </c>
      <c r="I823" s="84">
        <v>6</v>
      </c>
      <c r="J823" s="84">
        <v>7</v>
      </c>
      <c r="K823" s="84">
        <v>5</v>
      </c>
      <c r="L823" s="84">
        <v>7</v>
      </c>
      <c r="M823" s="114">
        <v>4</v>
      </c>
      <c r="N823" s="130">
        <f t="shared" ref="N823" si="1199">SUM(E823:M823)</f>
        <v>58</v>
      </c>
      <c r="O823" s="84">
        <v>6</v>
      </c>
      <c r="P823" s="84">
        <v>8</v>
      </c>
      <c r="Q823" s="84">
        <v>6</v>
      </c>
      <c r="R823" s="84">
        <v>7</v>
      </c>
      <c r="S823" s="84">
        <v>8</v>
      </c>
      <c r="T823" s="84">
        <v>3</v>
      </c>
      <c r="U823" s="84">
        <v>5</v>
      </c>
      <c r="V823" s="84">
        <v>6</v>
      </c>
      <c r="W823" s="114">
        <v>4</v>
      </c>
      <c r="X823" s="110">
        <f t="shared" si="1198"/>
        <v>53</v>
      </c>
      <c r="Y823" s="69">
        <f>N823+X823</f>
        <v>111</v>
      </c>
      <c r="Z823" s="97">
        <f>IF(AND(B823&lt;=36,Y824&gt;0),   VLOOKUP(((IF(AND(B823&gt;=18.5,B823&lt;= 26.4),4,5))&amp;Y824),TablaBajas[],2,FALSE), 0)</f>
        <v>0.99999999999999989</v>
      </c>
      <c r="AA823" s="143">
        <f>IF((B823+Z823)&gt;=26.4,26.4,(B823+Z823))</f>
        <v>26.4</v>
      </c>
      <c r="AB823" s="98">
        <f>IF(Y823&gt;0,AB838+1,AB838)</f>
        <v>78</v>
      </c>
    </row>
    <row r="824" spans="1:28" ht="13.5" customHeight="1" thickBot="1" x14ac:dyDescent="0.3">
      <c r="A824" s="99"/>
      <c r="D824" s="75" t="s">
        <v>18</v>
      </c>
      <c r="E824" s="56">
        <f t="shared" ref="E824:M824" si="1200" xml:space="preserve">       IF(    OR(E823="-", E823="",E823=0),0,       IF(E823-(E816+E822)&gt;=2,0,   IF(E823-(E816+E822)=1,1,   IF(E823-(E816+E822)=0,2,   IF(E823-(E816+E822)=-1,3,   IF(E823-(E816+E822)=-2,4,   IF(E823-(E816+E822)=-3,5,    IF(E823-(E816+E822)=-4,6,    ))))))))</f>
        <v>0</v>
      </c>
      <c r="F824" s="56">
        <f t="shared" si="1200"/>
        <v>0</v>
      </c>
      <c r="G824" s="56">
        <f t="shared" si="1200"/>
        <v>0</v>
      </c>
      <c r="H824" s="56">
        <f t="shared" si="1200"/>
        <v>0</v>
      </c>
      <c r="I824" s="56">
        <f t="shared" si="1200"/>
        <v>2</v>
      </c>
      <c r="J824" s="56">
        <f t="shared" si="1200"/>
        <v>1</v>
      </c>
      <c r="K824" s="56">
        <f t="shared" si="1200"/>
        <v>3</v>
      </c>
      <c r="L824" s="56">
        <f t="shared" si="1200"/>
        <v>0</v>
      </c>
      <c r="M824" s="117">
        <f t="shared" si="1200"/>
        <v>3</v>
      </c>
      <c r="N824" s="131">
        <f t="shared" ref="N824" si="1201">SUM(E824:M824)</f>
        <v>9</v>
      </c>
      <c r="O824" s="133">
        <f t="shared" ref="O824:W824" si="1202" xml:space="preserve">       IF(    OR(O823="-", O823="",O823=0),0,       IF(O823-(O816+O822)&gt;=2,0,   IF(O823-(O816+O822)=1,1,   IF(O823-(O816+O822)=0,2,   IF(O823-(O816+O822)=-1,3,   IF(O823-(O816+O822)=-2,4,   IF(O823-(O816+O822)=-3,5,    IF(O823-(O816+O822)=-4,6,    ))))))))</f>
        <v>1</v>
      </c>
      <c r="P824" s="56">
        <f t="shared" si="1202"/>
        <v>0</v>
      </c>
      <c r="Q824" s="56">
        <f t="shared" si="1202"/>
        <v>1</v>
      </c>
      <c r="R824" s="56">
        <f t="shared" si="1202"/>
        <v>0</v>
      </c>
      <c r="S824" s="56">
        <f t="shared" si="1202"/>
        <v>0</v>
      </c>
      <c r="T824" s="56">
        <f t="shared" si="1202"/>
        <v>3</v>
      </c>
      <c r="U824" s="56">
        <f t="shared" si="1202"/>
        <v>3</v>
      </c>
      <c r="V824" s="56">
        <f t="shared" si="1202"/>
        <v>2</v>
      </c>
      <c r="W824" s="117">
        <f t="shared" si="1202"/>
        <v>3</v>
      </c>
      <c r="X824" s="121">
        <f t="shared" si="1198"/>
        <v>13</v>
      </c>
      <c r="Y824" s="70">
        <f>N824+X824</f>
        <v>22</v>
      </c>
      <c r="AB824" s="87"/>
    </row>
    <row r="825" spans="1:28" ht="13.5" thickBot="1" x14ac:dyDescent="0.25">
      <c r="A825" s="95"/>
      <c r="AB825" s="87"/>
    </row>
    <row r="826" spans="1:28" ht="12.75" customHeight="1" x14ac:dyDescent="0.25">
      <c r="A826" s="100"/>
      <c r="D826" s="58" t="s">
        <v>15</v>
      </c>
      <c r="E826" s="59">
        <f t="shared" ref="E826:M826" si="1203">IF(($C827-E817)&gt;=36,3,     IF(($C827-E817)&gt;=18,2,       IF(($C827-E817)&gt;=0,1,0)   )    )</f>
        <v>1</v>
      </c>
      <c r="F826" s="59">
        <f t="shared" si="1203"/>
        <v>1</v>
      </c>
      <c r="G826" s="59">
        <f t="shared" si="1203"/>
        <v>1</v>
      </c>
      <c r="H826" s="59">
        <f t="shared" si="1203"/>
        <v>1</v>
      </c>
      <c r="I826" s="59">
        <f t="shared" si="1203"/>
        <v>2</v>
      </c>
      <c r="J826" s="59">
        <f t="shared" si="1203"/>
        <v>2</v>
      </c>
      <c r="K826" s="59">
        <f t="shared" si="1203"/>
        <v>2</v>
      </c>
      <c r="L826" s="59">
        <f t="shared" si="1203"/>
        <v>1</v>
      </c>
      <c r="M826" s="60">
        <f t="shared" si="1203"/>
        <v>1</v>
      </c>
      <c r="N826" s="134">
        <f t="shared" ref="N826" si="1204">SUM(E826:M826)</f>
        <v>12</v>
      </c>
      <c r="O826" s="137">
        <f t="shared" ref="O826:W826" si="1205">IF(($C827-O817)&gt;=36,3,     IF(($C827-O817)&gt;=18,2,       IF(($C827-O817)&gt;=0,1,0)   )    )</f>
        <v>1</v>
      </c>
      <c r="P826" s="59">
        <f t="shared" si="1205"/>
        <v>1</v>
      </c>
      <c r="Q826" s="59">
        <f t="shared" si="1205"/>
        <v>2</v>
      </c>
      <c r="R826" s="59">
        <f t="shared" si="1205"/>
        <v>1</v>
      </c>
      <c r="S826" s="59">
        <f t="shared" si="1205"/>
        <v>1</v>
      </c>
      <c r="T826" s="59">
        <f t="shared" si="1205"/>
        <v>1</v>
      </c>
      <c r="U826" s="59">
        <f t="shared" si="1205"/>
        <v>2</v>
      </c>
      <c r="V826" s="59">
        <f t="shared" si="1205"/>
        <v>2</v>
      </c>
      <c r="W826" s="60">
        <f t="shared" si="1205"/>
        <v>1</v>
      </c>
      <c r="X826" s="118">
        <f t="shared" ref="X826:X828" si="1206">SUM(O826:W826)</f>
        <v>12</v>
      </c>
      <c r="Y826" s="60">
        <f>N826+X826</f>
        <v>24</v>
      </c>
      <c r="AB826" s="87"/>
    </row>
    <row r="827" spans="1:28" ht="13.5" customHeight="1" x14ac:dyDescent="0.25">
      <c r="A827" s="101" t="s">
        <v>23</v>
      </c>
      <c r="B827" s="79">
        <f>AA842</f>
        <v>25.1</v>
      </c>
      <c r="C827" s="112">
        <f>ROUND((B827*Y817/113)+Y815-Y816,0)</f>
        <v>24</v>
      </c>
      <c r="D827" s="62" t="s">
        <v>14</v>
      </c>
      <c r="E827" s="84">
        <v>9</v>
      </c>
      <c r="F827" s="84">
        <v>3</v>
      </c>
      <c r="G827" s="84">
        <v>5</v>
      </c>
      <c r="H827" s="84">
        <v>6</v>
      </c>
      <c r="I827" s="84">
        <v>6</v>
      </c>
      <c r="J827" s="84">
        <v>7</v>
      </c>
      <c r="K827" s="84">
        <v>5</v>
      </c>
      <c r="L827" s="84">
        <v>5</v>
      </c>
      <c r="M827" s="114">
        <v>4</v>
      </c>
      <c r="N827" s="135">
        <f t="shared" ref="N827" si="1207">SUM(E827:M827)</f>
        <v>50</v>
      </c>
      <c r="O827" s="84">
        <v>4</v>
      </c>
      <c r="P827" s="84">
        <v>6</v>
      </c>
      <c r="Q827" s="84">
        <v>4</v>
      </c>
      <c r="R827" s="84">
        <v>5</v>
      </c>
      <c r="S827" s="84">
        <v>6</v>
      </c>
      <c r="T827" s="84">
        <v>4</v>
      </c>
      <c r="U827" s="84">
        <v>6</v>
      </c>
      <c r="V827" s="84">
        <v>7</v>
      </c>
      <c r="W827" s="114">
        <v>4</v>
      </c>
      <c r="X827" s="111">
        <f t="shared" si="1206"/>
        <v>46</v>
      </c>
      <c r="Y827" s="71">
        <f>N827+X827</f>
        <v>96</v>
      </c>
      <c r="Z827" s="102">
        <f>IF(AND(B827&lt;=36,Y828&gt;0),   VLOOKUP(((IF(AND(B827&gt;=18.5,B827&lt;= 26.4),4,5))&amp;Y828),TablaBajas[],2,FALSE), 0)</f>
        <v>-0.4</v>
      </c>
      <c r="AA827" s="141">
        <f>IF((B827+Z827)&gt;=26.4,26.4,(B827+Z827))</f>
        <v>24.700000000000003</v>
      </c>
      <c r="AB827" s="103">
        <f>IF(Y827&gt;0,AB842+1,AB842)</f>
        <v>85</v>
      </c>
    </row>
    <row r="828" spans="1:28" ht="13.5" customHeight="1" thickBot="1" x14ac:dyDescent="0.3">
      <c r="A828" s="104"/>
      <c r="B828" s="105"/>
      <c r="C828" s="105"/>
      <c r="D828" s="76" t="s">
        <v>18</v>
      </c>
      <c r="E828" s="61">
        <f t="shared" ref="E828:M828" si="1208" xml:space="preserve">       IF(    OR(E827="-", E827="",E827=0),0,       IF(E827-(E816+E826)&gt;=2,0,   IF(E827-(E816+E826)=1,1,   IF(E827-(E816+E826)=0,2,   IF(E827-(E816+E826)=-1,3,   IF(E827-(E816+E826)=-2,4,   IF(E827-(E816+E826)=-3,5,    IF(E827-(E816+E826)=-4,6,    ))))))))</f>
        <v>0</v>
      </c>
      <c r="F828" s="61">
        <f t="shared" si="1208"/>
        <v>3</v>
      </c>
      <c r="G828" s="61">
        <f t="shared" si="1208"/>
        <v>2</v>
      </c>
      <c r="H828" s="61">
        <f t="shared" si="1208"/>
        <v>2</v>
      </c>
      <c r="I828" s="61">
        <f t="shared" si="1208"/>
        <v>2</v>
      </c>
      <c r="J828" s="61">
        <f t="shared" si="1208"/>
        <v>1</v>
      </c>
      <c r="K828" s="61">
        <f t="shared" si="1208"/>
        <v>3</v>
      </c>
      <c r="L828" s="61">
        <f t="shared" si="1208"/>
        <v>2</v>
      </c>
      <c r="M828" s="119">
        <f t="shared" si="1208"/>
        <v>2</v>
      </c>
      <c r="N828" s="136">
        <f t="shared" ref="N828" si="1209">SUM(E828:M828)</f>
        <v>17</v>
      </c>
      <c r="O828" s="138">
        <f t="shared" ref="O828:W828" si="1210" xml:space="preserve">       IF(    OR(O827="-", O827="",O827=0),0,       IF(O827-(O816+O826)&gt;=2,0,   IF(O827-(O816+O826)=1,1,   IF(O827-(O816+O826)=0,2,   IF(O827-(O816+O826)=-1,3,   IF(O827-(O816+O826)=-2,4,   IF(O827-(O816+O826)=-3,5,    IF(O827-(O816+O826)=-4,6,    ))))))))</f>
        <v>3</v>
      </c>
      <c r="P828" s="61">
        <f t="shared" si="1210"/>
        <v>2</v>
      </c>
      <c r="Q828" s="61">
        <f t="shared" si="1210"/>
        <v>3</v>
      </c>
      <c r="R828" s="61">
        <f t="shared" si="1210"/>
        <v>2</v>
      </c>
      <c r="S828" s="61">
        <f t="shared" si="1210"/>
        <v>2</v>
      </c>
      <c r="T828" s="61">
        <f t="shared" si="1210"/>
        <v>2</v>
      </c>
      <c r="U828" s="61">
        <f t="shared" si="1210"/>
        <v>2</v>
      </c>
      <c r="V828" s="61">
        <f t="shared" si="1210"/>
        <v>1</v>
      </c>
      <c r="W828" s="119">
        <f t="shared" si="1210"/>
        <v>3</v>
      </c>
      <c r="X828" s="122">
        <f t="shared" si="1206"/>
        <v>20</v>
      </c>
      <c r="Y828" s="72">
        <f>N828+X828</f>
        <v>37</v>
      </c>
      <c r="Z828" s="105"/>
      <c r="AA828" s="105"/>
      <c r="AB828" s="106"/>
    </row>
    <row r="829" spans="1:28" ht="9.75" customHeight="1" thickBot="1" x14ac:dyDescent="0.25">
      <c r="A829" s="77"/>
      <c r="B829" s="77"/>
      <c r="C829" s="77"/>
      <c r="D829" s="77"/>
      <c r="E829" s="77"/>
      <c r="F829" s="77"/>
      <c r="G829" s="77"/>
      <c r="H829" s="77"/>
      <c r="I829" s="77"/>
      <c r="J829" s="77"/>
      <c r="K829" s="77"/>
      <c r="L829" s="77"/>
      <c r="M829" s="77"/>
      <c r="N829" s="77"/>
      <c r="O829" s="77"/>
      <c r="P829" s="77"/>
      <c r="Q829" s="77"/>
      <c r="R829" s="77"/>
      <c r="S829" s="77"/>
      <c r="T829" s="77"/>
      <c r="U829" s="77"/>
      <c r="V829" s="77"/>
      <c r="W829" s="77"/>
      <c r="X829" s="77"/>
      <c r="Y829" s="77"/>
      <c r="Z829" s="77"/>
      <c r="AA829" s="77"/>
      <c r="AB829" s="77"/>
    </row>
    <row r="830" spans="1:28" ht="15" customHeight="1" x14ac:dyDescent="0.25">
      <c r="A830" s="86"/>
      <c r="B830" s="173" t="s">
        <v>4</v>
      </c>
      <c r="C830" s="176" t="s">
        <v>19</v>
      </c>
      <c r="D830" s="64" t="s">
        <v>1</v>
      </c>
      <c r="E830" s="155">
        <v>507</v>
      </c>
      <c r="F830" s="155">
        <v>362</v>
      </c>
      <c r="G830" s="155">
        <v>205</v>
      </c>
      <c r="H830" s="155">
        <v>371</v>
      </c>
      <c r="I830" s="155">
        <v>455</v>
      </c>
      <c r="J830" s="155">
        <v>393</v>
      </c>
      <c r="K830" s="155">
        <v>130</v>
      </c>
      <c r="L830" s="155">
        <v>264</v>
      </c>
      <c r="M830" s="156">
        <v>339</v>
      </c>
      <c r="N830" s="179" t="s">
        <v>16</v>
      </c>
      <c r="O830" s="157">
        <v>449</v>
      </c>
      <c r="P830" s="155">
        <v>343</v>
      </c>
      <c r="Q830" s="155">
        <v>174</v>
      </c>
      <c r="R830" s="155">
        <v>338</v>
      </c>
      <c r="S830" s="155">
        <v>331</v>
      </c>
      <c r="T830" s="155">
        <v>384</v>
      </c>
      <c r="U830" s="155">
        <v>504</v>
      </c>
      <c r="V830" s="155">
        <v>177</v>
      </c>
      <c r="W830" s="156">
        <v>345</v>
      </c>
      <c r="X830" s="179" t="s">
        <v>17</v>
      </c>
      <c r="Y830" s="89">
        <v>72.400000000000006</v>
      </c>
      <c r="Z830" s="182" t="s">
        <v>28</v>
      </c>
      <c r="AA830" s="185" t="s">
        <v>6</v>
      </c>
      <c r="AB830" s="188" t="s">
        <v>20</v>
      </c>
    </row>
    <row r="831" spans="1:28" ht="15" x14ac:dyDescent="0.25">
      <c r="A831" s="86" t="s">
        <v>32</v>
      </c>
      <c r="B831" s="174"/>
      <c r="C831" s="177"/>
      <c r="D831" s="65" t="s">
        <v>2</v>
      </c>
      <c r="E831" s="63">
        <v>5</v>
      </c>
      <c r="F831" s="63">
        <v>4</v>
      </c>
      <c r="G831" s="63">
        <v>3</v>
      </c>
      <c r="H831" s="63">
        <v>4</v>
      </c>
      <c r="I831" s="63">
        <v>5</v>
      </c>
      <c r="J831" s="63">
        <v>4</v>
      </c>
      <c r="K831" s="63">
        <v>3</v>
      </c>
      <c r="L831" s="63">
        <v>4</v>
      </c>
      <c r="M831" s="158">
        <v>4</v>
      </c>
      <c r="N831" s="180"/>
      <c r="O831" s="159">
        <v>5</v>
      </c>
      <c r="P831" s="63">
        <v>4</v>
      </c>
      <c r="Q831" s="63">
        <v>3</v>
      </c>
      <c r="R831" s="63">
        <v>4</v>
      </c>
      <c r="S831" s="63">
        <v>4</v>
      </c>
      <c r="T831" s="63">
        <v>4</v>
      </c>
      <c r="U831" s="63">
        <v>5</v>
      </c>
      <c r="V831" s="63">
        <v>3</v>
      </c>
      <c r="W831" s="158">
        <v>4</v>
      </c>
      <c r="X831" s="180"/>
      <c r="Y831" s="63">
        <v>72</v>
      </c>
      <c r="Z831" s="183"/>
      <c r="AA831" s="186"/>
      <c r="AB831" s="189"/>
    </row>
    <row r="832" spans="1:28" ht="15.75" thickBot="1" x14ac:dyDescent="0.3">
      <c r="A832" s="140">
        <v>44459</v>
      </c>
      <c r="B832" s="175"/>
      <c r="C832" s="178"/>
      <c r="D832" s="66" t="s">
        <v>3</v>
      </c>
      <c r="E832" s="160">
        <v>2</v>
      </c>
      <c r="F832" s="160">
        <v>8</v>
      </c>
      <c r="G832" s="160">
        <v>4</v>
      </c>
      <c r="H832" s="160">
        <v>10</v>
      </c>
      <c r="I832" s="160">
        <v>18</v>
      </c>
      <c r="J832" s="160">
        <v>6</v>
      </c>
      <c r="K832" s="160">
        <v>16</v>
      </c>
      <c r="L832" s="160">
        <v>14</v>
      </c>
      <c r="M832" s="161">
        <v>12</v>
      </c>
      <c r="N832" s="181"/>
      <c r="O832" s="162">
        <v>9</v>
      </c>
      <c r="P832" s="160">
        <v>17</v>
      </c>
      <c r="Q832" s="160">
        <v>11</v>
      </c>
      <c r="R832" s="160">
        <v>13</v>
      </c>
      <c r="S832" s="160">
        <v>5</v>
      </c>
      <c r="T832" s="160">
        <v>1</v>
      </c>
      <c r="U832" s="160">
        <v>3</v>
      </c>
      <c r="V832" s="160">
        <v>7</v>
      </c>
      <c r="W832" s="161">
        <v>15</v>
      </c>
      <c r="X832" s="181"/>
      <c r="Y832" s="108">
        <v>140</v>
      </c>
      <c r="Z832" s="184"/>
      <c r="AA832" s="187"/>
      <c r="AB832" s="190"/>
    </row>
    <row r="833" spans="1:31" ht="12.75" customHeight="1" x14ac:dyDescent="0.25">
      <c r="A833" s="146"/>
      <c r="D833" s="48" t="s">
        <v>15</v>
      </c>
      <c r="E833" s="49">
        <f t="shared" ref="E833:M833" si="1211">IF(($C834-E832)&gt;=36,3,     IF(($C834-E832)&gt;=18,2,       IF(($C834-E832)&gt;=0,1,0)   )    )</f>
        <v>2</v>
      </c>
      <c r="F833" s="49">
        <f t="shared" si="1211"/>
        <v>2</v>
      </c>
      <c r="G833" s="49">
        <f t="shared" si="1211"/>
        <v>2</v>
      </c>
      <c r="H833" s="49">
        <f t="shared" si="1211"/>
        <v>2</v>
      </c>
      <c r="I833" s="49">
        <f t="shared" si="1211"/>
        <v>1</v>
      </c>
      <c r="J833" s="49">
        <f t="shared" si="1211"/>
        <v>2</v>
      </c>
      <c r="K833" s="49">
        <f t="shared" si="1211"/>
        <v>1</v>
      </c>
      <c r="L833" s="49">
        <f t="shared" si="1211"/>
        <v>1</v>
      </c>
      <c r="M833" s="50">
        <f t="shared" si="1211"/>
        <v>1</v>
      </c>
      <c r="N833" s="123">
        <f t="shared" ref="N833:N835" si="1212">SUM(E833:M833)</f>
        <v>14</v>
      </c>
      <c r="O833" s="126">
        <f t="shared" ref="O833:W833" si="1213">IF(($C834-O832)&gt;=36,3,     IF(($C834-O832)&gt;=18,2,       IF(($C834-O832)&gt;=0,1,0)   )    )</f>
        <v>2</v>
      </c>
      <c r="P833" s="49">
        <f t="shared" si="1213"/>
        <v>1</v>
      </c>
      <c r="Q833" s="49">
        <f t="shared" si="1213"/>
        <v>2</v>
      </c>
      <c r="R833" s="49">
        <f t="shared" si="1213"/>
        <v>1</v>
      </c>
      <c r="S833" s="49">
        <f t="shared" si="1213"/>
        <v>2</v>
      </c>
      <c r="T833" s="49">
        <f t="shared" si="1213"/>
        <v>2</v>
      </c>
      <c r="U833" s="49">
        <f t="shared" si="1213"/>
        <v>2</v>
      </c>
      <c r="V833" s="49">
        <f t="shared" si="1213"/>
        <v>2</v>
      </c>
      <c r="W833" s="50">
        <f t="shared" si="1213"/>
        <v>1</v>
      </c>
      <c r="X833" s="113">
        <f t="shared" ref="X833:X835" si="1214">SUM(O833:W833)</f>
        <v>15</v>
      </c>
      <c r="Y833" s="85">
        <f>N833+X833</f>
        <v>29</v>
      </c>
      <c r="AB833" s="87"/>
    </row>
    <row r="834" spans="1:31" ht="13.5" customHeight="1" x14ac:dyDescent="0.25">
      <c r="A834" s="146" t="s">
        <v>24</v>
      </c>
      <c r="B834" s="73">
        <f>AA849</f>
        <v>22.700000000000003</v>
      </c>
      <c r="C834" s="112">
        <f>ROUND((B834*Y832/113)+Y830-Y831,0)</f>
        <v>29</v>
      </c>
      <c r="D834" s="52" t="s">
        <v>14</v>
      </c>
      <c r="E834" s="84">
        <v>7</v>
      </c>
      <c r="F834" s="84">
        <v>5</v>
      </c>
      <c r="G834" s="84">
        <v>6</v>
      </c>
      <c r="H834" s="84">
        <v>8</v>
      </c>
      <c r="I834" s="84">
        <v>7</v>
      </c>
      <c r="J834" s="84">
        <v>5</v>
      </c>
      <c r="K834" s="84">
        <v>3</v>
      </c>
      <c r="L834" s="84">
        <v>6</v>
      </c>
      <c r="M834" s="114">
        <v>7</v>
      </c>
      <c r="N834" s="147">
        <f t="shared" si="1212"/>
        <v>54</v>
      </c>
      <c r="O834" s="84">
        <v>7</v>
      </c>
      <c r="P834" s="84">
        <v>6</v>
      </c>
      <c r="Q834" s="84">
        <v>5</v>
      </c>
      <c r="R834" s="84">
        <v>5</v>
      </c>
      <c r="S834" s="84">
        <v>7</v>
      </c>
      <c r="T834" s="84">
        <v>7</v>
      </c>
      <c r="U834" s="84">
        <v>7</v>
      </c>
      <c r="V834" s="84">
        <v>3</v>
      </c>
      <c r="W834" s="114">
        <v>5</v>
      </c>
      <c r="X834" s="109">
        <f t="shared" si="1214"/>
        <v>52</v>
      </c>
      <c r="Y834" s="67">
        <f>N834+X834</f>
        <v>106</v>
      </c>
      <c r="Z834" s="92">
        <f>IF(AND(B834&lt;=36,Y835&gt;0),   VLOOKUP(((IF(AND(B834&gt;=18.5,B834&lt;= 26.4),4,5))&amp;Y835),TablaBajas[],2,FALSE), 0)</f>
        <v>0.1</v>
      </c>
      <c r="AA834" s="142">
        <f>IF((B834+Z834)&gt;=26.4,26.4,(B834+Z834))</f>
        <v>22.800000000000004</v>
      </c>
      <c r="AB834" s="93">
        <f>IF(Y834&gt;0,AB849+1,AB849)</f>
        <v>73</v>
      </c>
    </row>
    <row r="835" spans="1:31" ht="13.5" customHeight="1" thickBot="1" x14ac:dyDescent="0.3">
      <c r="A835" s="94"/>
      <c r="D835" s="148" t="s">
        <v>18</v>
      </c>
      <c r="E835" s="51">
        <f t="shared" ref="E835:M835" si="1215" xml:space="preserve">       IF(    OR(E834="-", E834="",E834=0),0,       IF(E834-(E831+E833)&gt;=2,0,   IF(E834-(E831+E833)=1,1,   IF(E834-(E831+E833)=0,2,   IF(E834-(E831+E833)=-1,3,   IF(E834-(E831+E833)=-2,4,   IF(E834-(E831+E833)=-3,5,    IF(E834-(E831+E833)=-4,6,    ))))))))</f>
        <v>2</v>
      </c>
      <c r="F835" s="51">
        <f t="shared" si="1215"/>
        <v>3</v>
      </c>
      <c r="G835" s="51">
        <f t="shared" si="1215"/>
        <v>1</v>
      </c>
      <c r="H835" s="51">
        <f t="shared" si="1215"/>
        <v>0</v>
      </c>
      <c r="I835" s="51">
        <f t="shared" si="1215"/>
        <v>1</v>
      </c>
      <c r="J835" s="51">
        <f t="shared" si="1215"/>
        <v>3</v>
      </c>
      <c r="K835" s="51">
        <f t="shared" si="1215"/>
        <v>3</v>
      </c>
      <c r="L835" s="51">
        <f t="shared" si="1215"/>
        <v>1</v>
      </c>
      <c r="M835" s="115">
        <f t="shared" si="1215"/>
        <v>0</v>
      </c>
      <c r="N835" s="125">
        <f t="shared" si="1212"/>
        <v>14</v>
      </c>
      <c r="O835" s="128">
        <f t="shared" ref="O835:W835" si="1216" xml:space="preserve">       IF(    OR(O834="-", O834="",O834=0),0,       IF(O834-(O831+O833)&gt;=2,0,   IF(O834-(O831+O833)=1,1,   IF(O834-(O831+O833)=0,2,   IF(O834-(O831+O833)=-1,3,   IF(O834-(O831+O833)=-2,4,   IF(O834-(O831+O833)=-3,5,    IF(O834-(O831+O833)=-4,6,    ))))))))</f>
        <v>2</v>
      </c>
      <c r="P835" s="51">
        <f t="shared" si="1216"/>
        <v>1</v>
      </c>
      <c r="Q835" s="51">
        <f t="shared" si="1216"/>
        <v>2</v>
      </c>
      <c r="R835" s="51">
        <f t="shared" si="1216"/>
        <v>2</v>
      </c>
      <c r="S835" s="51">
        <f t="shared" si="1216"/>
        <v>1</v>
      </c>
      <c r="T835" s="51">
        <f t="shared" si="1216"/>
        <v>1</v>
      </c>
      <c r="U835" s="51">
        <f t="shared" si="1216"/>
        <v>2</v>
      </c>
      <c r="V835" s="51">
        <f t="shared" si="1216"/>
        <v>4</v>
      </c>
      <c r="W835" s="115">
        <f t="shared" si="1216"/>
        <v>2</v>
      </c>
      <c r="X835" s="120">
        <f t="shared" si="1214"/>
        <v>17</v>
      </c>
      <c r="Y835" s="68">
        <f>N835+X835</f>
        <v>31</v>
      </c>
      <c r="AB835" s="87"/>
    </row>
    <row r="836" spans="1:31" ht="13.5" thickBot="1" x14ac:dyDescent="0.25">
      <c r="A836" s="95"/>
      <c r="AB836" s="87"/>
      <c r="AD836" t="s">
        <v>31</v>
      </c>
      <c r="AE836" t="s">
        <v>31</v>
      </c>
    </row>
    <row r="837" spans="1:31" ht="12.75" customHeight="1" x14ac:dyDescent="0.25">
      <c r="A837" s="99"/>
      <c r="D837" s="53" t="s">
        <v>15</v>
      </c>
      <c r="E837" s="54">
        <f t="shared" ref="E837:M837" si="1217">IF(($C838-E832)&gt;=36,3,     IF(($C838-E832)&gt;=18,2,       IF(($C838-E832)&gt;=0,1,0)   )    )</f>
        <v>2</v>
      </c>
      <c r="F837" s="54">
        <f t="shared" si="1217"/>
        <v>2</v>
      </c>
      <c r="G837" s="54">
        <f t="shared" si="1217"/>
        <v>2</v>
      </c>
      <c r="H837" s="54">
        <f t="shared" si="1217"/>
        <v>2</v>
      </c>
      <c r="I837" s="54">
        <f t="shared" si="1217"/>
        <v>1</v>
      </c>
      <c r="J837" s="54">
        <f t="shared" si="1217"/>
        <v>2</v>
      </c>
      <c r="K837" s="54">
        <f t="shared" si="1217"/>
        <v>1</v>
      </c>
      <c r="L837" s="54">
        <f t="shared" si="1217"/>
        <v>2</v>
      </c>
      <c r="M837" s="55">
        <f t="shared" si="1217"/>
        <v>2</v>
      </c>
      <c r="N837" s="129">
        <f t="shared" ref="N837" si="1218">SUM(E837:M837)</f>
        <v>16</v>
      </c>
      <c r="O837" s="132">
        <f t="shared" ref="O837:W837" si="1219">IF(($C838-O832)&gt;=36,3,     IF(($C838-O832)&gt;=18,2,       IF(($C838-O832)&gt;=0,1,0)   )    )</f>
        <v>2</v>
      </c>
      <c r="P837" s="54">
        <f t="shared" si="1219"/>
        <v>1</v>
      </c>
      <c r="Q837" s="54">
        <f t="shared" si="1219"/>
        <v>2</v>
      </c>
      <c r="R837" s="54">
        <f t="shared" si="1219"/>
        <v>2</v>
      </c>
      <c r="S837" s="54">
        <f t="shared" si="1219"/>
        <v>2</v>
      </c>
      <c r="T837" s="54">
        <f t="shared" si="1219"/>
        <v>2</v>
      </c>
      <c r="U837" s="54">
        <f t="shared" si="1219"/>
        <v>2</v>
      </c>
      <c r="V837" s="54">
        <f t="shared" si="1219"/>
        <v>2</v>
      </c>
      <c r="W837" s="55">
        <f t="shared" si="1219"/>
        <v>1</v>
      </c>
      <c r="X837" s="116">
        <f t="shared" ref="X837:X839" si="1220">SUM(O837:W837)</f>
        <v>16</v>
      </c>
      <c r="Y837" s="55">
        <f>N837+X837</f>
        <v>32</v>
      </c>
      <c r="AB837" s="87"/>
    </row>
    <row r="838" spans="1:31" ht="13.5" customHeight="1" x14ac:dyDescent="0.25">
      <c r="A838" s="149" t="s">
        <v>22</v>
      </c>
      <c r="B838" s="78">
        <f>AA853</f>
        <v>25.5</v>
      </c>
      <c r="C838" s="112">
        <f>ROUND((B838*Y832/113)+Y830-Y831,0)</f>
        <v>32</v>
      </c>
      <c r="D838" s="57" t="s">
        <v>14</v>
      </c>
      <c r="E838" s="84">
        <v>9</v>
      </c>
      <c r="F838" s="84">
        <v>6</v>
      </c>
      <c r="G838" s="84">
        <v>5</v>
      </c>
      <c r="H838" s="84">
        <v>6</v>
      </c>
      <c r="I838" s="84">
        <v>8</v>
      </c>
      <c r="J838" s="84">
        <v>7</v>
      </c>
      <c r="K838" s="84">
        <v>3</v>
      </c>
      <c r="L838" s="84">
        <v>6</v>
      </c>
      <c r="M838" s="114">
        <v>8</v>
      </c>
      <c r="N838" s="130">
        <f t="shared" ref="N838" si="1221">SUM(E838:M838)</f>
        <v>58</v>
      </c>
      <c r="O838" s="84">
        <v>7</v>
      </c>
      <c r="P838" s="84">
        <v>7</v>
      </c>
      <c r="Q838" s="84">
        <v>5</v>
      </c>
      <c r="R838" s="84">
        <v>7</v>
      </c>
      <c r="S838" s="84">
        <v>5</v>
      </c>
      <c r="T838" s="84">
        <v>7</v>
      </c>
      <c r="U838" s="84">
        <v>6</v>
      </c>
      <c r="V838" s="84">
        <v>3</v>
      </c>
      <c r="W838" s="114">
        <v>4</v>
      </c>
      <c r="X838" s="110">
        <f t="shared" si="1220"/>
        <v>51</v>
      </c>
      <c r="Y838" s="69">
        <f>N838+X838</f>
        <v>109</v>
      </c>
      <c r="Z838" s="97">
        <f>IF(AND(B838&lt;=36,Y839&gt;0),   VLOOKUP(((IF(AND(B838&gt;=18.5,B838&lt;= 26.4),4,5))&amp;Y839),TablaBajas[],2,FALSE), 0)</f>
        <v>0.1</v>
      </c>
      <c r="AA838" s="143">
        <f>IF((B838+Z838)&gt;=26.4,26.4,(B838+Z838))</f>
        <v>25.6</v>
      </c>
      <c r="AB838" s="98">
        <f>IF(Y838&gt;0,AB853+1,AB853)</f>
        <v>77</v>
      </c>
    </row>
    <row r="839" spans="1:31" ht="13.5" customHeight="1" thickBot="1" x14ac:dyDescent="0.3">
      <c r="A839" s="99"/>
      <c r="D839" s="150" t="s">
        <v>18</v>
      </c>
      <c r="E839" s="56">
        <f t="shared" ref="E839:M839" si="1222" xml:space="preserve">       IF(    OR(E838="-", E838="",E838=0),0,       IF(E838-(E831+E837)&gt;=2,0,   IF(E838-(E831+E837)=1,1,   IF(E838-(E831+E837)=0,2,   IF(E838-(E831+E837)=-1,3,   IF(E838-(E831+E837)=-2,4,   IF(E838-(E831+E837)=-3,5,    IF(E838-(E831+E837)=-4,6,    ))))))))</f>
        <v>0</v>
      </c>
      <c r="F839" s="56">
        <f t="shared" si="1222"/>
        <v>2</v>
      </c>
      <c r="G839" s="56">
        <f t="shared" si="1222"/>
        <v>2</v>
      </c>
      <c r="H839" s="56">
        <f t="shared" si="1222"/>
        <v>2</v>
      </c>
      <c r="I839" s="56">
        <f t="shared" si="1222"/>
        <v>0</v>
      </c>
      <c r="J839" s="56">
        <f t="shared" si="1222"/>
        <v>1</v>
      </c>
      <c r="K839" s="56">
        <f t="shared" si="1222"/>
        <v>3</v>
      </c>
      <c r="L839" s="56">
        <f t="shared" si="1222"/>
        <v>2</v>
      </c>
      <c r="M839" s="117">
        <f t="shared" si="1222"/>
        <v>0</v>
      </c>
      <c r="N839" s="131">
        <f t="shared" ref="N839" si="1223">SUM(E839:M839)</f>
        <v>12</v>
      </c>
      <c r="O839" s="133">
        <f t="shared" ref="O839:W839" si="1224" xml:space="preserve">       IF(    OR(O838="-", O838="",O838=0),0,       IF(O838-(O831+O837)&gt;=2,0,   IF(O838-(O831+O837)=1,1,   IF(O838-(O831+O837)=0,2,   IF(O838-(O831+O837)=-1,3,   IF(O838-(O831+O837)=-2,4,   IF(O838-(O831+O837)=-3,5,    IF(O838-(O831+O837)=-4,6,    ))))))))</f>
        <v>2</v>
      </c>
      <c r="P839" s="56">
        <f t="shared" si="1224"/>
        <v>0</v>
      </c>
      <c r="Q839" s="56">
        <f t="shared" si="1224"/>
        <v>2</v>
      </c>
      <c r="R839" s="56">
        <f t="shared" si="1224"/>
        <v>1</v>
      </c>
      <c r="S839" s="56">
        <f t="shared" si="1224"/>
        <v>3</v>
      </c>
      <c r="T839" s="56">
        <f t="shared" si="1224"/>
        <v>1</v>
      </c>
      <c r="U839" s="56">
        <f t="shared" si="1224"/>
        <v>3</v>
      </c>
      <c r="V839" s="56">
        <f t="shared" si="1224"/>
        <v>4</v>
      </c>
      <c r="W839" s="117">
        <f t="shared" si="1224"/>
        <v>3</v>
      </c>
      <c r="X839" s="121">
        <f t="shared" si="1220"/>
        <v>19</v>
      </c>
      <c r="Y839" s="70">
        <f>N839+X839</f>
        <v>31</v>
      </c>
      <c r="AB839" s="87"/>
    </row>
    <row r="840" spans="1:31" ht="13.5" thickBot="1" x14ac:dyDescent="0.25">
      <c r="A840" s="95"/>
      <c r="AB840" s="87"/>
    </row>
    <row r="841" spans="1:31" ht="12.75" customHeight="1" x14ac:dyDescent="0.25">
      <c r="A841" s="100"/>
      <c r="D841" s="58" t="s">
        <v>15</v>
      </c>
      <c r="E841" s="59">
        <f t="shared" ref="E841:M841" si="1225">IF(($C842-E832)&gt;=36,3,     IF(($C842-E832)&gt;=18,2,       IF(($C842-E832)&gt;=0,1,0)   )    )</f>
        <v>2</v>
      </c>
      <c r="F841" s="59">
        <f t="shared" si="1225"/>
        <v>2</v>
      </c>
      <c r="G841" s="59">
        <f t="shared" si="1225"/>
        <v>2</v>
      </c>
      <c r="H841" s="59">
        <f t="shared" si="1225"/>
        <v>2</v>
      </c>
      <c r="I841" s="59">
        <f t="shared" si="1225"/>
        <v>1</v>
      </c>
      <c r="J841" s="59">
        <f t="shared" si="1225"/>
        <v>2</v>
      </c>
      <c r="K841" s="59">
        <f t="shared" si="1225"/>
        <v>1</v>
      </c>
      <c r="L841" s="59">
        <f t="shared" si="1225"/>
        <v>1</v>
      </c>
      <c r="M841" s="60">
        <f t="shared" si="1225"/>
        <v>2</v>
      </c>
      <c r="N841" s="134">
        <f t="shared" ref="N841" si="1226">SUM(E841:M841)</f>
        <v>15</v>
      </c>
      <c r="O841" s="137">
        <f t="shared" ref="O841:W841" si="1227">IF(($C842-O832)&gt;=36,3,     IF(($C842-O832)&gt;=18,2,       IF(($C842-O832)&gt;=0,1,0)   )    )</f>
        <v>2</v>
      </c>
      <c r="P841" s="59">
        <f t="shared" si="1227"/>
        <v>1</v>
      </c>
      <c r="Q841" s="59">
        <f t="shared" si="1227"/>
        <v>2</v>
      </c>
      <c r="R841" s="59">
        <f t="shared" si="1227"/>
        <v>2</v>
      </c>
      <c r="S841" s="59">
        <f t="shared" si="1227"/>
        <v>2</v>
      </c>
      <c r="T841" s="59">
        <f t="shared" si="1227"/>
        <v>2</v>
      </c>
      <c r="U841" s="59">
        <f t="shared" si="1227"/>
        <v>2</v>
      </c>
      <c r="V841" s="59">
        <f t="shared" si="1227"/>
        <v>2</v>
      </c>
      <c r="W841" s="60">
        <f t="shared" si="1227"/>
        <v>1</v>
      </c>
      <c r="X841" s="118">
        <f t="shared" ref="X841:X843" si="1228">SUM(O841:W841)</f>
        <v>16</v>
      </c>
      <c r="Y841" s="60">
        <f>N841+X841</f>
        <v>31</v>
      </c>
      <c r="AB841" s="87"/>
    </row>
    <row r="842" spans="1:31" ht="13.5" customHeight="1" x14ac:dyDescent="0.25">
      <c r="A842" s="151" t="s">
        <v>23</v>
      </c>
      <c r="B842" s="79">
        <f>AA857</f>
        <v>24.5</v>
      </c>
      <c r="C842" s="112">
        <f>ROUND((B842*Y832/113)+Y830-Y831,0)</f>
        <v>31</v>
      </c>
      <c r="D842" s="62" t="s">
        <v>14</v>
      </c>
      <c r="E842" s="84">
        <v>9</v>
      </c>
      <c r="F842" s="84">
        <v>5</v>
      </c>
      <c r="G842" s="84">
        <v>6</v>
      </c>
      <c r="H842" s="84">
        <v>7</v>
      </c>
      <c r="I842" s="84">
        <v>7</v>
      </c>
      <c r="J842" s="84">
        <v>8</v>
      </c>
      <c r="K842" s="84">
        <v>4</v>
      </c>
      <c r="L842" s="84">
        <v>5</v>
      </c>
      <c r="M842" s="114">
        <v>8</v>
      </c>
      <c r="N842" s="135">
        <f t="shared" ref="N842" si="1229">SUM(E842:M842)</f>
        <v>59</v>
      </c>
      <c r="O842" s="127">
        <v>9</v>
      </c>
      <c r="P842" s="84">
        <v>5</v>
      </c>
      <c r="Q842" s="84">
        <v>4</v>
      </c>
      <c r="R842" s="84">
        <v>5</v>
      </c>
      <c r="S842" s="84">
        <v>6</v>
      </c>
      <c r="T842" s="84">
        <v>7</v>
      </c>
      <c r="U842" s="84">
        <v>7</v>
      </c>
      <c r="V842" s="84">
        <v>5</v>
      </c>
      <c r="W842" s="114">
        <v>6</v>
      </c>
      <c r="X842" s="111">
        <f t="shared" si="1228"/>
        <v>54</v>
      </c>
      <c r="Y842" s="71">
        <f>N842+X842</f>
        <v>113</v>
      </c>
      <c r="Z842" s="102">
        <f>IF(AND(B842&lt;=36,Y843&gt;0),   VLOOKUP(((IF(AND(B842&gt;=18.5,B842&lt;= 26.4),4,5))&amp;Y843),TablaBajas[],2,FALSE), 0)</f>
        <v>0.6</v>
      </c>
      <c r="AA842" s="141">
        <f>IF((B842+Z842)&gt;=26.4,26.4,(B842+Z842))</f>
        <v>25.1</v>
      </c>
      <c r="AB842" s="103">
        <f>IF(Y842&gt;0,AB857+1,AB857)</f>
        <v>84</v>
      </c>
    </row>
    <row r="843" spans="1:31" ht="13.5" customHeight="1" thickBot="1" x14ac:dyDescent="0.3">
      <c r="A843" s="104"/>
      <c r="B843" s="105"/>
      <c r="C843" s="105"/>
      <c r="D843" s="152" t="s">
        <v>18</v>
      </c>
      <c r="E843" s="61">
        <f t="shared" ref="E843:M843" si="1230" xml:space="preserve">       IF(    OR(E842="-", E842="",E842=0),0,       IF(E842-(E831+E841)&gt;=2,0,   IF(E842-(E831+E841)=1,1,   IF(E842-(E831+E841)=0,2,   IF(E842-(E831+E841)=-1,3,   IF(E842-(E831+E841)=-2,4,   IF(E842-(E831+E841)=-3,5,    IF(E842-(E831+E841)=-4,6,    ))))))))</f>
        <v>0</v>
      </c>
      <c r="F843" s="61">
        <f t="shared" si="1230"/>
        <v>3</v>
      </c>
      <c r="G843" s="61">
        <f t="shared" si="1230"/>
        <v>1</v>
      </c>
      <c r="H843" s="61">
        <f t="shared" si="1230"/>
        <v>1</v>
      </c>
      <c r="I843" s="61">
        <f t="shared" si="1230"/>
        <v>1</v>
      </c>
      <c r="J843" s="61">
        <f t="shared" si="1230"/>
        <v>0</v>
      </c>
      <c r="K843" s="61">
        <f t="shared" si="1230"/>
        <v>2</v>
      </c>
      <c r="L843" s="61">
        <f t="shared" si="1230"/>
        <v>2</v>
      </c>
      <c r="M843" s="119">
        <f t="shared" si="1230"/>
        <v>0</v>
      </c>
      <c r="N843" s="136">
        <f t="shared" ref="N843" si="1231">SUM(E843:M843)</f>
        <v>10</v>
      </c>
      <c r="O843" s="138">
        <f t="shared" ref="O843:W843" si="1232" xml:space="preserve">       IF(    OR(O842="-", O842="",O842=0),0,       IF(O842-(O831+O841)&gt;=2,0,   IF(O842-(O831+O841)=1,1,   IF(O842-(O831+O841)=0,2,   IF(O842-(O831+O841)=-1,3,   IF(O842-(O831+O841)=-2,4,   IF(O842-(O831+O841)=-3,5,    IF(O842-(O831+O841)=-4,6,    ))))))))</f>
        <v>0</v>
      </c>
      <c r="P843" s="61">
        <f t="shared" si="1232"/>
        <v>2</v>
      </c>
      <c r="Q843" s="61">
        <f t="shared" si="1232"/>
        <v>3</v>
      </c>
      <c r="R843" s="61">
        <f t="shared" si="1232"/>
        <v>3</v>
      </c>
      <c r="S843" s="61">
        <f t="shared" si="1232"/>
        <v>2</v>
      </c>
      <c r="T843" s="61">
        <f t="shared" si="1232"/>
        <v>1</v>
      </c>
      <c r="U843" s="61">
        <f t="shared" si="1232"/>
        <v>2</v>
      </c>
      <c r="V843" s="61">
        <f t="shared" si="1232"/>
        <v>2</v>
      </c>
      <c r="W843" s="119">
        <f t="shared" si="1232"/>
        <v>1</v>
      </c>
      <c r="X843" s="122">
        <f t="shared" si="1228"/>
        <v>16</v>
      </c>
      <c r="Y843" s="72">
        <f>N843+X843</f>
        <v>26</v>
      </c>
      <c r="Z843" s="105"/>
      <c r="AA843" s="105"/>
      <c r="AB843" s="106"/>
    </row>
    <row r="844" spans="1:31" ht="9.75" customHeight="1" thickBot="1" x14ac:dyDescent="0.25">
      <c r="A844" s="77"/>
      <c r="B844" s="77"/>
      <c r="C844" s="77"/>
      <c r="D844" s="77"/>
      <c r="E844" s="77"/>
      <c r="F844" s="77"/>
      <c r="G844" s="77"/>
      <c r="H844" s="77"/>
      <c r="I844" s="77"/>
      <c r="J844" s="77"/>
      <c r="K844" s="77"/>
      <c r="L844" s="77"/>
      <c r="M844" s="77"/>
      <c r="N844" s="77"/>
      <c r="O844" s="77"/>
      <c r="P844" s="77"/>
      <c r="Q844" s="77"/>
      <c r="R844" s="77"/>
      <c r="S844" s="77"/>
      <c r="T844" s="77"/>
      <c r="U844" s="77"/>
      <c r="V844" s="77"/>
      <c r="W844" s="77"/>
      <c r="X844" s="77"/>
      <c r="Y844" s="77"/>
      <c r="Z844" s="77"/>
      <c r="AA844" s="77"/>
      <c r="AB844" s="77"/>
    </row>
    <row r="845" spans="1:31" ht="15" customHeight="1" x14ac:dyDescent="0.25">
      <c r="A845" s="88"/>
      <c r="B845" s="173" t="s">
        <v>4</v>
      </c>
      <c r="C845" s="176" t="s">
        <v>19</v>
      </c>
      <c r="D845" s="64" t="s">
        <v>1</v>
      </c>
      <c r="E845" s="40">
        <v>382</v>
      </c>
      <c r="F845" s="41">
        <v>459</v>
      </c>
      <c r="G845" s="41">
        <v>301</v>
      </c>
      <c r="H845" s="41">
        <v>302</v>
      </c>
      <c r="I845" s="41">
        <v>146</v>
      </c>
      <c r="J845" s="41">
        <v>373</v>
      </c>
      <c r="K845" s="41">
        <v>478</v>
      </c>
      <c r="L845" s="41">
        <v>172</v>
      </c>
      <c r="M845" s="42">
        <v>349</v>
      </c>
      <c r="N845" s="179" t="s">
        <v>16</v>
      </c>
      <c r="O845" s="40">
        <v>403</v>
      </c>
      <c r="P845" s="41">
        <v>182</v>
      </c>
      <c r="Q845" s="41">
        <v>471</v>
      </c>
      <c r="R845" s="41">
        <v>150</v>
      </c>
      <c r="S845" s="41">
        <v>387</v>
      </c>
      <c r="T845" s="41">
        <v>286</v>
      </c>
      <c r="U845" s="41">
        <v>376</v>
      </c>
      <c r="V845" s="41">
        <v>476</v>
      </c>
      <c r="W845" s="42">
        <v>270</v>
      </c>
      <c r="X845" s="179" t="s">
        <v>17</v>
      </c>
      <c r="Y845" s="89">
        <v>71.5</v>
      </c>
      <c r="Z845" s="182" t="s">
        <v>28</v>
      </c>
      <c r="AA845" s="185" t="s">
        <v>6</v>
      </c>
      <c r="AB845" s="188" t="s">
        <v>20</v>
      </c>
    </row>
    <row r="846" spans="1:31" ht="15.75" customHeight="1" x14ac:dyDescent="0.25">
      <c r="A846" s="90" t="s">
        <v>21</v>
      </c>
      <c r="B846" s="174"/>
      <c r="C846" s="177"/>
      <c r="D846" s="65" t="s">
        <v>2</v>
      </c>
      <c r="E846" s="43">
        <v>4</v>
      </c>
      <c r="F846" s="39">
        <v>5</v>
      </c>
      <c r="G846" s="39">
        <v>4</v>
      </c>
      <c r="H846" s="39">
        <v>4</v>
      </c>
      <c r="I846" s="39">
        <v>3</v>
      </c>
      <c r="J846" s="39">
        <v>4</v>
      </c>
      <c r="K846" s="39">
        <v>5</v>
      </c>
      <c r="L846" s="39">
        <v>3</v>
      </c>
      <c r="M846" s="44">
        <v>4</v>
      </c>
      <c r="N846" s="180"/>
      <c r="O846" s="43">
        <v>4</v>
      </c>
      <c r="P846" s="39">
        <v>3</v>
      </c>
      <c r="Q846" s="39">
        <v>5</v>
      </c>
      <c r="R846" s="39">
        <v>3</v>
      </c>
      <c r="S846" s="39">
        <v>4</v>
      </c>
      <c r="T846" s="39">
        <v>4</v>
      </c>
      <c r="U846" s="39">
        <v>4</v>
      </c>
      <c r="V846" s="39">
        <v>5</v>
      </c>
      <c r="W846" s="44">
        <v>4</v>
      </c>
      <c r="X846" s="180"/>
      <c r="Y846" s="63">
        <v>72</v>
      </c>
      <c r="Z846" s="183"/>
      <c r="AA846" s="186"/>
      <c r="AB846" s="189"/>
    </row>
    <row r="847" spans="1:31" ht="15.75" thickBot="1" x14ac:dyDescent="0.3">
      <c r="A847" s="107">
        <v>44455</v>
      </c>
      <c r="B847" s="175"/>
      <c r="C847" s="178"/>
      <c r="D847" s="66" t="s">
        <v>3</v>
      </c>
      <c r="E847" s="45">
        <v>5</v>
      </c>
      <c r="F847" s="46">
        <v>9</v>
      </c>
      <c r="G847" s="46">
        <v>13</v>
      </c>
      <c r="H847" s="46">
        <v>15</v>
      </c>
      <c r="I847" s="46">
        <v>17</v>
      </c>
      <c r="J847" s="46">
        <v>3</v>
      </c>
      <c r="K847" s="46">
        <v>7</v>
      </c>
      <c r="L847" s="46">
        <v>11</v>
      </c>
      <c r="M847" s="47">
        <v>1</v>
      </c>
      <c r="N847" s="181"/>
      <c r="O847" s="45">
        <v>4</v>
      </c>
      <c r="P847" s="46">
        <v>14</v>
      </c>
      <c r="Q847" s="46">
        <v>6</v>
      </c>
      <c r="R847" s="46">
        <v>18</v>
      </c>
      <c r="S847" s="46">
        <v>2</v>
      </c>
      <c r="T847" s="46">
        <v>16</v>
      </c>
      <c r="U847" s="46">
        <v>8</v>
      </c>
      <c r="V847" s="46">
        <v>12</v>
      </c>
      <c r="W847" s="47">
        <v>10</v>
      </c>
      <c r="X847" s="181"/>
      <c r="Y847" s="108">
        <v>130</v>
      </c>
      <c r="Z847" s="184"/>
      <c r="AA847" s="187"/>
      <c r="AB847" s="190"/>
    </row>
    <row r="848" spans="1:31" ht="12.75" customHeight="1" x14ac:dyDescent="0.25">
      <c r="A848" s="91"/>
      <c r="D848" s="48" t="s">
        <v>15</v>
      </c>
      <c r="E848" s="49">
        <f t="shared" ref="E848:M848" si="1233">IF(($C849-E847)&gt;=36,3,     IF(($C849-E847)&gt;=18,2,       IF(($C849-E847)&gt;=0,1,0)   )    )</f>
        <v>2</v>
      </c>
      <c r="F848" s="49">
        <f t="shared" si="1233"/>
        <v>1</v>
      </c>
      <c r="G848" s="49">
        <f t="shared" si="1233"/>
        <v>1</v>
      </c>
      <c r="H848" s="49">
        <f t="shared" si="1233"/>
        <v>1</v>
      </c>
      <c r="I848" s="49">
        <f t="shared" si="1233"/>
        <v>1</v>
      </c>
      <c r="J848" s="49">
        <f t="shared" si="1233"/>
        <v>2</v>
      </c>
      <c r="K848" s="49">
        <f t="shared" si="1233"/>
        <v>2</v>
      </c>
      <c r="L848" s="49">
        <f t="shared" si="1233"/>
        <v>1</v>
      </c>
      <c r="M848" s="50">
        <f t="shared" si="1233"/>
        <v>2</v>
      </c>
      <c r="N848" s="123">
        <f t="shared" ref="N848:N850" si="1234">SUM(E848:M848)</f>
        <v>13</v>
      </c>
      <c r="O848" s="126">
        <f t="shared" ref="O848:W848" si="1235">IF(($C849-O847)&gt;=36,3,     IF(($C849-O847)&gt;=18,2,       IF(($C849-O847)&gt;=0,1,0)   )    )</f>
        <v>2</v>
      </c>
      <c r="P848" s="49">
        <f t="shared" si="1235"/>
        <v>1</v>
      </c>
      <c r="Q848" s="49">
        <f t="shared" si="1235"/>
        <v>2</v>
      </c>
      <c r="R848" s="49">
        <f t="shared" si="1235"/>
        <v>1</v>
      </c>
      <c r="S848" s="49">
        <f t="shared" si="1235"/>
        <v>2</v>
      </c>
      <c r="T848" s="49">
        <f t="shared" si="1235"/>
        <v>1</v>
      </c>
      <c r="U848" s="49">
        <f t="shared" si="1235"/>
        <v>2</v>
      </c>
      <c r="V848" s="49">
        <f t="shared" si="1235"/>
        <v>1</v>
      </c>
      <c r="W848" s="50">
        <f t="shared" si="1235"/>
        <v>1</v>
      </c>
      <c r="X848" s="113">
        <f t="shared" ref="X848:X850" si="1236">SUM(O848:W848)</f>
        <v>13</v>
      </c>
      <c r="Y848" s="85">
        <f>N848+X848</f>
        <v>26</v>
      </c>
      <c r="AB848" s="87"/>
    </row>
    <row r="849" spans="1:28" ht="13.5" customHeight="1" x14ac:dyDescent="0.25">
      <c r="A849" s="91" t="s">
        <v>24</v>
      </c>
      <c r="B849" s="73">
        <f>AA864</f>
        <v>22.700000000000003</v>
      </c>
      <c r="C849" s="112">
        <f>ROUND((B849*Y847/113)+Y845-Y846,0)</f>
        <v>26</v>
      </c>
      <c r="D849" s="52" t="s">
        <v>14</v>
      </c>
      <c r="E849" s="84">
        <v>4</v>
      </c>
      <c r="F849" s="84">
        <v>7</v>
      </c>
      <c r="G849" s="84">
        <v>6</v>
      </c>
      <c r="H849" s="84">
        <v>7</v>
      </c>
      <c r="I849" s="84">
        <v>3</v>
      </c>
      <c r="J849" s="84">
        <v>6</v>
      </c>
      <c r="K849" s="84">
        <v>8</v>
      </c>
      <c r="L849" s="84">
        <v>6</v>
      </c>
      <c r="M849" s="114">
        <v>6</v>
      </c>
      <c r="N849" s="124">
        <f t="shared" si="1234"/>
        <v>53</v>
      </c>
      <c r="O849" s="84">
        <v>6</v>
      </c>
      <c r="P849" s="84">
        <v>4</v>
      </c>
      <c r="Q849" s="84">
        <v>5</v>
      </c>
      <c r="R849" s="84">
        <v>4</v>
      </c>
      <c r="S849" s="84">
        <v>6</v>
      </c>
      <c r="T849" s="84">
        <v>6</v>
      </c>
      <c r="U849" s="84">
        <v>5</v>
      </c>
      <c r="V849" s="84">
        <v>6</v>
      </c>
      <c r="W849" s="114">
        <v>5</v>
      </c>
      <c r="X849" s="109">
        <f t="shared" si="1236"/>
        <v>47</v>
      </c>
      <c r="Y849" s="67">
        <f>N849+X849</f>
        <v>100</v>
      </c>
      <c r="Z849" s="92">
        <f>IF(AND(B849&lt;=36,Y850&gt;0),   VLOOKUP(((IF(AND(B849&gt;=18.5,B849&lt;= 26.4),4,5))&amp;Y850),TablaBajas[],2,FALSE), 0)</f>
        <v>0</v>
      </c>
      <c r="AA849" s="142">
        <f>IF((B849+Z849)&gt;=26.4,26.4,(B849+Z849))</f>
        <v>22.700000000000003</v>
      </c>
      <c r="AB849" s="93">
        <f>IF(Y849&gt;0,AB864+1,AB864)</f>
        <v>72</v>
      </c>
    </row>
    <row r="850" spans="1:28" ht="13.5" customHeight="1" thickBot="1" x14ac:dyDescent="0.3">
      <c r="A850" s="94"/>
      <c r="D850" s="74" t="s">
        <v>18</v>
      </c>
      <c r="E850" s="51">
        <f t="shared" ref="E850:M850" si="1237" xml:space="preserve">       IF(    OR(E849="-", E849="",E849=0),0,       IF(E849-(E846+E848)&gt;=2,0,   IF(E849-(E846+E848)=1,1,   IF(E849-(E846+E848)=0,2,   IF(E849-(E846+E848)=-1,3,   IF(E849-(E846+E848)=-2,4,   IF(E849-(E846+E848)=-3,5,    IF(E849-(E846+E848)=-4,6,    ))))))))</f>
        <v>4</v>
      </c>
      <c r="F850" s="51">
        <f t="shared" si="1237"/>
        <v>1</v>
      </c>
      <c r="G850" s="51">
        <f t="shared" si="1237"/>
        <v>1</v>
      </c>
      <c r="H850" s="51">
        <f t="shared" si="1237"/>
        <v>0</v>
      </c>
      <c r="I850" s="51">
        <f t="shared" si="1237"/>
        <v>3</v>
      </c>
      <c r="J850" s="51">
        <f t="shared" si="1237"/>
        <v>2</v>
      </c>
      <c r="K850" s="51">
        <f t="shared" si="1237"/>
        <v>1</v>
      </c>
      <c r="L850" s="51">
        <f t="shared" si="1237"/>
        <v>0</v>
      </c>
      <c r="M850" s="115">
        <f t="shared" si="1237"/>
        <v>2</v>
      </c>
      <c r="N850" s="125">
        <f t="shared" si="1234"/>
        <v>14</v>
      </c>
      <c r="O850" s="128">
        <f t="shared" ref="O850:W850" si="1238" xml:space="preserve">       IF(    OR(O849="-", O849="",O849=0),0,       IF(O849-(O846+O848)&gt;=2,0,   IF(O849-(O846+O848)=1,1,   IF(O849-(O846+O848)=0,2,   IF(O849-(O846+O848)=-1,3,   IF(O849-(O846+O848)=-2,4,   IF(O849-(O846+O848)=-3,5,    IF(O849-(O846+O848)=-4,6,    ))))))))</f>
        <v>2</v>
      </c>
      <c r="P850" s="51">
        <f t="shared" si="1238"/>
        <v>2</v>
      </c>
      <c r="Q850" s="51">
        <f t="shared" si="1238"/>
        <v>4</v>
      </c>
      <c r="R850" s="51">
        <f t="shared" si="1238"/>
        <v>2</v>
      </c>
      <c r="S850" s="51">
        <f t="shared" si="1238"/>
        <v>2</v>
      </c>
      <c r="T850" s="51">
        <f t="shared" si="1238"/>
        <v>1</v>
      </c>
      <c r="U850" s="51">
        <f t="shared" si="1238"/>
        <v>3</v>
      </c>
      <c r="V850" s="51">
        <f t="shared" si="1238"/>
        <v>2</v>
      </c>
      <c r="W850" s="115">
        <f t="shared" si="1238"/>
        <v>2</v>
      </c>
      <c r="X850" s="120">
        <f t="shared" si="1236"/>
        <v>20</v>
      </c>
      <c r="Y850" s="68">
        <f>N850+X850</f>
        <v>34</v>
      </c>
      <c r="AB850" s="87"/>
    </row>
    <row r="851" spans="1:28" ht="13.5" thickBot="1" x14ac:dyDescent="0.25">
      <c r="A851" s="95"/>
      <c r="AB851" s="87"/>
    </row>
    <row r="852" spans="1:28" ht="12.75" customHeight="1" x14ac:dyDescent="0.25">
      <c r="A852" s="99"/>
      <c r="D852" s="53" t="s">
        <v>15</v>
      </c>
      <c r="E852" s="54">
        <f t="shared" ref="E852:M852" si="1239">IF(($C853-E847)&gt;=36,3,     IF(($C853-E847)&gt;=18,2,       IF(($C853-E847)&gt;=0,1,0)   )    )</f>
        <v>2</v>
      </c>
      <c r="F852" s="54">
        <f t="shared" si="1239"/>
        <v>2</v>
      </c>
      <c r="G852" s="54">
        <f t="shared" si="1239"/>
        <v>1</v>
      </c>
      <c r="H852" s="54">
        <f t="shared" si="1239"/>
        <v>1</v>
      </c>
      <c r="I852" s="54">
        <f t="shared" si="1239"/>
        <v>1</v>
      </c>
      <c r="J852" s="54">
        <f t="shared" si="1239"/>
        <v>2</v>
      </c>
      <c r="K852" s="54">
        <f t="shared" si="1239"/>
        <v>2</v>
      </c>
      <c r="L852" s="54">
        <f t="shared" si="1239"/>
        <v>2</v>
      </c>
      <c r="M852" s="55">
        <f t="shared" si="1239"/>
        <v>2</v>
      </c>
      <c r="N852" s="129">
        <f t="shared" ref="N852" si="1240">SUM(E852:M852)</f>
        <v>15</v>
      </c>
      <c r="O852" s="132">
        <f t="shared" ref="O852:W852" si="1241">IF(($C853-O847)&gt;=36,3,     IF(($C853-O847)&gt;=18,2,       IF(($C853-O847)&gt;=0,1,0)   )    )</f>
        <v>2</v>
      </c>
      <c r="P852" s="54">
        <f t="shared" si="1241"/>
        <v>1</v>
      </c>
      <c r="Q852" s="54">
        <f t="shared" si="1241"/>
        <v>2</v>
      </c>
      <c r="R852" s="54">
        <f t="shared" si="1241"/>
        <v>1</v>
      </c>
      <c r="S852" s="54">
        <f t="shared" si="1241"/>
        <v>2</v>
      </c>
      <c r="T852" s="54">
        <f t="shared" si="1241"/>
        <v>1</v>
      </c>
      <c r="U852" s="54">
        <f t="shared" si="1241"/>
        <v>2</v>
      </c>
      <c r="V852" s="54">
        <f t="shared" si="1241"/>
        <v>2</v>
      </c>
      <c r="W852" s="55">
        <f t="shared" si="1241"/>
        <v>2</v>
      </c>
      <c r="X852" s="116">
        <f t="shared" ref="X852:X854" si="1242">SUM(O852:W852)</f>
        <v>15</v>
      </c>
      <c r="Y852" s="55">
        <f>N852+X852</f>
        <v>30</v>
      </c>
      <c r="AB852" s="87"/>
    </row>
    <row r="853" spans="1:28" ht="13.5" customHeight="1" x14ac:dyDescent="0.25">
      <c r="A853" s="96" t="s">
        <v>22</v>
      </c>
      <c r="B853" s="78">
        <f>AA868</f>
        <v>26.3</v>
      </c>
      <c r="C853" s="112">
        <f>ROUND((B853*Y847/113)+Y845-Y846,0)</f>
        <v>30</v>
      </c>
      <c r="D853" s="57" t="s">
        <v>14</v>
      </c>
      <c r="E853" s="84">
        <v>6</v>
      </c>
      <c r="F853" s="84">
        <v>8</v>
      </c>
      <c r="G853" s="84">
        <v>5</v>
      </c>
      <c r="H853" s="84">
        <v>7</v>
      </c>
      <c r="I853" s="84">
        <v>4</v>
      </c>
      <c r="J853" s="84">
        <v>7</v>
      </c>
      <c r="K853" s="84">
        <v>6</v>
      </c>
      <c r="L853" s="84">
        <v>5</v>
      </c>
      <c r="M853" s="114">
        <v>5</v>
      </c>
      <c r="N853" s="130">
        <f t="shared" ref="N853" si="1243">SUM(E853:M853)</f>
        <v>53</v>
      </c>
      <c r="O853" s="127">
        <v>6</v>
      </c>
      <c r="P853" s="84">
        <v>4</v>
      </c>
      <c r="Q853" s="84">
        <v>7</v>
      </c>
      <c r="R853" s="84">
        <v>3</v>
      </c>
      <c r="S853" s="84">
        <v>4</v>
      </c>
      <c r="T853" s="84">
        <v>4</v>
      </c>
      <c r="U853" s="84">
        <v>5</v>
      </c>
      <c r="V853" s="84">
        <v>9</v>
      </c>
      <c r="W853" s="114">
        <v>5</v>
      </c>
      <c r="X853" s="110">
        <f t="shared" si="1242"/>
        <v>47</v>
      </c>
      <c r="Y853" s="69">
        <f>N853+X853</f>
        <v>100</v>
      </c>
      <c r="Z853" s="97">
        <f>IF(AND(B853&lt;=36,Y854&gt;0),   VLOOKUP(((IF(AND(B853&gt;=18.5,B853&lt;= 26.4),4,5))&amp;Y854),TablaBajas[],2,FALSE), 0)</f>
        <v>-0.8</v>
      </c>
      <c r="AA853" s="143">
        <f>IF((B853+Z853)&gt;=26.4,26.4,(B853+Z853))</f>
        <v>25.5</v>
      </c>
      <c r="AB853" s="98">
        <f>IF(Y853&gt;0,AB868+1,AB868)</f>
        <v>76</v>
      </c>
    </row>
    <row r="854" spans="1:28" ht="13.5" customHeight="1" thickBot="1" x14ac:dyDescent="0.3">
      <c r="A854" s="99"/>
      <c r="D854" s="75" t="s">
        <v>18</v>
      </c>
      <c r="E854" s="56">
        <f t="shared" ref="E854:M854" si="1244" xml:space="preserve">       IF(    OR(E853="-", E853="",E853=0),0,       IF(E853-(E846+E852)&gt;=2,0,   IF(E853-(E846+E852)=1,1,   IF(E853-(E846+E852)=0,2,   IF(E853-(E846+E852)=-1,3,   IF(E853-(E846+E852)=-2,4,   IF(E853-(E846+E852)=-3,5,    IF(E853-(E846+E852)=-4,6,    ))))))))</f>
        <v>2</v>
      </c>
      <c r="F854" s="56">
        <f t="shared" si="1244"/>
        <v>1</v>
      </c>
      <c r="G854" s="56">
        <f t="shared" si="1244"/>
        <v>2</v>
      </c>
      <c r="H854" s="56">
        <f t="shared" si="1244"/>
        <v>0</v>
      </c>
      <c r="I854" s="56">
        <f t="shared" si="1244"/>
        <v>2</v>
      </c>
      <c r="J854" s="56">
        <f t="shared" si="1244"/>
        <v>1</v>
      </c>
      <c r="K854" s="56">
        <f t="shared" si="1244"/>
        <v>3</v>
      </c>
      <c r="L854" s="56">
        <f t="shared" si="1244"/>
        <v>2</v>
      </c>
      <c r="M854" s="117">
        <f t="shared" si="1244"/>
        <v>3</v>
      </c>
      <c r="N854" s="131">
        <f t="shared" ref="N854" si="1245">SUM(E854:M854)</f>
        <v>16</v>
      </c>
      <c r="O854" s="133">
        <f t="shared" ref="O854:W854" si="1246" xml:space="preserve">       IF(    OR(O853="-", O853="",O853=0),0,       IF(O853-(O846+O852)&gt;=2,0,   IF(O853-(O846+O852)=1,1,   IF(O853-(O846+O852)=0,2,   IF(O853-(O846+O852)=-1,3,   IF(O853-(O846+O852)=-2,4,   IF(O853-(O846+O852)=-3,5,    IF(O853-(O846+O852)=-4,6,    ))))))))</f>
        <v>2</v>
      </c>
      <c r="P854" s="56">
        <f t="shared" si="1246"/>
        <v>2</v>
      </c>
      <c r="Q854" s="56">
        <f t="shared" si="1246"/>
        <v>2</v>
      </c>
      <c r="R854" s="56">
        <f t="shared" si="1246"/>
        <v>3</v>
      </c>
      <c r="S854" s="56">
        <f t="shared" si="1246"/>
        <v>4</v>
      </c>
      <c r="T854" s="56">
        <f t="shared" si="1246"/>
        <v>3</v>
      </c>
      <c r="U854" s="56">
        <f t="shared" si="1246"/>
        <v>3</v>
      </c>
      <c r="V854" s="56">
        <f t="shared" si="1246"/>
        <v>0</v>
      </c>
      <c r="W854" s="117">
        <f t="shared" si="1246"/>
        <v>3</v>
      </c>
      <c r="X854" s="121">
        <f t="shared" si="1242"/>
        <v>22</v>
      </c>
      <c r="Y854" s="70">
        <f>N854+X854</f>
        <v>38</v>
      </c>
      <c r="AB854" s="87"/>
    </row>
    <row r="855" spans="1:28" ht="13.5" thickBot="1" x14ac:dyDescent="0.25">
      <c r="A855" s="95"/>
      <c r="AB855" s="87"/>
    </row>
    <row r="856" spans="1:28" ht="12.75" customHeight="1" x14ac:dyDescent="0.25">
      <c r="A856" s="100"/>
      <c r="D856" s="58" t="s">
        <v>15</v>
      </c>
      <c r="E856" s="59">
        <f t="shared" ref="E856:M856" si="1247">IF(($C857-E847)&gt;=36,3,     IF(($C857-E847)&gt;=18,2,       IF(($C857-E847)&gt;=0,1,0)   )    )</f>
        <v>2</v>
      </c>
      <c r="F856" s="59">
        <f t="shared" si="1247"/>
        <v>2</v>
      </c>
      <c r="G856" s="59">
        <f t="shared" si="1247"/>
        <v>1</v>
      </c>
      <c r="H856" s="59">
        <f t="shared" si="1247"/>
        <v>1</v>
      </c>
      <c r="I856" s="59">
        <f t="shared" si="1247"/>
        <v>1</v>
      </c>
      <c r="J856" s="59">
        <f t="shared" si="1247"/>
        <v>2</v>
      </c>
      <c r="K856" s="59">
        <f t="shared" si="1247"/>
        <v>2</v>
      </c>
      <c r="L856" s="59">
        <f t="shared" si="1247"/>
        <v>2</v>
      </c>
      <c r="M856" s="60">
        <f t="shared" si="1247"/>
        <v>2</v>
      </c>
      <c r="N856" s="134">
        <f t="shared" ref="N856" si="1248">SUM(E856:M856)</f>
        <v>15</v>
      </c>
      <c r="O856" s="137">
        <f t="shared" ref="O856:W856" si="1249">IF(($C857-O847)&gt;=36,3,     IF(($C857-O847)&gt;=18,2,       IF(($C857-O847)&gt;=0,1,0)   )    )</f>
        <v>2</v>
      </c>
      <c r="P856" s="59">
        <f t="shared" si="1249"/>
        <v>1</v>
      </c>
      <c r="Q856" s="59">
        <f t="shared" si="1249"/>
        <v>2</v>
      </c>
      <c r="R856" s="59">
        <f t="shared" si="1249"/>
        <v>1</v>
      </c>
      <c r="S856" s="59">
        <f t="shared" si="1249"/>
        <v>2</v>
      </c>
      <c r="T856" s="59">
        <f t="shared" si="1249"/>
        <v>1</v>
      </c>
      <c r="U856" s="59">
        <f t="shared" si="1249"/>
        <v>2</v>
      </c>
      <c r="V856" s="59">
        <f t="shared" si="1249"/>
        <v>1</v>
      </c>
      <c r="W856" s="60">
        <f t="shared" si="1249"/>
        <v>2</v>
      </c>
      <c r="X856" s="118">
        <f t="shared" ref="X856:X858" si="1250">SUM(O856:W856)</f>
        <v>14</v>
      </c>
      <c r="Y856" s="60">
        <f>N856+X856</f>
        <v>29</v>
      </c>
      <c r="AB856" s="87"/>
    </row>
    <row r="857" spans="1:28" ht="13.5" customHeight="1" x14ac:dyDescent="0.25">
      <c r="A857" s="101" t="s">
        <v>23</v>
      </c>
      <c r="B857" s="79">
        <f>AA872</f>
        <v>25.7</v>
      </c>
      <c r="C857" s="112">
        <f>ROUND((B857*Y847/113)+Y845-Y846,0)</f>
        <v>29</v>
      </c>
      <c r="D857" s="62" t="s">
        <v>14</v>
      </c>
      <c r="E857" s="84">
        <v>6</v>
      </c>
      <c r="F857" s="84">
        <v>6</v>
      </c>
      <c r="G857" s="84">
        <v>5</v>
      </c>
      <c r="H857" s="84">
        <v>7</v>
      </c>
      <c r="I857" s="84">
        <v>4</v>
      </c>
      <c r="J857" s="84">
        <v>8</v>
      </c>
      <c r="K857" s="84">
        <v>4</v>
      </c>
      <c r="L857" s="84">
        <v>4</v>
      </c>
      <c r="M857" s="114">
        <v>6</v>
      </c>
      <c r="N857" s="135">
        <f t="shared" ref="N857" si="1251">SUM(E857:M857)</f>
        <v>50</v>
      </c>
      <c r="O857" s="127">
        <v>7</v>
      </c>
      <c r="P857" s="84">
        <v>3</v>
      </c>
      <c r="Q857" s="84">
        <v>6</v>
      </c>
      <c r="R857" s="84">
        <v>5</v>
      </c>
      <c r="S857" s="84">
        <v>5</v>
      </c>
      <c r="T857" s="84">
        <v>4</v>
      </c>
      <c r="U857" s="84">
        <v>6</v>
      </c>
      <c r="V857" s="84">
        <v>6</v>
      </c>
      <c r="W857" s="114">
        <v>6</v>
      </c>
      <c r="X857" s="111">
        <f t="shared" si="1250"/>
        <v>48</v>
      </c>
      <c r="Y857" s="71">
        <f>N857+X857</f>
        <v>98</v>
      </c>
      <c r="Z857" s="102">
        <f>IF(AND(B857&lt;=36,Y858&gt;0),   VLOOKUP(((IF(AND(B857&gt;=18.5,B857&lt;= 26.4),4,5))&amp;Y858),TablaBajas[],2,FALSE), 0)</f>
        <v>-1.2000000000000002</v>
      </c>
      <c r="AA857" s="141">
        <f>IF((B857+Z857)&gt;=26.4,26.4,(B857+Z857))</f>
        <v>24.5</v>
      </c>
      <c r="AB857" s="103">
        <f>IF(Y857&gt;0,AB872+1,AB872)</f>
        <v>83</v>
      </c>
    </row>
    <row r="858" spans="1:28" ht="13.5" customHeight="1" thickBot="1" x14ac:dyDescent="0.3">
      <c r="A858" s="104"/>
      <c r="B858" s="105"/>
      <c r="C858" s="105"/>
      <c r="D858" s="76" t="s">
        <v>18</v>
      </c>
      <c r="E858" s="61">
        <f t="shared" ref="E858:M858" si="1252" xml:space="preserve">       IF(    OR(E857="-", E857="",E857=0),0,       IF(E857-(E846+E856)&gt;=2,0,   IF(E857-(E846+E856)=1,1,   IF(E857-(E846+E856)=0,2,   IF(E857-(E846+E856)=-1,3,   IF(E857-(E846+E856)=-2,4,   IF(E857-(E846+E856)=-3,5,    IF(E857-(E846+E856)=-4,6,    ))))))))</f>
        <v>2</v>
      </c>
      <c r="F858" s="61">
        <f t="shared" si="1252"/>
        <v>3</v>
      </c>
      <c r="G858" s="61">
        <f t="shared" si="1252"/>
        <v>2</v>
      </c>
      <c r="H858" s="61">
        <f t="shared" si="1252"/>
        <v>0</v>
      </c>
      <c r="I858" s="61">
        <f t="shared" si="1252"/>
        <v>2</v>
      </c>
      <c r="J858" s="61">
        <f t="shared" si="1252"/>
        <v>0</v>
      </c>
      <c r="K858" s="61">
        <f t="shared" si="1252"/>
        <v>5</v>
      </c>
      <c r="L858" s="61">
        <f t="shared" si="1252"/>
        <v>3</v>
      </c>
      <c r="M858" s="119">
        <f t="shared" si="1252"/>
        <v>2</v>
      </c>
      <c r="N858" s="136">
        <f t="shared" ref="N858" si="1253">SUM(E858:M858)</f>
        <v>19</v>
      </c>
      <c r="O858" s="138">
        <f t="shared" ref="O858:W858" si="1254" xml:space="preserve">       IF(    OR(O857="-", O857="",O857=0),0,       IF(O857-(O846+O856)&gt;=2,0,   IF(O857-(O846+O856)=1,1,   IF(O857-(O846+O856)=0,2,   IF(O857-(O846+O856)=-1,3,   IF(O857-(O846+O856)=-2,4,   IF(O857-(O846+O856)=-3,5,    IF(O857-(O846+O856)=-4,6,    ))))))))</f>
        <v>1</v>
      </c>
      <c r="P858" s="61">
        <f t="shared" si="1254"/>
        <v>3</v>
      </c>
      <c r="Q858" s="61">
        <f t="shared" si="1254"/>
        <v>3</v>
      </c>
      <c r="R858" s="61">
        <f t="shared" si="1254"/>
        <v>1</v>
      </c>
      <c r="S858" s="61">
        <f t="shared" si="1254"/>
        <v>3</v>
      </c>
      <c r="T858" s="61">
        <f t="shared" si="1254"/>
        <v>3</v>
      </c>
      <c r="U858" s="61">
        <f t="shared" si="1254"/>
        <v>2</v>
      </c>
      <c r="V858" s="61">
        <f t="shared" si="1254"/>
        <v>2</v>
      </c>
      <c r="W858" s="119">
        <f t="shared" si="1254"/>
        <v>2</v>
      </c>
      <c r="X858" s="122">
        <f t="shared" si="1250"/>
        <v>20</v>
      </c>
      <c r="Y858" s="72">
        <f>N858+X858</f>
        <v>39</v>
      </c>
      <c r="Z858" s="105"/>
      <c r="AA858" s="105"/>
      <c r="AB858" s="106"/>
    </row>
    <row r="859" spans="1:28" ht="9.75" customHeight="1" thickBot="1" x14ac:dyDescent="0.25">
      <c r="A859" s="77"/>
      <c r="B859" s="77"/>
      <c r="C859" s="77"/>
      <c r="D859" s="77"/>
      <c r="E859" s="77"/>
      <c r="F859" s="77"/>
      <c r="G859" s="77"/>
      <c r="H859" s="77"/>
      <c r="I859" s="77"/>
      <c r="J859" s="77"/>
      <c r="K859" s="77"/>
      <c r="L859" s="77"/>
      <c r="M859" s="77"/>
      <c r="N859" s="77"/>
      <c r="O859" s="77"/>
      <c r="P859" s="77"/>
      <c r="Q859" s="77"/>
      <c r="R859" s="77"/>
      <c r="S859" s="77"/>
      <c r="T859" s="77"/>
      <c r="U859" s="77"/>
      <c r="V859" s="77"/>
      <c r="W859" s="77"/>
      <c r="X859" s="77"/>
      <c r="Y859" s="77"/>
      <c r="Z859" s="77"/>
      <c r="AA859" s="77"/>
      <c r="AB859" s="77"/>
    </row>
    <row r="860" spans="1:28" ht="15" customHeight="1" x14ac:dyDescent="0.25">
      <c r="A860" s="86"/>
      <c r="B860" s="173" t="s">
        <v>4</v>
      </c>
      <c r="C860" s="176" t="s">
        <v>19</v>
      </c>
      <c r="D860" s="64" t="s">
        <v>1</v>
      </c>
      <c r="E860" s="163">
        <v>280</v>
      </c>
      <c r="F860" s="163">
        <v>258</v>
      </c>
      <c r="G860" s="163">
        <v>452</v>
      </c>
      <c r="H860" s="163">
        <v>335</v>
      </c>
      <c r="I860" s="163">
        <v>158</v>
      </c>
      <c r="J860" s="163">
        <v>307</v>
      </c>
      <c r="K860" s="163">
        <v>370</v>
      </c>
      <c r="L860" s="163">
        <v>510</v>
      </c>
      <c r="M860" s="163">
        <v>126</v>
      </c>
      <c r="N860" s="179" t="s">
        <v>16</v>
      </c>
      <c r="O860" s="163">
        <v>357</v>
      </c>
      <c r="P860" s="163">
        <v>194</v>
      </c>
      <c r="Q860" s="163">
        <v>313</v>
      </c>
      <c r="R860" s="163">
        <v>321</v>
      </c>
      <c r="S860" s="163">
        <v>488</v>
      </c>
      <c r="T860" s="163">
        <v>290</v>
      </c>
      <c r="U860" s="163">
        <v>362</v>
      </c>
      <c r="V860" s="163">
        <v>143</v>
      </c>
      <c r="W860" s="163">
        <v>447</v>
      </c>
      <c r="X860" s="179" t="s">
        <v>17</v>
      </c>
      <c r="Y860" s="89">
        <v>70.5</v>
      </c>
      <c r="Z860" s="182" t="s">
        <v>28</v>
      </c>
      <c r="AA860" s="185" t="s">
        <v>6</v>
      </c>
      <c r="AB860" s="188" t="s">
        <v>20</v>
      </c>
    </row>
    <row r="861" spans="1:28" ht="15" x14ac:dyDescent="0.25">
      <c r="A861" s="86" t="s">
        <v>27</v>
      </c>
      <c r="B861" s="174"/>
      <c r="C861" s="177"/>
      <c r="D861" s="65" t="s">
        <v>2</v>
      </c>
      <c r="E861" s="43">
        <v>4</v>
      </c>
      <c r="F861" s="39">
        <v>4</v>
      </c>
      <c r="G861" s="39">
        <v>5</v>
      </c>
      <c r="H861" s="39">
        <v>4</v>
      </c>
      <c r="I861" s="39">
        <v>3</v>
      </c>
      <c r="J861" s="39">
        <v>4</v>
      </c>
      <c r="K861" s="39">
        <v>4</v>
      </c>
      <c r="L861" s="39">
        <v>5</v>
      </c>
      <c r="M861" s="44">
        <v>3</v>
      </c>
      <c r="N861" s="180"/>
      <c r="O861" s="43">
        <v>4</v>
      </c>
      <c r="P861" s="39">
        <v>3</v>
      </c>
      <c r="Q861" s="39">
        <v>4</v>
      </c>
      <c r="R861" s="39">
        <v>4</v>
      </c>
      <c r="S861" s="39">
        <v>5</v>
      </c>
      <c r="T861" s="39">
        <v>4</v>
      </c>
      <c r="U861" s="39">
        <v>4</v>
      </c>
      <c r="V861" s="39">
        <v>3</v>
      </c>
      <c r="W861" s="44">
        <v>5</v>
      </c>
      <c r="X861" s="180"/>
      <c r="Y861" s="63">
        <v>72</v>
      </c>
      <c r="Z861" s="183"/>
      <c r="AA861" s="186"/>
      <c r="AB861" s="189"/>
    </row>
    <row r="862" spans="1:28" ht="15.75" thickBot="1" x14ac:dyDescent="0.3">
      <c r="A862" s="140">
        <v>44377</v>
      </c>
      <c r="B862" s="175"/>
      <c r="C862" s="178"/>
      <c r="D862" s="66" t="s">
        <v>3</v>
      </c>
      <c r="E862" s="45">
        <v>13</v>
      </c>
      <c r="F862" s="46">
        <v>15</v>
      </c>
      <c r="G862" s="46">
        <v>7</v>
      </c>
      <c r="H862" s="46">
        <v>9</v>
      </c>
      <c r="I862" s="46">
        <v>11</v>
      </c>
      <c r="J862" s="46">
        <v>5</v>
      </c>
      <c r="K862" s="46">
        <v>1</v>
      </c>
      <c r="L862" s="46">
        <v>3</v>
      </c>
      <c r="M862" s="47">
        <v>17</v>
      </c>
      <c r="N862" s="181"/>
      <c r="O862" s="45">
        <v>6</v>
      </c>
      <c r="P862" s="46">
        <v>8</v>
      </c>
      <c r="Q862" s="46">
        <v>12</v>
      </c>
      <c r="R862" s="46">
        <v>16</v>
      </c>
      <c r="S862" s="46">
        <v>4</v>
      </c>
      <c r="T862" s="46">
        <v>14</v>
      </c>
      <c r="U862" s="46">
        <v>10</v>
      </c>
      <c r="V862" s="46">
        <v>18</v>
      </c>
      <c r="W862" s="47">
        <v>2</v>
      </c>
      <c r="X862" s="181"/>
      <c r="Y862" s="108">
        <v>138</v>
      </c>
      <c r="Z862" s="184"/>
      <c r="AA862" s="187"/>
      <c r="AB862" s="190"/>
    </row>
    <row r="863" spans="1:28" ht="12.75" customHeight="1" x14ac:dyDescent="0.25">
      <c r="A863" s="91"/>
      <c r="D863" s="48" t="s">
        <v>15</v>
      </c>
      <c r="E863" s="49">
        <f t="shared" ref="E863:M863" si="1255">IF(($C864-E862)&gt;=36,3,     IF(($C864-E862)&gt;=18,2,       IF(($C864-E862)&gt;=0,1,0)   )    )</f>
        <v>1</v>
      </c>
      <c r="F863" s="49">
        <f t="shared" si="1255"/>
        <v>1</v>
      </c>
      <c r="G863" s="49">
        <f t="shared" si="1255"/>
        <v>2</v>
      </c>
      <c r="H863" s="49">
        <f t="shared" si="1255"/>
        <v>1</v>
      </c>
      <c r="I863" s="49">
        <f t="shared" si="1255"/>
        <v>1</v>
      </c>
      <c r="J863" s="49">
        <f t="shared" si="1255"/>
        <v>2</v>
      </c>
      <c r="K863" s="49">
        <f t="shared" si="1255"/>
        <v>2</v>
      </c>
      <c r="L863" s="49">
        <f t="shared" si="1255"/>
        <v>2</v>
      </c>
      <c r="M863" s="50">
        <f t="shared" si="1255"/>
        <v>1</v>
      </c>
      <c r="N863" s="123">
        <f t="shared" ref="N863:N865" si="1256">SUM(E863:M863)</f>
        <v>13</v>
      </c>
      <c r="O863" s="126">
        <f t="shared" ref="O863:W863" si="1257">IF(($C864-O862)&gt;=36,3,     IF(($C864-O862)&gt;=18,2,       IF(($C864-O862)&gt;=0,1,0)   )    )</f>
        <v>2</v>
      </c>
      <c r="P863" s="49">
        <f t="shared" si="1257"/>
        <v>2</v>
      </c>
      <c r="Q863" s="49">
        <f t="shared" si="1257"/>
        <v>1</v>
      </c>
      <c r="R863" s="49">
        <f t="shared" si="1257"/>
        <v>1</v>
      </c>
      <c r="S863" s="49">
        <f t="shared" si="1257"/>
        <v>2</v>
      </c>
      <c r="T863" s="49">
        <f t="shared" si="1257"/>
        <v>1</v>
      </c>
      <c r="U863" s="49">
        <f t="shared" si="1257"/>
        <v>1</v>
      </c>
      <c r="V863" s="49">
        <f t="shared" si="1257"/>
        <v>1</v>
      </c>
      <c r="W863" s="50">
        <f t="shared" si="1257"/>
        <v>2</v>
      </c>
      <c r="X863" s="113">
        <f t="shared" ref="X863:X865" si="1258">SUM(O863:W863)</f>
        <v>13</v>
      </c>
      <c r="Y863" s="85">
        <f>N863+X863</f>
        <v>26</v>
      </c>
      <c r="AB863" s="87"/>
    </row>
    <row r="864" spans="1:28" ht="13.5" customHeight="1" x14ac:dyDescent="0.25">
      <c r="A864" s="91" t="s">
        <v>24</v>
      </c>
      <c r="B864" s="73">
        <f>AA879</f>
        <v>22.700000000000003</v>
      </c>
      <c r="C864" s="112">
        <f>ROUND((B864*Y862/113)+Y860-Y861,0)</f>
        <v>26</v>
      </c>
      <c r="D864" s="52" t="s">
        <v>14</v>
      </c>
      <c r="E864" s="84">
        <v>0</v>
      </c>
      <c r="F864" s="84">
        <v>0</v>
      </c>
      <c r="G864" s="84">
        <v>0</v>
      </c>
      <c r="H864" s="84">
        <v>0</v>
      </c>
      <c r="I864" s="84">
        <v>0</v>
      </c>
      <c r="J864" s="84">
        <v>0</v>
      </c>
      <c r="K864" s="84">
        <v>0</v>
      </c>
      <c r="L864" s="84">
        <v>0</v>
      </c>
      <c r="M864" s="114">
        <v>0</v>
      </c>
      <c r="N864" s="124">
        <f t="shared" si="1256"/>
        <v>0</v>
      </c>
      <c r="O864" s="84">
        <v>0</v>
      </c>
      <c r="P864" s="84">
        <v>0</v>
      </c>
      <c r="Q864" s="84">
        <v>0</v>
      </c>
      <c r="R864" s="84">
        <v>0</v>
      </c>
      <c r="S864" s="84">
        <v>0</v>
      </c>
      <c r="T864" s="84">
        <v>0</v>
      </c>
      <c r="U864" s="84">
        <v>0</v>
      </c>
      <c r="V864" s="84">
        <v>0</v>
      </c>
      <c r="W864" s="114">
        <v>0</v>
      </c>
      <c r="X864" s="109">
        <f t="shared" si="1258"/>
        <v>0</v>
      </c>
      <c r="Y864" s="67">
        <f>N864+X864</f>
        <v>0</v>
      </c>
      <c r="Z864" s="92">
        <f>IF(AND(B864&lt;=36,Y865&gt;0),   VLOOKUP(((IF(AND(B864&gt;=18.5,B864&lt;= 26.4),4,5))&amp;Y865),TablaBajas[],2,FALSE), 0)</f>
        <v>0</v>
      </c>
      <c r="AA864" s="142">
        <f>IF((B864+Z864)&gt;=26.4,26.4,(B864+Z864))</f>
        <v>22.700000000000003</v>
      </c>
      <c r="AB864" s="93">
        <f>IF(Y864&gt;0,AB879+1,AB879)</f>
        <v>71</v>
      </c>
    </row>
    <row r="865" spans="1:28" ht="13.5" customHeight="1" thickBot="1" x14ac:dyDescent="0.3">
      <c r="A865" s="94"/>
      <c r="D865" s="74" t="s">
        <v>18</v>
      </c>
      <c r="E865" s="51">
        <f t="shared" ref="E865:M865" si="1259" xml:space="preserve">       IF(    OR(E864="-", E864="",E864=0),0,       IF(E864-(E861+E863)&gt;=2,0,   IF(E864-(E861+E863)=1,1,   IF(E864-(E861+E863)=0,2,   IF(E864-(E861+E863)=-1,3,   IF(E864-(E861+E863)=-2,4,   IF(E864-(E861+E863)=-3,5,    IF(E864-(E861+E863)=-4,6,    ))))))))</f>
        <v>0</v>
      </c>
      <c r="F865" s="51">
        <f t="shared" si="1259"/>
        <v>0</v>
      </c>
      <c r="G865" s="51">
        <f t="shared" si="1259"/>
        <v>0</v>
      </c>
      <c r="H865" s="51">
        <f t="shared" si="1259"/>
        <v>0</v>
      </c>
      <c r="I865" s="51">
        <f t="shared" si="1259"/>
        <v>0</v>
      </c>
      <c r="J865" s="51">
        <f t="shared" si="1259"/>
        <v>0</v>
      </c>
      <c r="K865" s="51">
        <f t="shared" si="1259"/>
        <v>0</v>
      </c>
      <c r="L865" s="51">
        <f t="shared" si="1259"/>
        <v>0</v>
      </c>
      <c r="M865" s="115">
        <f t="shared" si="1259"/>
        <v>0</v>
      </c>
      <c r="N865" s="125">
        <f t="shared" si="1256"/>
        <v>0</v>
      </c>
      <c r="O865" s="128">
        <f t="shared" ref="O865:W865" si="1260" xml:space="preserve">       IF(    OR(O864="-", O864="",O864=0),0,       IF(O864-(O861+O863)&gt;=2,0,   IF(O864-(O861+O863)=1,1,   IF(O864-(O861+O863)=0,2,   IF(O864-(O861+O863)=-1,3,   IF(O864-(O861+O863)=-2,4,   IF(O864-(O861+O863)=-3,5,    IF(O864-(O861+O863)=-4,6,    ))))))))</f>
        <v>0</v>
      </c>
      <c r="P865" s="51">
        <f t="shared" si="1260"/>
        <v>0</v>
      </c>
      <c r="Q865" s="51">
        <f t="shared" si="1260"/>
        <v>0</v>
      </c>
      <c r="R865" s="51">
        <f t="shared" si="1260"/>
        <v>0</v>
      </c>
      <c r="S865" s="51">
        <f t="shared" si="1260"/>
        <v>0</v>
      </c>
      <c r="T865" s="51">
        <f t="shared" si="1260"/>
        <v>0</v>
      </c>
      <c r="U865" s="51">
        <f t="shared" si="1260"/>
        <v>0</v>
      </c>
      <c r="V865" s="51">
        <f t="shared" si="1260"/>
        <v>0</v>
      </c>
      <c r="W865" s="115">
        <f t="shared" si="1260"/>
        <v>0</v>
      </c>
      <c r="X865" s="120">
        <f t="shared" si="1258"/>
        <v>0</v>
      </c>
      <c r="Y865" s="68">
        <f>N865+X865</f>
        <v>0</v>
      </c>
      <c r="AB865" s="87"/>
    </row>
    <row r="866" spans="1:28" ht="13.5" thickBot="1" x14ac:dyDescent="0.25">
      <c r="A866" s="95"/>
      <c r="AB866" s="87"/>
    </row>
    <row r="867" spans="1:28" ht="12.75" customHeight="1" x14ac:dyDescent="0.25">
      <c r="A867" s="99"/>
      <c r="D867" s="53" t="s">
        <v>15</v>
      </c>
      <c r="E867" s="54">
        <f t="shared" ref="E867:M867" si="1261">IF(($C868-E862)&gt;=36,3,     IF(($C868-E862)&gt;=18,2,       IF(($C868-E862)&gt;=0,1,0)   )    )</f>
        <v>1</v>
      </c>
      <c r="F867" s="54">
        <f t="shared" si="1261"/>
        <v>1</v>
      </c>
      <c r="G867" s="54">
        <f t="shared" si="1261"/>
        <v>2</v>
      </c>
      <c r="H867" s="54">
        <f t="shared" si="1261"/>
        <v>2</v>
      </c>
      <c r="I867" s="54">
        <f t="shared" si="1261"/>
        <v>2</v>
      </c>
      <c r="J867" s="54">
        <f t="shared" si="1261"/>
        <v>2</v>
      </c>
      <c r="K867" s="54">
        <f t="shared" si="1261"/>
        <v>2</v>
      </c>
      <c r="L867" s="54">
        <f t="shared" si="1261"/>
        <v>2</v>
      </c>
      <c r="M867" s="55">
        <f t="shared" si="1261"/>
        <v>1</v>
      </c>
      <c r="N867" s="129">
        <f t="shared" ref="N867" si="1262">SUM(E867:M867)</f>
        <v>15</v>
      </c>
      <c r="O867" s="132">
        <f t="shared" ref="O867:W867" si="1263">IF(($C868-O862)&gt;=36,3,     IF(($C868-O862)&gt;=18,2,       IF(($C868-O862)&gt;=0,1,0)   )    )</f>
        <v>2</v>
      </c>
      <c r="P867" s="54">
        <f t="shared" si="1263"/>
        <v>2</v>
      </c>
      <c r="Q867" s="54">
        <f t="shared" si="1263"/>
        <v>1</v>
      </c>
      <c r="R867" s="54">
        <f t="shared" si="1263"/>
        <v>1</v>
      </c>
      <c r="S867" s="54">
        <f t="shared" si="1263"/>
        <v>2</v>
      </c>
      <c r="T867" s="54">
        <f t="shared" si="1263"/>
        <v>1</v>
      </c>
      <c r="U867" s="54">
        <f t="shared" si="1263"/>
        <v>2</v>
      </c>
      <c r="V867" s="54">
        <f t="shared" si="1263"/>
        <v>1</v>
      </c>
      <c r="W867" s="55">
        <f t="shared" si="1263"/>
        <v>2</v>
      </c>
      <c r="X867" s="116">
        <f t="shared" ref="X867:X869" si="1264">SUM(O867:W867)</f>
        <v>14</v>
      </c>
      <c r="Y867" s="55">
        <f>N867+X867</f>
        <v>29</v>
      </c>
      <c r="AB867" s="87"/>
    </row>
    <row r="868" spans="1:28" ht="13.5" customHeight="1" x14ac:dyDescent="0.25">
      <c r="A868" s="96" t="s">
        <v>22</v>
      </c>
      <c r="B868" s="78">
        <f>AA883</f>
        <v>25.3</v>
      </c>
      <c r="C868" s="112">
        <f>ROUND((B868*Y862/113)+Y860-Y861,0)</f>
        <v>29</v>
      </c>
      <c r="D868" s="57" t="s">
        <v>14</v>
      </c>
      <c r="E868" s="84">
        <v>5</v>
      </c>
      <c r="F868" s="84">
        <v>5</v>
      </c>
      <c r="G868" s="84">
        <v>8</v>
      </c>
      <c r="H868" s="84">
        <v>7</v>
      </c>
      <c r="I868" s="84">
        <v>4</v>
      </c>
      <c r="J868" s="84">
        <v>9</v>
      </c>
      <c r="K868" s="84">
        <v>7</v>
      </c>
      <c r="L868" s="84">
        <v>8</v>
      </c>
      <c r="M868" s="114">
        <v>4</v>
      </c>
      <c r="N868" s="130">
        <f t="shared" ref="N868" si="1265">SUM(E868:M868)</f>
        <v>57</v>
      </c>
      <c r="O868" s="127">
        <v>7</v>
      </c>
      <c r="P868" s="84">
        <v>6</v>
      </c>
      <c r="Q868" s="84">
        <v>6</v>
      </c>
      <c r="R868" s="84">
        <v>5</v>
      </c>
      <c r="S868" s="84">
        <v>7</v>
      </c>
      <c r="T868" s="84">
        <v>6</v>
      </c>
      <c r="U868" s="84">
        <v>8</v>
      </c>
      <c r="V868" s="84">
        <v>6</v>
      </c>
      <c r="W868" s="114">
        <v>8</v>
      </c>
      <c r="X868" s="110">
        <f t="shared" si="1264"/>
        <v>59</v>
      </c>
      <c r="Y868" s="69">
        <f>N868+X868</f>
        <v>116</v>
      </c>
      <c r="Z868" s="97">
        <f>IF(AND(B868&lt;=36,Y869&gt;0),   VLOOKUP(((IF(AND(B868&gt;=18.5,B868&lt;= 26.4),4,5))&amp;Y869),TablaBajas[],2,FALSE), 0)</f>
        <v>0.99999999999999989</v>
      </c>
      <c r="AA868" s="143">
        <f>IF((B868+Z868)&gt;=26.4,26.4,(B868+Z868))</f>
        <v>26.3</v>
      </c>
      <c r="AB868" s="98">
        <f>IF(Y868&gt;0,AB883+1,AB883)</f>
        <v>75</v>
      </c>
    </row>
    <row r="869" spans="1:28" ht="13.5" customHeight="1" thickBot="1" x14ac:dyDescent="0.3">
      <c r="A869" s="99"/>
      <c r="D869" s="75" t="s">
        <v>18</v>
      </c>
      <c r="E869" s="56">
        <f t="shared" ref="E869:M869" si="1266" xml:space="preserve">       IF(    OR(E868="-", E868="",E868=0),0,       IF(E868-(E861+E867)&gt;=2,0,   IF(E868-(E861+E867)=1,1,   IF(E868-(E861+E867)=0,2,   IF(E868-(E861+E867)=-1,3,   IF(E868-(E861+E867)=-2,4,   IF(E868-(E861+E867)=-3,5,    IF(E868-(E861+E867)=-4,6,    ))))))))</f>
        <v>2</v>
      </c>
      <c r="F869" s="56">
        <f t="shared" si="1266"/>
        <v>2</v>
      </c>
      <c r="G869" s="56">
        <f t="shared" si="1266"/>
        <v>1</v>
      </c>
      <c r="H869" s="56">
        <f t="shared" si="1266"/>
        <v>1</v>
      </c>
      <c r="I869" s="56">
        <f t="shared" si="1266"/>
        <v>3</v>
      </c>
      <c r="J869" s="56">
        <f t="shared" si="1266"/>
        <v>0</v>
      </c>
      <c r="K869" s="56">
        <f t="shared" si="1266"/>
        <v>1</v>
      </c>
      <c r="L869" s="56">
        <f t="shared" si="1266"/>
        <v>1</v>
      </c>
      <c r="M869" s="117">
        <f t="shared" si="1266"/>
        <v>2</v>
      </c>
      <c r="N869" s="131">
        <f t="shared" ref="N869" si="1267">SUM(E869:M869)</f>
        <v>13</v>
      </c>
      <c r="O869" s="133">
        <f t="shared" ref="O869:W869" si="1268" xml:space="preserve">       IF(    OR(O868="-", O868="",O868=0),0,       IF(O868-(O861+O867)&gt;=2,0,   IF(O868-(O861+O867)=1,1,   IF(O868-(O861+O867)=0,2,   IF(O868-(O861+O867)=-1,3,   IF(O868-(O861+O867)=-2,4,   IF(O868-(O861+O867)=-3,5,    IF(O868-(O861+O867)=-4,6,    ))))))))</f>
        <v>1</v>
      </c>
      <c r="P869" s="56">
        <f t="shared" si="1268"/>
        <v>1</v>
      </c>
      <c r="Q869" s="56">
        <f t="shared" si="1268"/>
        <v>1</v>
      </c>
      <c r="R869" s="56">
        <f t="shared" si="1268"/>
        <v>2</v>
      </c>
      <c r="S869" s="56">
        <f t="shared" si="1268"/>
        <v>2</v>
      </c>
      <c r="T869" s="56">
        <f t="shared" si="1268"/>
        <v>1</v>
      </c>
      <c r="U869" s="56">
        <f t="shared" si="1268"/>
        <v>0</v>
      </c>
      <c r="V869" s="56">
        <f t="shared" si="1268"/>
        <v>0</v>
      </c>
      <c r="W869" s="117">
        <f t="shared" si="1268"/>
        <v>1</v>
      </c>
      <c r="X869" s="121">
        <f t="shared" si="1264"/>
        <v>9</v>
      </c>
      <c r="Y869" s="70">
        <f>N869+X869</f>
        <v>22</v>
      </c>
      <c r="AB869" s="87"/>
    </row>
    <row r="870" spans="1:28" ht="13.5" thickBot="1" x14ac:dyDescent="0.25">
      <c r="A870" s="95"/>
      <c r="AB870" s="87"/>
    </row>
    <row r="871" spans="1:28" ht="12.75" customHeight="1" x14ac:dyDescent="0.25">
      <c r="A871" s="100"/>
      <c r="D871" s="58" t="s">
        <v>15</v>
      </c>
      <c r="E871" s="59">
        <f t="shared" ref="E871:M871" si="1269">IF(($C872-E862)&gt;=36,3,     IF(($C872-E862)&gt;=18,2,       IF(($C872-E862)&gt;=0,1,0)   )    )</f>
        <v>1</v>
      </c>
      <c r="F871" s="59">
        <f t="shared" si="1269"/>
        <v>1</v>
      </c>
      <c r="G871" s="59">
        <f t="shared" si="1269"/>
        <v>2</v>
      </c>
      <c r="H871" s="59">
        <f t="shared" si="1269"/>
        <v>2</v>
      </c>
      <c r="I871" s="59">
        <f t="shared" si="1269"/>
        <v>2</v>
      </c>
      <c r="J871" s="59">
        <f t="shared" si="1269"/>
        <v>2</v>
      </c>
      <c r="K871" s="59">
        <f t="shared" si="1269"/>
        <v>2</v>
      </c>
      <c r="L871" s="59">
        <f t="shared" si="1269"/>
        <v>2</v>
      </c>
      <c r="M871" s="60">
        <f t="shared" si="1269"/>
        <v>1</v>
      </c>
      <c r="N871" s="134">
        <f t="shared" ref="N871" si="1270">SUM(E871:M871)</f>
        <v>15</v>
      </c>
      <c r="O871" s="137">
        <f t="shared" ref="O871:W871" si="1271">IF(($C872-O862)&gt;=36,3,     IF(($C872-O862)&gt;=18,2,       IF(($C872-O862)&gt;=0,1,0)   )    )</f>
        <v>2</v>
      </c>
      <c r="P871" s="59">
        <f t="shared" si="1271"/>
        <v>2</v>
      </c>
      <c r="Q871" s="59">
        <f t="shared" si="1271"/>
        <v>2</v>
      </c>
      <c r="R871" s="59">
        <f t="shared" si="1271"/>
        <v>1</v>
      </c>
      <c r="S871" s="59">
        <f t="shared" si="1271"/>
        <v>2</v>
      </c>
      <c r="T871" s="59">
        <f t="shared" si="1271"/>
        <v>1</v>
      </c>
      <c r="U871" s="59">
        <f t="shared" si="1271"/>
        <v>2</v>
      </c>
      <c r="V871" s="59">
        <f t="shared" si="1271"/>
        <v>1</v>
      </c>
      <c r="W871" s="60">
        <f t="shared" si="1271"/>
        <v>2</v>
      </c>
      <c r="X871" s="118">
        <f t="shared" ref="X871:X873" si="1272">SUM(O871:W871)</f>
        <v>15</v>
      </c>
      <c r="Y871" s="60">
        <f>N871+X871</f>
        <v>30</v>
      </c>
      <c r="AB871" s="87"/>
    </row>
    <row r="872" spans="1:28" ht="13.5" customHeight="1" x14ac:dyDescent="0.25">
      <c r="A872" s="101" t="s">
        <v>23</v>
      </c>
      <c r="B872" s="79">
        <f>AA887</f>
        <v>25.7</v>
      </c>
      <c r="C872" s="112">
        <f>ROUND((B872*Y862/113)+Y860-Y861,0)</f>
        <v>30</v>
      </c>
      <c r="D872" s="62" t="s">
        <v>14</v>
      </c>
      <c r="E872" s="84">
        <v>4</v>
      </c>
      <c r="F872" s="84">
        <v>4</v>
      </c>
      <c r="G872" s="84">
        <v>7</v>
      </c>
      <c r="H872" s="84">
        <v>7</v>
      </c>
      <c r="I872" s="84">
        <v>3</v>
      </c>
      <c r="J872" s="84">
        <v>9</v>
      </c>
      <c r="K872" s="84">
        <v>6</v>
      </c>
      <c r="L872" s="84">
        <v>7</v>
      </c>
      <c r="M872" s="114">
        <v>5</v>
      </c>
      <c r="N872" s="135">
        <f t="shared" ref="N872" si="1273">SUM(E872:M872)</f>
        <v>52</v>
      </c>
      <c r="O872" s="127">
        <v>5</v>
      </c>
      <c r="P872" s="84">
        <v>8</v>
      </c>
      <c r="Q872" s="84">
        <v>5</v>
      </c>
      <c r="R872" s="84">
        <v>5</v>
      </c>
      <c r="S872" s="84">
        <v>6</v>
      </c>
      <c r="T872" s="84">
        <v>8</v>
      </c>
      <c r="U872" s="84">
        <v>5</v>
      </c>
      <c r="V872" s="84">
        <v>5</v>
      </c>
      <c r="W872" s="114">
        <v>6</v>
      </c>
      <c r="X872" s="111">
        <f t="shared" si="1272"/>
        <v>53</v>
      </c>
      <c r="Y872" s="71">
        <f>N872+X872</f>
        <v>105</v>
      </c>
      <c r="Z872" s="102">
        <f>IF(AND(B872&lt;=36,Y873&gt;0),   VLOOKUP(((IF(AND(B872&gt;=18.5,B872&lt;= 26.4),4,5))&amp;Y873),TablaBajas[],2,FALSE), 0)</f>
        <v>0</v>
      </c>
      <c r="AA872" s="141">
        <f>IF((B872+Z872)&gt;=26.4,26.4,(B872+Z872))</f>
        <v>25.7</v>
      </c>
      <c r="AB872" s="103">
        <f>IF(Y872&gt;0,AB887+1,AB887)</f>
        <v>82</v>
      </c>
    </row>
    <row r="873" spans="1:28" ht="13.5" customHeight="1" thickBot="1" x14ac:dyDescent="0.3">
      <c r="A873" s="104"/>
      <c r="B873" s="105"/>
      <c r="C873" s="105"/>
      <c r="D873" s="76" t="s">
        <v>18</v>
      </c>
      <c r="E873" s="61">
        <f t="shared" ref="E873:M873" si="1274" xml:space="preserve">       IF(    OR(E872="-", E872="",E872=0),0,       IF(E872-(E861+E871)&gt;=2,0,   IF(E872-(E861+E871)=1,1,   IF(E872-(E861+E871)=0,2,   IF(E872-(E861+E871)=-1,3,   IF(E872-(E861+E871)=-2,4,   IF(E872-(E861+E871)=-3,5,    IF(E872-(E861+E871)=-4,6,    ))))))))</f>
        <v>3</v>
      </c>
      <c r="F873" s="61">
        <f t="shared" si="1274"/>
        <v>3</v>
      </c>
      <c r="G873" s="61">
        <f t="shared" si="1274"/>
        <v>2</v>
      </c>
      <c r="H873" s="61">
        <f t="shared" si="1274"/>
        <v>1</v>
      </c>
      <c r="I873" s="61">
        <f t="shared" si="1274"/>
        <v>4</v>
      </c>
      <c r="J873" s="61">
        <f t="shared" si="1274"/>
        <v>0</v>
      </c>
      <c r="K873" s="61">
        <f t="shared" si="1274"/>
        <v>2</v>
      </c>
      <c r="L873" s="61">
        <f t="shared" si="1274"/>
        <v>2</v>
      </c>
      <c r="M873" s="119">
        <f t="shared" si="1274"/>
        <v>1</v>
      </c>
      <c r="N873" s="136">
        <f t="shared" ref="N873" si="1275">SUM(E873:M873)</f>
        <v>18</v>
      </c>
      <c r="O873" s="138">
        <f t="shared" ref="O873:W873" si="1276" xml:space="preserve">       IF(    OR(O872="-", O872="",O872=0),0,       IF(O872-(O861+O871)&gt;=2,0,   IF(O872-(O861+O871)=1,1,   IF(O872-(O861+O871)=0,2,   IF(O872-(O861+O871)=-1,3,   IF(O872-(O861+O871)=-2,4,   IF(O872-(O861+O871)=-3,5,    IF(O872-(O861+O871)=-4,6,    ))))))))</f>
        <v>3</v>
      </c>
      <c r="P873" s="61">
        <f t="shared" si="1276"/>
        <v>0</v>
      </c>
      <c r="Q873" s="61">
        <f t="shared" si="1276"/>
        <v>3</v>
      </c>
      <c r="R873" s="61">
        <f t="shared" si="1276"/>
        <v>2</v>
      </c>
      <c r="S873" s="61">
        <f t="shared" si="1276"/>
        <v>3</v>
      </c>
      <c r="T873" s="61">
        <f t="shared" si="1276"/>
        <v>0</v>
      </c>
      <c r="U873" s="61">
        <f t="shared" si="1276"/>
        <v>3</v>
      </c>
      <c r="V873" s="61">
        <f t="shared" si="1276"/>
        <v>1</v>
      </c>
      <c r="W873" s="119">
        <f t="shared" si="1276"/>
        <v>3</v>
      </c>
      <c r="X873" s="122">
        <f t="shared" si="1272"/>
        <v>18</v>
      </c>
      <c r="Y873" s="72">
        <f>N873+X873</f>
        <v>36</v>
      </c>
      <c r="Z873" s="105"/>
      <c r="AA873" s="105"/>
      <c r="AB873" s="106"/>
    </row>
    <row r="874" spans="1:28" ht="9.75" customHeight="1" thickBot="1" x14ac:dyDescent="0.25">
      <c r="A874" s="77"/>
      <c r="B874" s="77"/>
      <c r="C874" s="77"/>
      <c r="D874" s="77"/>
      <c r="E874" s="77"/>
      <c r="F874" s="77"/>
      <c r="G874" s="77"/>
      <c r="H874" s="77"/>
      <c r="I874" s="77"/>
      <c r="J874" s="77"/>
      <c r="K874" s="77"/>
      <c r="L874" s="77"/>
      <c r="M874" s="77"/>
      <c r="N874" s="77"/>
      <c r="O874" s="77"/>
      <c r="P874" s="77"/>
      <c r="Q874" s="77"/>
      <c r="R874" s="77"/>
      <c r="S874" s="77"/>
      <c r="T874" s="77"/>
      <c r="U874" s="77"/>
      <c r="V874" s="77"/>
      <c r="W874" s="77"/>
      <c r="X874" s="77"/>
      <c r="Y874" s="77"/>
      <c r="Z874" s="77"/>
      <c r="AA874" s="77"/>
      <c r="AB874" s="77"/>
    </row>
    <row r="875" spans="1:28" ht="15" customHeight="1" x14ac:dyDescent="0.25">
      <c r="A875" s="86"/>
      <c r="B875" s="173" t="s">
        <v>4</v>
      </c>
      <c r="C875" s="176" t="s">
        <v>19</v>
      </c>
      <c r="D875" s="64" t="s">
        <v>1</v>
      </c>
      <c r="E875" s="155">
        <v>507</v>
      </c>
      <c r="F875" s="155">
        <v>362</v>
      </c>
      <c r="G875" s="155">
        <v>205</v>
      </c>
      <c r="H875" s="155">
        <v>371</v>
      </c>
      <c r="I875" s="155">
        <v>455</v>
      </c>
      <c r="J875" s="155">
        <v>393</v>
      </c>
      <c r="K875" s="155">
        <v>130</v>
      </c>
      <c r="L875" s="155">
        <v>264</v>
      </c>
      <c r="M875" s="156">
        <v>339</v>
      </c>
      <c r="N875" s="179" t="s">
        <v>16</v>
      </c>
      <c r="O875" s="157">
        <v>449</v>
      </c>
      <c r="P875" s="155">
        <v>343</v>
      </c>
      <c r="Q875" s="155">
        <v>174</v>
      </c>
      <c r="R875" s="155">
        <v>338</v>
      </c>
      <c r="S875" s="155">
        <v>331</v>
      </c>
      <c r="T875" s="155">
        <v>384</v>
      </c>
      <c r="U875" s="155">
        <v>504</v>
      </c>
      <c r="V875" s="155">
        <v>177</v>
      </c>
      <c r="W875" s="156">
        <v>345</v>
      </c>
      <c r="X875" s="179" t="s">
        <v>17</v>
      </c>
      <c r="Y875" s="89">
        <v>72.400000000000006</v>
      </c>
      <c r="Z875" s="182" t="s">
        <v>28</v>
      </c>
      <c r="AA875" s="185" t="s">
        <v>6</v>
      </c>
      <c r="AB875" s="188" t="s">
        <v>20</v>
      </c>
    </row>
    <row r="876" spans="1:28" ht="15" x14ac:dyDescent="0.25">
      <c r="A876" s="86" t="s">
        <v>32</v>
      </c>
      <c r="B876" s="174"/>
      <c r="C876" s="177"/>
      <c r="D876" s="65" t="s">
        <v>2</v>
      </c>
      <c r="E876" s="63">
        <v>5</v>
      </c>
      <c r="F876" s="63">
        <v>4</v>
      </c>
      <c r="G876" s="63">
        <v>3</v>
      </c>
      <c r="H876" s="63">
        <v>4</v>
      </c>
      <c r="I876" s="63">
        <v>5</v>
      </c>
      <c r="J876" s="63">
        <v>4</v>
      </c>
      <c r="K876" s="63">
        <v>3</v>
      </c>
      <c r="L876" s="63">
        <v>4</v>
      </c>
      <c r="M876" s="158">
        <v>4</v>
      </c>
      <c r="N876" s="180"/>
      <c r="O876" s="159">
        <v>5</v>
      </c>
      <c r="P876" s="63">
        <v>4</v>
      </c>
      <c r="Q876" s="63">
        <v>3</v>
      </c>
      <c r="R876" s="63">
        <v>4</v>
      </c>
      <c r="S876" s="63">
        <v>4</v>
      </c>
      <c r="T876" s="63">
        <v>4</v>
      </c>
      <c r="U876" s="63">
        <v>5</v>
      </c>
      <c r="V876" s="63">
        <v>3</v>
      </c>
      <c r="W876" s="158">
        <v>4</v>
      </c>
      <c r="X876" s="180"/>
      <c r="Y876" s="63">
        <v>72</v>
      </c>
      <c r="Z876" s="183"/>
      <c r="AA876" s="186"/>
      <c r="AB876" s="189"/>
    </row>
    <row r="877" spans="1:28" ht="15.75" thickBot="1" x14ac:dyDescent="0.3">
      <c r="A877" s="140">
        <v>44357</v>
      </c>
      <c r="B877" s="175"/>
      <c r="C877" s="178"/>
      <c r="D877" s="66" t="s">
        <v>3</v>
      </c>
      <c r="E877" s="160">
        <v>2</v>
      </c>
      <c r="F877" s="160">
        <v>8</v>
      </c>
      <c r="G877" s="160">
        <v>4</v>
      </c>
      <c r="H877" s="160">
        <v>10</v>
      </c>
      <c r="I877" s="160">
        <v>18</v>
      </c>
      <c r="J877" s="160">
        <v>6</v>
      </c>
      <c r="K877" s="160">
        <v>16</v>
      </c>
      <c r="L877" s="160">
        <v>14</v>
      </c>
      <c r="M877" s="161">
        <v>12</v>
      </c>
      <c r="N877" s="181"/>
      <c r="O877" s="162">
        <v>9</v>
      </c>
      <c r="P877" s="160">
        <v>17</v>
      </c>
      <c r="Q877" s="160">
        <v>11</v>
      </c>
      <c r="R877" s="160">
        <v>13</v>
      </c>
      <c r="S877" s="160">
        <v>5</v>
      </c>
      <c r="T877" s="160">
        <v>1</v>
      </c>
      <c r="U877" s="160">
        <v>3</v>
      </c>
      <c r="V877" s="160">
        <v>7</v>
      </c>
      <c r="W877" s="161">
        <v>15</v>
      </c>
      <c r="X877" s="181"/>
      <c r="Y877" s="108">
        <v>140</v>
      </c>
      <c r="Z877" s="184"/>
      <c r="AA877" s="187"/>
      <c r="AB877" s="190"/>
    </row>
    <row r="878" spans="1:28" ht="12.75" customHeight="1" x14ac:dyDescent="0.25">
      <c r="A878" s="146"/>
      <c r="D878" s="48" t="s">
        <v>15</v>
      </c>
      <c r="E878" s="49">
        <f t="shared" ref="E878:M878" si="1277">IF(($C879-E877)&gt;=36,3,     IF(($C879-E877)&gt;=18,2,       IF(($C879-E877)&gt;=0,1,0)   )    )</f>
        <v>2</v>
      </c>
      <c r="F878" s="49">
        <f t="shared" si="1277"/>
        <v>2</v>
      </c>
      <c r="G878" s="49">
        <f t="shared" si="1277"/>
        <v>2</v>
      </c>
      <c r="H878" s="49">
        <f t="shared" si="1277"/>
        <v>2</v>
      </c>
      <c r="I878" s="49">
        <f t="shared" si="1277"/>
        <v>1</v>
      </c>
      <c r="J878" s="49">
        <f t="shared" si="1277"/>
        <v>2</v>
      </c>
      <c r="K878" s="49">
        <f t="shared" si="1277"/>
        <v>1</v>
      </c>
      <c r="L878" s="49">
        <f t="shared" si="1277"/>
        <v>1</v>
      </c>
      <c r="M878" s="50">
        <f t="shared" si="1277"/>
        <v>1</v>
      </c>
      <c r="N878" s="123">
        <f t="shared" ref="N878:N880" si="1278">SUM(E878:M878)</f>
        <v>14</v>
      </c>
      <c r="O878" s="126">
        <f t="shared" ref="O878:W878" si="1279">IF(($C879-O877)&gt;=36,3,     IF(($C879-O877)&gt;=18,2,       IF(($C879-O877)&gt;=0,1,0)   )    )</f>
        <v>2</v>
      </c>
      <c r="P878" s="49">
        <f t="shared" si="1279"/>
        <v>1</v>
      </c>
      <c r="Q878" s="49">
        <f t="shared" si="1279"/>
        <v>2</v>
      </c>
      <c r="R878" s="49">
        <f t="shared" si="1279"/>
        <v>1</v>
      </c>
      <c r="S878" s="49">
        <f t="shared" si="1279"/>
        <v>2</v>
      </c>
      <c r="T878" s="49">
        <f t="shared" si="1279"/>
        <v>2</v>
      </c>
      <c r="U878" s="49">
        <f t="shared" si="1279"/>
        <v>2</v>
      </c>
      <c r="V878" s="49">
        <f t="shared" si="1279"/>
        <v>2</v>
      </c>
      <c r="W878" s="50">
        <f t="shared" si="1279"/>
        <v>1</v>
      </c>
      <c r="X878" s="113">
        <f t="shared" ref="X878:X880" si="1280">SUM(O878:W878)</f>
        <v>15</v>
      </c>
      <c r="Y878" s="85">
        <f>N878+X878</f>
        <v>29</v>
      </c>
      <c r="AB878" s="87"/>
    </row>
    <row r="879" spans="1:28" ht="13.5" customHeight="1" x14ac:dyDescent="0.25">
      <c r="A879" s="146" t="s">
        <v>24</v>
      </c>
      <c r="B879" s="73">
        <f>AA894</f>
        <v>22.700000000000003</v>
      </c>
      <c r="C879" s="112">
        <f>ROUND((B879*Y877/113)+Y875-Y876,0)</f>
        <v>29</v>
      </c>
      <c r="D879" s="52" t="s">
        <v>14</v>
      </c>
      <c r="E879" s="84">
        <v>0</v>
      </c>
      <c r="F879" s="84">
        <v>0</v>
      </c>
      <c r="G879" s="84">
        <v>0</v>
      </c>
      <c r="H879" s="84">
        <v>0</v>
      </c>
      <c r="I879" s="84">
        <v>0</v>
      </c>
      <c r="J879" s="84">
        <v>0</v>
      </c>
      <c r="K879" s="84">
        <v>0</v>
      </c>
      <c r="L879" s="84">
        <v>0</v>
      </c>
      <c r="M879" s="114">
        <v>0</v>
      </c>
      <c r="N879" s="147">
        <f t="shared" si="1278"/>
        <v>0</v>
      </c>
      <c r="O879" s="84">
        <v>0</v>
      </c>
      <c r="P879" s="84">
        <v>0</v>
      </c>
      <c r="Q879" s="84">
        <v>0</v>
      </c>
      <c r="R879" s="84">
        <v>0</v>
      </c>
      <c r="S879" s="84">
        <v>0</v>
      </c>
      <c r="T879" s="84">
        <v>0</v>
      </c>
      <c r="U879" s="84">
        <v>0</v>
      </c>
      <c r="V879" s="84">
        <v>0</v>
      </c>
      <c r="W879" s="114">
        <v>0</v>
      </c>
      <c r="X879" s="109">
        <f t="shared" si="1280"/>
        <v>0</v>
      </c>
      <c r="Y879" s="67">
        <f>N879+X879</f>
        <v>0</v>
      </c>
      <c r="Z879" s="92">
        <f>IF(AND(B879&lt;=36,Y880&gt;0),   VLOOKUP(((IF(AND(B879&gt;=18.5,B879&lt;= 26.4),4,5))&amp;Y880),TablaBajas[],2,FALSE), 0)</f>
        <v>0</v>
      </c>
      <c r="AA879" s="142">
        <f>IF((B879+Z879)&gt;=26.4,26.4,(B879+Z879))</f>
        <v>22.700000000000003</v>
      </c>
      <c r="AB879" s="93">
        <f>IF(Y879&gt;0,AB894+1,AB894)</f>
        <v>71</v>
      </c>
    </row>
    <row r="880" spans="1:28" ht="13.5" customHeight="1" thickBot="1" x14ac:dyDescent="0.3">
      <c r="A880" s="94"/>
      <c r="D880" s="148" t="s">
        <v>18</v>
      </c>
      <c r="E880" s="51">
        <f t="shared" ref="E880:M880" si="1281" xml:space="preserve">       IF(    OR(E879="-", E879="",E879=0),0,       IF(E879-(E876+E878)&gt;=2,0,   IF(E879-(E876+E878)=1,1,   IF(E879-(E876+E878)=0,2,   IF(E879-(E876+E878)=-1,3,   IF(E879-(E876+E878)=-2,4,   IF(E879-(E876+E878)=-3,5,    IF(E879-(E876+E878)=-4,6,    ))))))))</f>
        <v>0</v>
      </c>
      <c r="F880" s="51">
        <f t="shared" si="1281"/>
        <v>0</v>
      </c>
      <c r="G880" s="51">
        <f t="shared" si="1281"/>
        <v>0</v>
      </c>
      <c r="H880" s="51">
        <f t="shared" si="1281"/>
        <v>0</v>
      </c>
      <c r="I880" s="51">
        <f t="shared" si="1281"/>
        <v>0</v>
      </c>
      <c r="J880" s="51">
        <f t="shared" si="1281"/>
        <v>0</v>
      </c>
      <c r="K880" s="51">
        <f t="shared" si="1281"/>
        <v>0</v>
      </c>
      <c r="L880" s="51">
        <f t="shared" si="1281"/>
        <v>0</v>
      </c>
      <c r="M880" s="115">
        <f t="shared" si="1281"/>
        <v>0</v>
      </c>
      <c r="N880" s="125">
        <f t="shared" si="1278"/>
        <v>0</v>
      </c>
      <c r="O880" s="128">
        <f t="shared" ref="O880:W880" si="1282" xml:space="preserve">       IF(    OR(O879="-", O879="",O879=0),0,       IF(O879-(O876+O878)&gt;=2,0,   IF(O879-(O876+O878)=1,1,   IF(O879-(O876+O878)=0,2,   IF(O879-(O876+O878)=-1,3,   IF(O879-(O876+O878)=-2,4,   IF(O879-(O876+O878)=-3,5,    IF(O879-(O876+O878)=-4,6,    ))))))))</f>
        <v>0</v>
      </c>
      <c r="P880" s="51">
        <f t="shared" si="1282"/>
        <v>0</v>
      </c>
      <c r="Q880" s="51">
        <f t="shared" si="1282"/>
        <v>0</v>
      </c>
      <c r="R880" s="51">
        <f t="shared" si="1282"/>
        <v>0</v>
      </c>
      <c r="S880" s="51">
        <f t="shared" si="1282"/>
        <v>0</v>
      </c>
      <c r="T880" s="51">
        <f t="shared" si="1282"/>
        <v>0</v>
      </c>
      <c r="U880" s="51">
        <f t="shared" si="1282"/>
        <v>0</v>
      </c>
      <c r="V880" s="51">
        <f t="shared" si="1282"/>
        <v>0</v>
      </c>
      <c r="W880" s="115">
        <f t="shared" si="1282"/>
        <v>0</v>
      </c>
      <c r="X880" s="120">
        <f t="shared" si="1280"/>
        <v>0</v>
      </c>
      <c r="Y880" s="68">
        <f>N880+X880</f>
        <v>0</v>
      </c>
      <c r="AB880" s="87"/>
    </row>
    <row r="881" spans="1:31" ht="13.5" thickBot="1" x14ac:dyDescent="0.25">
      <c r="A881" s="95"/>
      <c r="AB881" s="87"/>
      <c r="AD881" t="s">
        <v>31</v>
      </c>
      <c r="AE881" t="s">
        <v>31</v>
      </c>
    </row>
    <row r="882" spans="1:31" ht="12.75" customHeight="1" x14ac:dyDescent="0.25">
      <c r="A882" s="99"/>
      <c r="D882" s="53" t="s">
        <v>15</v>
      </c>
      <c r="E882" s="54">
        <f t="shared" ref="E882:M882" si="1283">IF(($C883-E877)&gt;=36,3,     IF(($C883-E877)&gt;=18,2,       IF(($C883-E877)&gt;=0,1,0)   )    )</f>
        <v>2</v>
      </c>
      <c r="F882" s="54">
        <f t="shared" si="1283"/>
        <v>2</v>
      </c>
      <c r="G882" s="54">
        <f t="shared" si="1283"/>
        <v>2</v>
      </c>
      <c r="H882" s="54">
        <f t="shared" si="1283"/>
        <v>2</v>
      </c>
      <c r="I882" s="54">
        <f t="shared" si="1283"/>
        <v>1</v>
      </c>
      <c r="J882" s="54">
        <f t="shared" si="1283"/>
        <v>2</v>
      </c>
      <c r="K882" s="54">
        <f t="shared" si="1283"/>
        <v>1</v>
      </c>
      <c r="L882" s="54">
        <f t="shared" si="1283"/>
        <v>2</v>
      </c>
      <c r="M882" s="55">
        <f t="shared" si="1283"/>
        <v>2</v>
      </c>
      <c r="N882" s="129">
        <f t="shared" ref="N882" si="1284">SUM(E882:M882)</f>
        <v>16</v>
      </c>
      <c r="O882" s="132">
        <f t="shared" ref="O882:W882" si="1285">IF(($C883-O877)&gt;=36,3,     IF(($C883-O877)&gt;=18,2,       IF(($C883-O877)&gt;=0,1,0)   )    )</f>
        <v>2</v>
      </c>
      <c r="P882" s="54">
        <f t="shared" si="1285"/>
        <v>1</v>
      </c>
      <c r="Q882" s="54">
        <f t="shared" si="1285"/>
        <v>2</v>
      </c>
      <c r="R882" s="54">
        <f t="shared" si="1285"/>
        <v>2</v>
      </c>
      <c r="S882" s="54">
        <f t="shared" si="1285"/>
        <v>2</v>
      </c>
      <c r="T882" s="54">
        <f t="shared" si="1285"/>
        <v>2</v>
      </c>
      <c r="U882" s="54">
        <f t="shared" si="1285"/>
        <v>2</v>
      </c>
      <c r="V882" s="54">
        <f t="shared" si="1285"/>
        <v>2</v>
      </c>
      <c r="W882" s="55">
        <f t="shared" si="1285"/>
        <v>1</v>
      </c>
      <c r="X882" s="116">
        <f t="shared" ref="X882:X884" si="1286">SUM(O882:W882)</f>
        <v>16</v>
      </c>
      <c r="Y882" s="55">
        <f>N882+X882</f>
        <v>32</v>
      </c>
      <c r="AB882" s="87"/>
    </row>
    <row r="883" spans="1:31" ht="13.5" customHeight="1" x14ac:dyDescent="0.25">
      <c r="A883" s="149" t="s">
        <v>22</v>
      </c>
      <c r="B883" s="78">
        <f>AA898</f>
        <v>25.3</v>
      </c>
      <c r="C883" s="112">
        <f>ROUND((B883*Y877/113)+Y875-Y876,0)</f>
        <v>32</v>
      </c>
      <c r="D883" s="57" t="s">
        <v>14</v>
      </c>
      <c r="E883" s="84">
        <v>9</v>
      </c>
      <c r="F883" s="84">
        <v>7</v>
      </c>
      <c r="G883" s="84">
        <v>6</v>
      </c>
      <c r="H883" s="84">
        <v>6</v>
      </c>
      <c r="I883" s="84">
        <v>6</v>
      </c>
      <c r="J883" s="84">
        <v>7</v>
      </c>
      <c r="K883" s="84">
        <v>5</v>
      </c>
      <c r="L883" s="84">
        <v>5</v>
      </c>
      <c r="M883" s="114">
        <v>8</v>
      </c>
      <c r="N883" s="130">
        <f t="shared" ref="N883" si="1287">SUM(E883:M883)</f>
        <v>59</v>
      </c>
      <c r="O883" s="84">
        <v>7</v>
      </c>
      <c r="P883" s="84">
        <v>4</v>
      </c>
      <c r="Q883" s="84">
        <v>4</v>
      </c>
      <c r="R883" s="84">
        <v>5</v>
      </c>
      <c r="S883" s="84">
        <v>4</v>
      </c>
      <c r="T883" s="84">
        <v>6</v>
      </c>
      <c r="U883" s="84">
        <v>8</v>
      </c>
      <c r="V883" s="84">
        <v>5</v>
      </c>
      <c r="W883" s="114">
        <v>6</v>
      </c>
      <c r="X883" s="110">
        <f t="shared" si="1286"/>
        <v>49</v>
      </c>
      <c r="Y883" s="69">
        <f>N883+X883</f>
        <v>108</v>
      </c>
      <c r="Z883" s="97">
        <f>IF(AND(B883&lt;=36,Y884&gt;0),   VLOOKUP(((IF(AND(B883&gt;=18.5,B883&lt;= 26.4),4,5))&amp;Y884),TablaBajas[],2,FALSE), 0)</f>
        <v>0</v>
      </c>
      <c r="AA883" s="143">
        <f>IF((B883+Z883)&gt;=26.4,26.4,(B883+Z883))</f>
        <v>25.3</v>
      </c>
      <c r="AB883" s="98">
        <f>IF(Y883&gt;0,AB898+1,AB898)</f>
        <v>74</v>
      </c>
    </row>
    <row r="884" spans="1:31" ht="13.5" customHeight="1" thickBot="1" x14ac:dyDescent="0.3">
      <c r="A884" s="99"/>
      <c r="D884" s="150" t="s">
        <v>18</v>
      </c>
      <c r="E884" s="56">
        <f t="shared" ref="E884:M884" si="1288" xml:space="preserve">       IF(    OR(E883="-", E883="",E883=0),0,       IF(E883-(E876+E882)&gt;=2,0,   IF(E883-(E876+E882)=1,1,   IF(E883-(E876+E882)=0,2,   IF(E883-(E876+E882)=-1,3,   IF(E883-(E876+E882)=-2,4,   IF(E883-(E876+E882)=-3,5,    IF(E883-(E876+E882)=-4,6,    ))))))))</f>
        <v>0</v>
      </c>
      <c r="F884" s="56">
        <f t="shared" si="1288"/>
        <v>1</v>
      </c>
      <c r="G884" s="56">
        <f t="shared" si="1288"/>
        <v>1</v>
      </c>
      <c r="H884" s="56">
        <f t="shared" si="1288"/>
        <v>2</v>
      </c>
      <c r="I884" s="56">
        <f t="shared" si="1288"/>
        <v>2</v>
      </c>
      <c r="J884" s="56">
        <f t="shared" si="1288"/>
        <v>1</v>
      </c>
      <c r="K884" s="56">
        <f t="shared" si="1288"/>
        <v>1</v>
      </c>
      <c r="L884" s="56">
        <f t="shared" si="1288"/>
        <v>3</v>
      </c>
      <c r="M884" s="117">
        <f t="shared" si="1288"/>
        <v>0</v>
      </c>
      <c r="N884" s="131">
        <f t="shared" ref="N884" si="1289">SUM(E884:M884)</f>
        <v>11</v>
      </c>
      <c r="O884" s="133">
        <f t="shared" ref="O884:W884" si="1290" xml:space="preserve">       IF(    OR(O883="-", O883="",O883=0),0,       IF(O883-(O876+O882)&gt;=2,0,   IF(O883-(O876+O882)=1,1,   IF(O883-(O876+O882)=0,2,   IF(O883-(O876+O882)=-1,3,   IF(O883-(O876+O882)=-2,4,   IF(O883-(O876+O882)=-3,5,    IF(O883-(O876+O882)=-4,6,    ))))))))</f>
        <v>2</v>
      </c>
      <c r="P884" s="56">
        <f t="shared" si="1290"/>
        <v>3</v>
      </c>
      <c r="Q884" s="56">
        <f t="shared" si="1290"/>
        <v>3</v>
      </c>
      <c r="R884" s="56">
        <f t="shared" si="1290"/>
        <v>3</v>
      </c>
      <c r="S884" s="56">
        <f t="shared" si="1290"/>
        <v>4</v>
      </c>
      <c r="T884" s="56">
        <f t="shared" si="1290"/>
        <v>2</v>
      </c>
      <c r="U884" s="56">
        <f t="shared" si="1290"/>
        <v>1</v>
      </c>
      <c r="V884" s="56">
        <f t="shared" si="1290"/>
        <v>2</v>
      </c>
      <c r="W884" s="117">
        <f t="shared" si="1290"/>
        <v>1</v>
      </c>
      <c r="X884" s="121">
        <f t="shared" si="1286"/>
        <v>21</v>
      </c>
      <c r="Y884" s="70">
        <f>N884+X884</f>
        <v>32</v>
      </c>
      <c r="AB884" s="87"/>
    </row>
    <row r="885" spans="1:31" ht="13.5" thickBot="1" x14ac:dyDescent="0.25">
      <c r="A885" s="95"/>
      <c r="AB885" s="87"/>
    </row>
    <row r="886" spans="1:31" ht="12.75" customHeight="1" x14ac:dyDescent="0.25">
      <c r="A886" s="100"/>
      <c r="D886" s="58" t="s">
        <v>15</v>
      </c>
      <c r="E886" s="59">
        <f t="shared" ref="E886:M886" si="1291">IF(($C887-E877)&gt;=36,3,     IF(($C887-E877)&gt;=18,2,       IF(($C887-E877)&gt;=0,1,0)   )    )</f>
        <v>2</v>
      </c>
      <c r="F886" s="59">
        <f t="shared" si="1291"/>
        <v>2</v>
      </c>
      <c r="G886" s="59">
        <f t="shared" si="1291"/>
        <v>2</v>
      </c>
      <c r="H886" s="59">
        <f t="shared" si="1291"/>
        <v>2</v>
      </c>
      <c r="I886" s="59">
        <f t="shared" si="1291"/>
        <v>1</v>
      </c>
      <c r="J886" s="59">
        <f t="shared" si="1291"/>
        <v>2</v>
      </c>
      <c r="K886" s="59">
        <f t="shared" si="1291"/>
        <v>1</v>
      </c>
      <c r="L886" s="59">
        <f t="shared" si="1291"/>
        <v>2</v>
      </c>
      <c r="M886" s="60">
        <f t="shared" si="1291"/>
        <v>2</v>
      </c>
      <c r="N886" s="134">
        <f t="shared" ref="N886" si="1292">SUM(E886:M886)</f>
        <v>16</v>
      </c>
      <c r="O886" s="137">
        <f t="shared" ref="O886:W886" si="1293">IF(($C887-O877)&gt;=36,3,     IF(($C887-O877)&gt;=18,2,       IF(($C887-O877)&gt;=0,1,0)   )    )</f>
        <v>2</v>
      </c>
      <c r="P886" s="59">
        <f t="shared" si="1293"/>
        <v>1</v>
      </c>
      <c r="Q886" s="59">
        <f t="shared" si="1293"/>
        <v>2</v>
      </c>
      <c r="R886" s="59">
        <f t="shared" si="1293"/>
        <v>2</v>
      </c>
      <c r="S886" s="59">
        <f t="shared" si="1293"/>
        <v>2</v>
      </c>
      <c r="T886" s="59">
        <f t="shared" si="1293"/>
        <v>2</v>
      </c>
      <c r="U886" s="59">
        <f t="shared" si="1293"/>
        <v>2</v>
      </c>
      <c r="V886" s="59">
        <f t="shared" si="1293"/>
        <v>2</v>
      </c>
      <c r="W886" s="60">
        <f t="shared" si="1293"/>
        <v>2</v>
      </c>
      <c r="X886" s="118">
        <f t="shared" ref="X886:X888" si="1294">SUM(O886:W886)</f>
        <v>17</v>
      </c>
      <c r="Y886" s="60">
        <f>N886+X886</f>
        <v>33</v>
      </c>
      <c r="AB886" s="87"/>
    </row>
    <row r="887" spans="1:31" ht="13.5" customHeight="1" x14ac:dyDescent="0.25">
      <c r="A887" s="151" t="s">
        <v>23</v>
      </c>
      <c r="B887" s="79">
        <f>AA902</f>
        <v>26.099999999999998</v>
      </c>
      <c r="C887" s="112">
        <f>ROUND((B887*Y877/113)+Y875-Y876,0)</f>
        <v>33</v>
      </c>
      <c r="D887" s="62" t="s">
        <v>14</v>
      </c>
      <c r="E887" s="84">
        <v>6</v>
      </c>
      <c r="F887" s="84">
        <v>5</v>
      </c>
      <c r="G887" s="84">
        <v>5</v>
      </c>
      <c r="H887" s="84">
        <v>6</v>
      </c>
      <c r="I887" s="84">
        <v>9</v>
      </c>
      <c r="J887" s="84">
        <v>5</v>
      </c>
      <c r="K887" s="84">
        <v>4</v>
      </c>
      <c r="L887" s="84">
        <v>5</v>
      </c>
      <c r="M887" s="114">
        <v>6</v>
      </c>
      <c r="N887" s="135">
        <f t="shared" ref="N887" si="1295">SUM(E887:M887)</f>
        <v>51</v>
      </c>
      <c r="O887" s="127">
        <v>8</v>
      </c>
      <c r="P887" s="84">
        <v>5</v>
      </c>
      <c r="Q887" s="84">
        <v>3</v>
      </c>
      <c r="R887" s="84">
        <v>5</v>
      </c>
      <c r="S887" s="84">
        <v>5</v>
      </c>
      <c r="T887" s="84">
        <v>8</v>
      </c>
      <c r="U887" s="84">
        <v>9</v>
      </c>
      <c r="V887" s="84">
        <v>4</v>
      </c>
      <c r="W887" s="114">
        <v>7</v>
      </c>
      <c r="X887" s="111">
        <f t="shared" si="1294"/>
        <v>54</v>
      </c>
      <c r="Y887" s="71">
        <f>N887+X887</f>
        <v>105</v>
      </c>
      <c r="Z887" s="102">
        <f>IF(AND(B887&lt;=36,Y888&gt;0),   VLOOKUP(((IF(AND(B887&gt;=18.5,B887&lt;= 26.4),4,5))&amp;Y888),TablaBajas[],2,FALSE), 0)</f>
        <v>-0.4</v>
      </c>
      <c r="AA887" s="141">
        <f>IF((B887+Z887)&gt;=26.4,26.4,(B887+Z887))</f>
        <v>25.7</v>
      </c>
      <c r="AB887" s="103">
        <f>IF(Y887&gt;0,AB902+1,AB902)</f>
        <v>81</v>
      </c>
    </row>
    <row r="888" spans="1:31" ht="13.5" customHeight="1" thickBot="1" x14ac:dyDescent="0.3">
      <c r="A888" s="104"/>
      <c r="B888" s="105"/>
      <c r="C888" s="105"/>
      <c r="D888" s="152" t="s">
        <v>18</v>
      </c>
      <c r="E888" s="61">
        <f t="shared" ref="E888:M888" si="1296" xml:space="preserve">       IF(    OR(E887="-", E887="",E887=0),0,       IF(E887-(E876+E886)&gt;=2,0,   IF(E887-(E876+E886)=1,1,   IF(E887-(E876+E886)=0,2,   IF(E887-(E876+E886)=-1,3,   IF(E887-(E876+E886)=-2,4,   IF(E887-(E876+E886)=-3,5,    IF(E887-(E876+E886)=-4,6,    ))))))))</f>
        <v>3</v>
      </c>
      <c r="F888" s="61">
        <f t="shared" si="1296"/>
        <v>3</v>
      </c>
      <c r="G888" s="61">
        <f t="shared" si="1296"/>
        <v>2</v>
      </c>
      <c r="H888" s="61">
        <f t="shared" si="1296"/>
        <v>2</v>
      </c>
      <c r="I888" s="61">
        <f t="shared" si="1296"/>
        <v>0</v>
      </c>
      <c r="J888" s="61">
        <f t="shared" si="1296"/>
        <v>3</v>
      </c>
      <c r="K888" s="61">
        <f t="shared" si="1296"/>
        <v>2</v>
      </c>
      <c r="L888" s="61">
        <f t="shared" si="1296"/>
        <v>3</v>
      </c>
      <c r="M888" s="119">
        <f t="shared" si="1296"/>
        <v>2</v>
      </c>
      <c r="N888" s="136">
        <f t="shared" ref="N888" si="1297">SUM(E888:M888)</f>
        <v>20</v>
      </c>
      <c r="O888" s="138">
        <f t="shared" ref="O888:W888" si="1298" xml:space="preserve">       IF(    OR(O887="-", O887="",O887=0),0,       IF(O887-(O876+O886)&gt;=2,0,   IF(O887-(O876+O886)=1,1,   IF(O887-(O876+O886)=0,2,   IF(O887-(O876+O886)=-1,3,   IF(O887-(O876+O886)=-2,4,   IF(O887-(O876+O886)=-3,5,    IF(O887-(O876+O886)=-4,6,    ))))))))</f>
        <v>1</v>
      </c>
      <c r="P888" s="61">
        <f t="shared" si="1298"/>
        <v>2</v>
      </c>
      <c r="Q888" s="61">
        <f t="shared" si="1298"/>
        <v>4</v>
      </c>
      <c r="R888" s="61">
        <f t="shared" si="1298"/>
        <v>3</v>
      </c>
      <c r="S888" s="61">
        <f t="shared" si="1298"/>
        <v>3</v>
      </c>
      <c r="T888" s="61">
        <f t="shared" si="1298"/>
        <v>0</v>
      </c>
      <c r="U888" s="61">
        <f t="shared" si="1298"/>
        <v>0</v>
      </c>
      <c r="V888" s="61">
        <f t="shared" si="1298"/>
        <v>3</v>
      </c>
      <c r="W888" s="119">
        <f t="shared" si="1298"/>
        <v>1</v>
      </c>
      <c r="X888" s="122">
        <f t="shared" si="1294"/>
        <v>17</v>
      </c>
      <c r="Y888" s="72">
        <f>N888+X888</f>
        <v>37</v>
      </c>
      <c r="Z888" s="105"/>
      <c r="AA888" s="105"/>
      <c r="AB888" s="106"/>
    </row>
    <row r="889" spans="1:31" ht="9.75" customHeight="1" thickBot="1" x14ac:dyDescent="0.25">
      <c r="A889" s="77"/>
      <c r="B889" s="77"/>
      <c r="C889" s="77"/>
      <c r="D889" s="77"/>
      <c r="E889" s="77"/>
      <c r="F889" s="77"/>
      <c r="G889" s="77"/>
      <c r="H889" s="77"/>
      <c r="I889" s="77"/>
      <c r="J889" s="77"/>
      <c r="K889" s="77"/>
      <c r="L889" s="77"/>
      <c r="M889" s="77"/>
      <c r="N889" s="77"/>
      <c r="O889" s="77"/>
      <c r="P889" s="77"/>
      <c r="Q889" s="77"/>
      <c r="R889" s="77"/>
      <c r="S889" s="77"/>
      <c r="T889" s="77"/>
      <c r="U889" s="77"/>
      <c r="V889" s="77"/>
      <c r="W889" s="77"/>
      <c r="X889" s="77"/>
      <c r="Y889" s="77"/>
      <c r="Z889" s="77"/>
      <c r="AA889" s="77"/>
      <c r="AB889" s="77"/>
    </row>
    <row r="890" spans="1:31" ht="15" customHeight="1" x14ac:dyDescent="0.25">
      <c r="A890" s="83"/>
      <c r="B890" s="173" t="s">
        <v>4</v>
      </c>
      <c r="C890" s="176" t="s">
        <v>19</v>
      </c>
      <c r="D890" s="64" t="s">
        <v>1</v>
      </c>
      <c r="E890" s="163">
        <v>450</v>
      </c>
      <c r="F890" s="163">
        <v>115</v>
      </c>
      <c r="G890" s="163">
        <v>293</v>
      </c>
      <c r="H890" s="163">
        <v>458</v>
      </c>
      <c r="I890" s="163">
        <v>389</v>
      </c>
      <c r="J890" s="163">
        <v>357</v>
      </c>
      <c r="K890" s="163">
        <v>348</v>
      </c>
      <c r="L890" s="163">
        <v>307</v>
      </c>
      <c r="M890" s="163">
        <v>136</v>
      </c>
      <c r="N890" s="179" t="s">
        <v>16</v>
      </c>
      <c r="O890" s="163">
        <v>290</v>
      </c>
      <c r="P890" s="163">
        <v>415</v>
      </c>
      <c r="Q890" s="163">
        <v>169</v>
      </c>
      <c r="R890" s="163">
        <v>282</v>
      </c>
      <c r="S890" s="163">
        <v>446</v>
      </c>
      <c r="T890" s="163">
        <v>137</v>
      </c>
      <c r="U890" s="163">
        <v>338</v>
      </c>
      <c r="V890" s="163">
        <v>357</v>
      </c>
      <c r="W890" s="163">
        <v>267</v>
      </c>
      <c r="X890" s="179" t="s">
        <v>17</v>
      </c>
      <c r="Y890" s="89">
        <v>68.7</v>
      </c>
      <c r="Z890" s="182" t="s">
        <v>28</v>
      </c>
      <c r="AA890" s="185" t="s">
        <v>6</v>
      </c>
      <c r="AB890" s="188" t="s">
        <v>20</v>
      </c>
    </row>
    <row r="891" spans="1:31" ht="15" x14ac:dyDescent="0.25">
      <c r="A891" s="83" t="s">
        <v>34</v>
      </c>
      <c r="B891" s="174"/>
      <c r="C891" s="177"/>
      <c r="D891" s="65" t="s">
        <v>2</v>
      </c>
      <c r="E891" s="43">
        <v>5</v>
      </c>
      <c r="F891" s="39">
        <v>3</v>
      </c>
      <c r="G891" s="39">
        <v>4</v>
      </c>
      <c r="H891" s="39">
        <v>5</v>
      </c>
      <c r="I891" s="39">
        <v>4</v>
      </c>
      <c r="J891" s="39">
        <v>4</v>
      </c>
      <c r="K891" s="39">
        <v>4</v>
      </c>
      <c r="L891" s="39">
        <v>4</v>
      </c>
      <c r="M891" s="44">
        <v>3</v>
      </c>
      <c r="N891" s="180"/>
      <c r="O891" s="43">
        <v>4</v>
      </c>
      <c r="P891" s="39">
        <v>5</v>
      </c>
      <c r="Q891" s="39">
        <v>3</v>
      </c>
      <c r="R891" s="39">
        <v>4</v>
      </c>
      <c r="S891" s="39">
        <v>5</v>
      </c>
      <c r="T891" s="39">
        <v>3</v>
      </c>
      <c r="U891" s="39">
        <v>4</v>
      </c>
      <c r="V891" s="39">
        <v>4</v>
      </c>
      <c r="W891" s="44">
        <v>4</v>
      </c>
      <c r="X891" s="180"/>
      <c r="Y891" s="63">
        <v>72</v>
      </c>
      <c r="Z891" s="183"/>
      <c r="AA891" s="186"/>
      <c r="AB891" s="189"/>
    </row>
    <row r="892" spans="1:31" ht="15.75" thickBot="1" x14ac:dyDescent="0.3">
      <c r="A892" s="139">
        <v>44350</v>
      </c>
      <c r="B892" s="175"/>
      <c r="C892" s="178"/>
      <c r="D892" s="66" t="s">
        <v>3</v>
      </c>
      <c r="E892" s="45">
        <v>9</v>
      </c>
      <c r="F892" s="46">
        <v>17</v>
      </c>
      <c r="G892" s="46">
        <v>11</v>
      </c>
      <c r="H892" s="46">
        <v>15</v>
      </c>
      <c r="I892" s="46">
        <v>3</v>
      </c>
      <c r="J892" s="46">
        <v>1</v>
      </c>
      <c r="K892" s="46">
        <v>5</v>
      </c>
      <c r="L892" s="46">
        <v>13</v>
      </c>
      <c r="M892" s="47">
        <v>7</v>
      </c>
      <c r="N892" s="181"/>
      <c r="O892" s="45">
        <v>14</v>
      </c>
      <c r="P892" s="46">
        <v>12</v>
      </c>
      <c r="Q892" s="46">
        <v>4</v>
      </c>
      <c r="R892" s="46">
        <v>18</v>
      </c>
      <c r="S892" s="46">
        <v>16</v>
      </c>
      <c r="T892" s="46">
        <v>8</v>
      </c>
      <c r="U892" s="46">
        <v>6</v>
      </c>
      <c r="V892" s="46">
        <v>2</v>
      </c>
      <c r="W892" s="47">
        <v>10</v>
      </c>
      <c r="X892" s="181"/>
      <c r="Y892" s="108">
        <v>125</v>
      </c>
      <c r="Z892" s="184"/>
      <c r="AA892" s="187"/>
      <c r="AB892" s="190"/>
    </row>
    <row r="893" spans="1:31" ht="12.75" customHeight="1" x14ac:dyDescent="0.25">
      <c r="A893" s="91"/>
      <c r="D893" s="48" t="s">
        <v>15</v>
      </c>
      <c r="E893" s="49">
        <f t="shared" ref="E893:M893" si="1299">IF(($C894-E892)&gt;=36,3,     IF(($C894-E892)&gt;=18,2,       IF(($C894-E892)&gt;=0,1,0)   )    )</f>
        <v>1</v>
      </c>
      <c r="F893" s="49">
        <f t="shared" si="1299"/>
        <v>1</v>
      </c>
      <c r="G893" s="49">
        <f t="shared" si="1299"/>
        <v>1</v>
      </c>
      <c r="H893" s="49">
        <f t="shared" si="1299"/>
        <v>1</v>
      </c>
      <c r="I893" s="49">
        <f t="shared" si="1299"/>
        <v>2</v>
      </c>
      <c r="J893" s="49">
        <f t="shared" si="1299"/>
        <v>2</v>
      </c>
      <c r="K893" s="49">
        <f t="shared" si="1299"/>
        <v>1</v>
      </c>
      <c r="L893" s="49">
        <f t="shared" si="1299"/>
        <v>1</v>
      </c>
      <c r="M893" s="50">
        <f t="shared" si="1299"/>
        <v>1</v>
      </c>
      <c r="N893" s="123">
        <f t="shared" ref="N893:N895" si="1300">SUM(E893:M893)</f>
        <v>11</v>
      </c>
      <c r="O893" s="126">
        <f t="shared" ref="O893:W893" si="1301">IF(($C894-O892)&gt;=36,3,     IF(($C894-O892)&gt;=18,2,       IF(($C894-O892)&gt;=0,1,0)   )    )</f>
        <v>1</v>
      </c>
      <c r="P893" s="49">
        <f t="shared" si="1301"/>
        <v>1</v>
      </c>
      <c r="Q893" s="49">
        <f t="shared" si="1301"/>
        <v>2</v>
      </c>
      <c r="R893" s="49">
        <f t="shared" si="1301"/>
        <v>1</v>
      </c>
      <c r="S893" s="49">
        <f t="shared" si="1301"/>
        <v>1</v>
      </c>
      <c r="T893" s="49">
        <f t="shared" si="1301"/>
        <v>1</v>
      </c>
      <c r="U893" s="49">
        <f t="shared" si="1301"/>
        <v>1</v>
      </c>
      <c r="V893" s="49">
        <f t="shared" si="1301"/>
        <v>2</v>
      </c>
      <c r="W893" s="50">
        <f t="shared" si="1301"/>
        <v>1</v>
      </c>
      <c r="X893" s="113">
        <f t="shared" ref="X893:X895" si="1302">SUM(O893:W893)</f>
        <v>11</v>
      </c>
      <c r="Y893" s="85">
        <f>N893+X893</f>
        <v>22</v>
      </c>
      <c r="AB893" s="87"/>
    </row>
    <row r="894" spans="1:31" ht="13.5" customHeight="1" x14ac:dyDescent="0.25">
      <c r="A894" s="91" t="s">
        <v>24</v>
      </c>
      <c r="B894" s="73">
        <f>AA909</f>
        <v>22.700000000000003</v>
      </c>
      <c r="C894" s="112">
        <f>ROUND((B894*Y892/113)+Y890-Y891,0)</f>
        <v>22</v>
      </c>
      <c r="D894" s="52" t="s">
        <v>14</v>
      </c>
      <c r="E894" s="84">
        <v>7</v>
      </c>
      <c r="F894" s="84">
        <v>2</v>
      </c>
      <c r="G894" s="84">
        <v>8</v>
      </c>
      <c r="H894" s="84">
        <v>6</v>
      </c>
      <c r="I894" s="84">
        <v>7</v>
      </c>
      <c r="J894" s="84">
        <v>5</v>
      </c>
      <c r="K894" s="84">
        <v>6</v>
      </c>
      <c r="L894" s="84">
        <v>5</v>
      </c>
      <c r="M894" s="114">
        <v>3</v>
      </c>
      <c r="N894" s="124">
        <f t="shared" si="1300"/>
        <v>49</v>
      </c>
      <c r="O894" s="84">
        <v>5</v>
      </c>
      <c r="P894" s="84">
        <v>5</v>
      </c>
      <c r="Q894" s="84">
        <v>4</v>
      </c>
      <c r="R894" s="84">
        <v>3</v>
      </c>
      <c r="S894" s="84">
        <v>7</v>
      </c>
      <c r="T894" s="84">
        <v>5</v>
      </c>
      <c r="U894" s="84">
        <v>5</v>
      </c>
      <c r="V894" s="84">
        <v>6</v>
      </c>
      <c r="W894" s="114">
        <v>8</v>
      </c>
      <c r="X894" s="109">
        <f t="shared" si="1302"/>
        <v>48</v>
      </c>
      <c r="Y894" s="67">
        <f>N894+X894</f>
        <v>97</v>
      </c>
      <c r="Z894" s="92">
        <f>IF(AND(B894&lt;=36,Y895&gt;0),   VLOOKUP(((IF(AND(B894&gt;=18.5,B894&lt;= 26.4),4,5))&amp;Y895),TablaBajas[],2,FALSE), 0)</f>
        <v>0</v>
      </c>
      <c r="AA894" s="142">
        <f>IF((B894+Z894)&gt;=36,36,(B894+Z894))</f>
        <v>22.700000000000003</v>
      </c>
      <c r="AB894" s="93">
        <f>IF(Y894&gt;0,AB909+1,AB909)</f>
        <v>71</v>
      </c>
    </row>
    <row r="895" spans="1:31" ht="13.5" customHeight="1" thickBot="1" x14ac:dyDescent="0.3">
      <c r="A895" s="94"/>
      <c r="D895" s="74" t="s">
        <v>18</v>
      </c>
      <c r="E895" s="51">
        <f t="shared" ref="E895:M895" si="1303" xml:space="preserve">       IF(    OR(E894="-", E894="",E894=0),0,       IF(E894-(E891+E893)&gt;=2,0,   IF(E894-(E891+E893)=1,1,   IF(E894-(E891+E893)=0,2,   IF(E894-(E891+E893)=-1,3,   IF(E894-(E891+E893)=-2,4,   IF(E894-(E891+E893)=-3,5,    IF(E894-(E891+E893)=-4,6,    ))))))))</f>
        <v>1</v>
      </c>
      <c r="F895" s="51">
        <f t="shared" si="1303"/>
        <v>4</v>
      </c>
      <c r="G895" s="51">
        <f t="shared" si="1303"/>
        <v>0</v>
      </c>
      <c r="H895" s="51">
        <f t="shared" si="1303"/>
        <v>2</v>
      </c>
      <c r="I895" s="51">
        <f t="shared" si="1303"/>
        <v>1</v>
      </c>
      <c r="J895" s="51">
        <f t="shared" si="1303"/>
        <v>3</v>
      </c>
      <c r="K895" s="51">
        <f t="shared" si="1303"/>
        <v>1</v>
      </c>
      <c r="L895" s="51">
        <f t="shared" si="1303"/>
        <v>2</v>
      </c>
      <c r="M895" s="115">
        <f t="shared" si="1303"/>
        <v>3</v>
      </c>
      <c r="N895" s="125">
        <f t="shared" si="1300"/>
        <v>17</v>
      </c>
      <c r="O895" s="128">
        <f t="shared" ref="O895:W895" si="1304" xml:space="preserve">       IF(    OR(O894="-", O894="",O894=0),0,       IF(O894-(O891+O893)&gt;=2,0,   IF(O894-(O891+O893)=1,1,   IF(O894-(O891+O893)=0,2,   IF(O894-(O891+O893)=-1,3,   IF(O894-(O891+O893)=-2,4,   IF(O894-(O891+O893)=-3,5,    IF(O894-(O891+O893)=-4,6,    ))))))))</f>
        <v>2</v>
      </c>
      <c r="P895" s="51">
        <f t="shared" si="1304"/>
        <v>3</v>
      </c>
      <c r="Q895" s="51">
        <f t="shared" si="1304"/>
        <v>3</v>
      </c>
      <c r="R895" s="51">
        <f t="shared" si="1304"/>
        <v>4</v>
      </c>
      <c r="S895" s="51">
        <f t="shared" si="1304"/>
        <v>1</v>
      </c>
      <c r="T895" s="51">
        <f t="shared" si="1304"/>
        <v>1</v>
      </c>
      <c r="U895" s="51">
        <f t="shared" si="1304"/>
        <v>2</v>
      </c>
      <c r="V895" s="51">
        <f t="shared" si="1304"/>
        <v>2</v>
      </c>
      <c r="W895" s="115">
        <f t="shared" si="1304"/>
        <v>0</v>
      </c>
      <c r="X895" s="120">
        <f t="shared" si="1302"/>
        <v>18</v>
      </c>
      <c r="Y895" s="68">
        <f>N895+X895</f>
        <v>35</v>
      </c>
      <c r="AB895" s="87"/>
    </row>
    <row r="896" spans="1:31" ht="13.5" thickBot="1" x14ac:dyDescent="0.25">
      <c r="A896" s="95"/>
      <c r="AB896" s="87"/>
    </row>
    <row r="897" spans="1:28" ht="12.75" customHeight="1" x14ac:dyDescent="0.25">
      <c r="A897" s="99"/>
      <c r="D897" s="53" t="s">
        <v>15</v>
      </c>
      <c r="E897" s="54">
        <f t="shared" ref="E897:M897" si="1305">IF(($C898-E892)&gt;=36,3,     IF(($C898-E892)&gt;=18,2,       IF(($C898-E892)&gt;=0,1,0)   )    )</f>
        <v>1</v>
      </c>
      <c r="F897" s="54">
        <f t="shared" si="1305"/>
        <v>1</v>
      </c>
      <c r="G897" s="54">
        <f t="shared" si="1305"/>
        <v>1</v>
      </c>
      <c r="H897" s="54">
        <f t="shared" si="1305"/>
        <v>1</v>
      </c>
      <c r="I897" s="54">
        <f t="shared" si="1305"/>
        <v>2</v>
      </c>
      <c r="J897" s="54">
        <f t="shared" si="1305"/>
        <v>2</v>
      </c>
      <c r="K897" s="54">
        <f t="shared" si="1305"/>
        <v>2</v>
      </c>
      <c r="L897" s="54">
        <f t="shared" si="1305"/>
        <v>1</v>
      </c>
      <c r="M897" s="55">
        <f t="shared" si="1305"/>
        <v>2</v>
      </c>
      <c r="N897" s="129">
        <f t="shared" ref="N897" si="1306">SUM(E897:M897)</f>
        <v>13</v>
      </c>
      <c r="O897" s="132">
        <f t="shared" ref="O897:W897" si="1307">IF(($C898-O892)&gt;=36,3,     IF(($C898-O892)&gt;=18,2,       IF(($C898-O892)&gt;=0,1,0)   )    )</f>
        <v>1</v>
      </c>
      <c r="P897" s="54">
        <f t="shared" si="1307"/>
        <v>1</v>
      </c>
      <c r="Q897" s="54">
        <f t="shared" si="1307"/>
        <v>2</v>
      </c>
      <c r="R897" s="54">
        <f t="shared" si="1307"/>
        <v>1</v>
      </c>
      <c r="S897" s="54">
        <f t="shared" si="1307"/>
        <v>1</v>
      </c>
      <c r="T897" s="54">
        <f t="shared" si="1307"/>
        <v>1</v>
      </c>
      <c r="U897" s="54">
        <f t="shared" si="1307"/>
        <v>2</v>
      </c>
      <c r="V897" s="54">
        <f t="shared" si="1307"/>
        <v>2</v>
      </c>
      <c r="W897" s="55">
        <f t="shared" si="1307"/>
        <v>1</v>
      </c>
      <c r="X897" s="116">
        <f t="shared" ref="X897:X899" si="1308">SUM(O897:W897)</f>
        <v>12</v>
      </c>
      <c r="Y897" s="55">
        <f>N897+X897</f>
        <v>25</v>
      </c>
      <c r="AB897" s="87"/>
    </row>
    <row r="898" spans="1:28" ht="13.5" customHeight="1" x14ac:dyDescent="0.25">
      <c r="A898" s="96" t="s">
        <v>22</v>
      </c>
      <c r="B898" s="78">
        <f>AA913</f>
        <v>25.2</v>
      </c>
      <c r="C898" s="112">
        <f>ROUND((B898*Y892/113)+Y890-Y891,0)</f>
        <v>25</v>
      </c>
      <c r="D898" s="57" t="s">
        <v>14</v>
      </c>
      <c r="E898" s="84">
        <v>9</v>
      </c>
      <c r="F898" s="84">
        <v>5</v>
      </c>
      <c r="G898" s="84">
        <v>5</v>
      </c>
      <c r="H898" s="84">
        <v>7</v>
      </c>
      <c r="I898" s="84">
        <v>7</v>
      </c>
      <c r="J898" s="84">
        <v>5</v>
      </c>
      <c r="K898" s="84">
        <v>6</v>
      </c>
      <c r="L898" s="84">
        <v>5</v>
      </c>
      <c r="M898" s="114">
        <v>5</v>
      </c>
      <c r="N898" s="130">
        <f t="shared" ref="N898" si="1309">SUM(E898:M898)</f>
        <v>54</v>
      </c>
      <c r="O898" s="84">
        <v>6</v>
      </c>
      <c r="P898" s="84">
        <v>6</v>
      </c>
      <c r="Q898" s="84">
        <v>4</v>
      </c>
      <c r="R898" s="84">
        <v>4</v>
      </c>
      <c r="S898" s="84">
        <v>6</v>
      </c>
      <c r="T898" s="84">
        <v>5</v>
      </c>
      <c r="U898" s="84">
        <v>5</v>
      </c>
      <c r="V898" s="84">
        <v>8</v>
      </c>
      <c r="W898" s="114">
        <v>5</v>
      </c>
      <c r="X898" s="110">
        <f t="shared" si="1308"/>
        <v>49</v>
      </c>
      <c r="Y898" s="69">
        <f>N898+X898</f>
        <v>103</v>
      </c>
      <c r="Z898" s="97">
        <f>IF(AND(B898&lt;=36,Y899&gt;0),   VLOOKUP(((IF(AND(B898&gt;=18.5,B898&lt;= 26.4),4,5))&amp;Y899),TablaBajas[],2,FALSE), 0)</f>
        <v>0.1</v>
      </c>
      <c r="AA898" s="143">
        <f>IF((B898+Z898)&gt;=36,36,(B898+Z898))</f>
        <v>25.3</v>
      </c>
      <c r="AB898" s="98">
        <f>IF(Y898&gt;0,AB913+1,AB913)</f>
        <v>73</v>
      </c>
    </row>
    <row r="899" spans="1:28" ht="13.5" customHeight="1" thickBot="1" x14ac:dyDescent="0.3">
      <c r="A899" s="99"/>
      <c r="D899" s="75" t="s">
        <v>18</v>
      </c>
      <c r="E899" s="56">
        <f t="shared" ref="E899:M899" si="1310" xml:space="preserve">       IF(    OR(E898="-", E898="",E898=0),0,       IF(E898-(E891+E897)&gt;=2,0,   IF(E898-(E891+E897)=1,1,   IF(E898-(E891+E897)=0,2,   IF(E898-(E891+E897)=-1,3,   IF(E898-(E891+E897)=-2,4,   IF(E898-(E891+E897)=-3,5,    IF(E898-(E891+E897)=-4,6,    ))))))))</f>
        <v>0</v>
      </c>
      <c r="F899" s="56">
        <f t="shared" si="1310"/>
        <v>1</v>
      </c>
      <c r="G899" s="56">
        <f t="shared" si="1310"/>
        <v>2</v>
      </c>
      <c r="H899" s="56">
        <f t="shared" si="1310"/>
        <v>1</v>
      </c>
      <c r="I899" s="56">
        <f t="shared" si="1310"/>
        <v>1</v>
      </c>
      <c r="J899" s="56">
        <f t="shared" si="1310"/>
        <v>3</v>
      </c>
      <c r="K899" s="56">
        <f t="shared" si="1310"/>
        <v>2</v>
      </c>
      <c r="L899" s="56">
        <f t="shared" si="1310"/>
        <v>2</v>
      </c>
      <c r="M899" s="117">
        <f t="shared" si="1310"/>
        <v>2</v>
      </c>
      <c r="N899" s="131">
        <f t="shared" ref="N899" si="1311">SUM(E899:M899)</f>
        <v>14</v>
      </c>
      <c r="O899" s="133">
        <f t="shared" ref="O899:W899" si="1312" xml:space="preserve">       IF(    OR(O898="-", O898="",O898=0),0,       IF(O898-(O891+O897)&gt;=2,0,   IF(O898-(O891+O897)=1,1,   IF(O898-(O891+O897)=0,2,   IF(O898-(O891+O897)=-1,3,   IF(O898-(O891+O897)=-2,4,   IF(O898-(O891+O897)=-3,5,    IF(O898-(O891+O897)=-4,6,    ))))))))</f>
        <v>1</v>
      </c>
      <c r="P899" s="56">
        <f t="shared" si="1312"/>
        <v>2</v>
      </c>
      <c r="Q899" s="56">
        <f t="shared" si="1312"/>
        <v>3</v>
      </c>
      <c r="R899" s="56">
        <f t="shared" si="1312"/>
        <v>3</v>
      </c>
      <c r="S899" s="56">
        <f t="shared" si="1312"/>
        <v>2</v>
      </c>
      <c r="T899" s="56">
        <f t="shared" si="1312"/>
        <v>1</v>
      </c>
      <c r="U899" s="56">
        <f t="shared" si="1312"/>
        <v>3</v>
      </c>
      <c r="V899" s="56">
        <f t="shared" si="1312"/>
        <v>0</v>
      </c>
      <c r="W899" s="117">
        <f t="shared" si="1312"/>
        <v>2</v>
      </c>
      <c r="X899" s="121">
        <f t="shared" si="1308"/>
        <v>17</v>
      </c>
      <c r="Y899" s="70">
        <f>N899+X899</f>
        <v>31</v>
      </c>
      <c r="AB899" s="87"/>
    </row>
    <row r="900" spans="1:28" ht="13.5" thickBot="1" x14ac:dyDescent="0.25">
      <c r="A900" s="95"/>
      <c r="AB900" s="87"/>
    </row>
    <row r="901" spans="1:28" ht="12.75" customHeight="1" x14ac:dyDescent="0.25">
      <c r="A901" s="100"/>
      <c r="D901" s="58" t="s">
        <v>15</v>
      </c>
      <c r="E901" s="59">
        <f t="shared" ref="E901:M901" si="1313">IF(($C902-E892)&gt;=36,3,     IF(($C902-E892)&gt;=18,2,       IF(($C902-E892)&gt;=0,1,0)   )    )</f>
        <v>1</v>
      </c>
      <c r="F901" s="59">
        <f t="shared" si="1313"/>
        <v>1</v>
      </c>
      <c r="G901" s="59">
        <f t="shared" si="1313"/>
        <v>1</v>
      </c>
      <c r="H901" s="59">
        <f t="shared" si="1313"/>
        <v>1</v>
      </c>
      <c r="I901" s="59">
        <f t="shared" si="1313"/>
        <v>2</v>
      </c>
      <c r="J901" s="59">
        <f t="shared" si="1313"/>
        <v>2</v>
      </c>
      <c r="K901" s="59">
        <f t="shared" si="1313"/>
        <v>2</v>
      </c>
      <c r="L901" s="59">
        <f t="shared" si="1313"/>
        <v>1</v>
      </c>
      <c r="M901" s="60">
        <f t="shared" si="1313"/>
        <v>2</v>
      </c>
      <c r="N901" s="134">
        <f t="shared" ref="N901" si="1314">SUM(E901:M901)</f>
        <v>13</v>
      </c>
      <c r="O901" s="137">
        <f t="shared" ref="O901:W901" si="1315">IF(($C902-O892)&gt;=36,3,     IF(($C902-O892)&gt;=18,2,       IF(($C902-O892)&gt;=0,1,0)   )    )</f>
        <v>1</v>
      </c>
      <c r="P901" s="59">
        <f t="shared" si="1315"/>
        <v>1</v>
      </c>
      <c r="Q901" s="59">
        <f t="shared" si="1315"/>
        <v>2</v>
      </c>
      <c r="R901" s="59">
        <f t="shared" si="1315"/>
        <v>1</v>
      </c>
      <c r="S901" s="59">
        <f t="shared" si="1315"/>
        <v>1</v>
      </c>
      <c r="T901" s="59">
        <f t="shared" si="1315"/>
        <v>2</v>
      </c>
      <c r="U901" s="59">
        <f t="shared" si="1315"/>
        <v>2</v>
      </c>
      <c r="V901" s="59">
        <f t="shared" si="1315"/>
        <v>2</v>
      </c>
      <c r="W901" s="60">
        <f t="shared" si="1315"/>
        <v>1</v>
      </c>
      <c r="X901" s="118">
        <f t="shared" ref="X901:X903" si="1316">SUM(O901:W901)</f>
        <v>13</v>
      </c>
      <c r="Y901" s="60">
        <f>N901+X901</f>
        <v>26</v>
      </c>
      <c r="AB901" s="87"/>
    </row>
    <row r="902" spans="1:28" ht="13.5" customHeight="1" x14ac:dyDescent="0.25">
      <c r="A902" s="101" t="s">
        <v>23</v>
      </c>
      <c r="B902" s="79">
        <f>AA917</f>
        <v>26.099999999999998</v>
      </c>
      <c r="C902" s="112">
        <f>ROUND((B902*Y892/113)+Y890-Y891,0)</f>
        <v>26</v>
      </c>
      <c r="D902" s="62" t="s">
        <v>14</v>
      </c>
      <c r="E902" s="84">
        <v>7</v>
      </c>
      <c r="F902" s="84">
        <v>5</v>
      </c>
      <c r="G902" s="84">
        <v>8</v>
      </c>
      <c r="H902" s="84">
        <v>6</v>
      </c>
      <c r="I902" s="84">
        <v>5</v>
      </c>
      <c r="J902" s="84">
        <v>4</v>
      </c>
      <c r="K902" s="84">
        <v>6</v>
      </c>
      <c r="L902" s="84">
        <v>5</v>
      </c>
      <c r="M902" s="114">
        <v>5</v>
      </c>
      <c r="N902" s="135">
        <f t="shared" ref="N902" si="1317">SUM(E902:M902)</f>
        <v>51</v>
      </c>
      <c r="O902" s="84">
        <v>5</v>
      </c>
      <c r="P902" s="84">
        <v>8</v>
      </c>
      <c r="Q902" s="84">
        <v>4</v>
      </c>
      <c r="R902" s="84">
        <v>5</v>
      </c>
      <c r="S902" s="84">
        <v>5</v>
      </c>
      <c r="T902" s="84">
        <v>3</v>
      </c>
      <c r="U902" s="84">
        <v>7</v>
      </c>
      <c r="V902" s="84">
        <v>7</v>
      </c>
      <c r="W902" s="114">
        <v>6</v>
      </c>
      <c r="X902" s="111">
        <f t="shared" si="1316"/>
        <v>50</v>
      </c>
      <c r="Y902" s="71">
        <f>N902+X902</f>
        <v>101</v>
      </c>
      <c r="Z902" s="102">
        <f>IF(AND(B902&lt;=36,Y903&gt;0),   VLOOKUP(((IF(AND(B902&gt;=18.5,B902&lt;= 26.4),4,5))&amp;Y903),TablaBajas[],2,FALSE), 0)</f>
        <v>0</v>
      </c>
      <c r="AA902" s="141">
        <f>IF((B902+Z902)&gt;=36,36,(B902+Z902))</f>
        <v>26.099999999999998</v>
      </c>
      <c r="AB902" s="103">
        <f>IF(Y902&gt;0,AB917+1,AB917)</f>
        <v>80</v>
      </c>
    </row>
    <row r="903" spans="1:28" ht="13.5" customHeight="1" thickBot="1" x14ac:dyDescent="0.3">
      <c r="A903" s="104"/>
      <c r="B903" s="105"/>
      <c r="C903" s="105"/>
      <c r="D903" s="76" t="s">
        <v>18</v>
      </c>
      <c r="E903" s="61">
        <f t="shared" ref="E903:M903" si="1318" xml:space="preserve">       IF(    OR(E902="-", E902="",E902=0),0,       IF(E902-(E891+E901)&gt;=2,0,   IF(E902-(E891+E901)=1,1,   IF(E902-(E891+E901)=0,2,   IF(E902-(E891+E901)=-1,3,   IF(E902-(E891+E901)=-2,4,   IF(E902-(E891+E901)=-3,5,    IF(E902-(E891+E901)=-4,6,    ))))))))</f>
        <v>1</v>
      </c>
      <c r="F903" s="61">
        <f t="shared" si="1318"/>
        <v>1</v>
      </c>
      <c r="G903" s="61">
        <f t="shared" si="1318"/>
        <v>0</v>
      </c>
      <c r="H903" s="61">
        <f t="shared" si="1318"/>
        <v>2</v>
      </c>
      <c r="I903" s="61">
        <f t="shared" si="1318"/>
        <v>3</v>
      </c>
      <c r="J903" s="61">
        <f t="shared" si="1318"/>
        <v>4</v>
      </c>
      <c r="K903" s="61">
        <f t="shared" si="1318"/>
        <v>2</v>
      </c>
      <c r="L903" s="61">
        <f t="shared" si="1318"/>
        <v>2</v>
      </c>
      <c r="M903" s="119">
        <f t="shared" si="1318"/>
        <v>2</v>
      </c>
      <c r="N903" s="136">
        <f t="shared" ref="N903" si="1319">SUM(E903:M903)</f>
        <v>17</v>
      </c>
      <c r="O903" s="138">
        <f t="shared" ref="O903:W903" si="1320" xml:space="preserve">       IF(    OR(O902="-", O902="",O902=0),0,       IF(O902-(O891+O901)&gt;=2,0,   IF(O902-(O891+O901)=1,1,   IF(O902-(O891+O901)=0,2,   IF(O902-(O891+O901)=-1,3,   IF(O902-(O891+O901)=-2,4,   IF(O902-(O891+O901)=-3,5,    IF(O902-(O891+O901)=-4,6,    ))))))))</f>
        <v>2</v>
      </c>
      <c r="P903" s="61">
        <f t="shared" si="1320"/>
        <v>0</v>
      </c>
      <c r="Q903" s="61">
        <f t="shared" si="1320"/>
        <v>3</v>
      </c>
      <c r="R903" s="61">
        <f t="shared" si="1320"/>
        <v>2</v>
      </c>
      <c r="S903" s="61">
        <f t="shared" si="1320"/>
        <v>3</v>
      </c>
      <c r="T903" s="61">
        <f t="shared" si="1320"/>
        <v>4</v>
      </c>
      <c r="U903" s="61">
        <f t="shared" si="1320"/>
        <v>1</v>
      </c>
      <c r="V903" s="61">
        <f t="shared" si="1320"/>
        <v>1</v>
      </c>
      <c r="W903" s="119">
        <f t="shared" si="1320"/>
        <v>1</v>
      </c>
      <c r="X903" s="122">
        <f t="shared" si="1316"/>
        <v>17</v>
      </c>
      <c r="Y903" s="72">
        <f>N903+X903</f>
        <v>34</v>
      </c>
      <c r="Z903" s="105"/>
      <c r="AA903" s="105"/>
      <c r="AB903" s="106"/>
    </row>
    <row r="904" spans="1:28" ht="9.75" customHeight="1" thickBot="1" x14ac:dyDescent="0.25">
      <c r="A904" s="77"/>
      <c r="B904" s="77"/>
      <c r="C904" s="77"/>
      <c r="D904" s="77"/>
      <c r="E904" s="77"/>
      <c r="F904" s="77"/>
      <c r="G904" s="77"/>
      <c r="H904" s="77"/>
      <c r="I904" s="77"/>
      <c r="J904" s="77"/>
      <c r="K904" s="77"/>
      <c r="L904" s="77"/>
      <c r="M904" s="77"/>
      <c r="N904" s="77"/>
      <c r="O904" s="77"/>
      <c r="P904" s="77"/>
      <c r="Q904" s="77"/>
      <c r="R904" s="77"/>
      <c r="S904" s="77"/>
      <c r="T904" s="77"/>
      <c r="U904" s="77"/>
      <c r="V904" s="77"/>
      <c r="W904" s="77"/>
      <c r="X904" s="77"/>
      <c r="Y904" s="77"/>
      <c r="Z904" s="77"/>
      <c r="AA904" s="77"/>
      <c r="AB904" s="77"/>
    </row>
    <row r="905" spans="1:28" ht="15" customHeight="1" x14ac:dyDescent="0.25">
      <c r="A905" s="88"/>
      <c r="B905" s="173" t="s">
        <v>4</v>
      </c>
      <c r="C905" s="176" t="s">
        <v>19</v>
      </c>
      <c r="D905" s="64" t="s">
        <v>1</v>
      </c>
      <c r="E905" s="40">
        <v>382</v>
      </c>
      <c r="F905" s="41">
        <v>459</v>
      </c>
      <c r="G905" s="41">
        <v>301</v>
      </c>
      <c r="H905" s="41">
        <v>302</v>
      </c>
      <c r="I905" s="41">
        <v>146</v>
      </c>
      <c r="J905" s="41">
        <v>373</v>
      </c>
      <c r="K905" s="41">
        <v>478</v>
      </c>
      <c r="L905" s="41">
        <v>172</v>
      </c>
      <c r="M905" s="42">
        <v>349</v>
      </c>
      <c r="N905" s="179" t="s">
        <v>16</v>
      </c>
      <c r="O905" s="40">
        <v>403</v>
      </c>
      <c r="P905" s="41">
        <v>182</v>
      </c>
      <c r="Q905" s="41">
        <v>471</v>
      </c>
      <c r="R905" s="41">
        <v>150</v>
      </c>
      <c r="S905" s="41">
        <v>387</v>
      </c>
      <c r="T905" s="41">
        <v>286</v>
      </c>
      <c r="U905" s="41">
        <v>376</v>
      </c>
      <c r="V905" s="41">
        <v>476</v>
      </c>
      <c r="W905" s="42">
        <v>270</v>
      </c>
      <c r="X905" s="179" t="s">
        <v>17</v>
      </c>
      <c r="Y905" s="89">
        <v>71.5</v>
      </c>
      <c r="Z905" s="182" t="s">
        <v>28</v>
      </c>
      <c r="AA905" s="185" t="s">
        <v>6</v>
      </c>
      <c r="AB905" s="188" t="s">
        <v>20</v>
      </c>
    </row>
    <row r="906" spans="1:28" ht="15.75" customHeight="1" x14ac:dyDescent="0.25">
      <c r="A906" s="90" t="s">
        <v>21</v>
      </c>
      <c r="B906" s="174"/>
      <c r="C906" s="177"/>
      <c r="D906" s="65" t="s">
        <v>2</v>
      </c>
      <c r="E906" s="43">
        <v>4</v>
      </c>
      <c r="F906" s="39">
        <v>5</v>
      </c>
      <c r="G906" s="39">
        <v>4</v>
      </c>
      <c r="H906" s="39">
        <v>4</v>
      </c>
      <c r="I906" s="39">
        <v>3</v>
      </c>
      <c r="J906" s="39">
        <v>4</v>
      </c>
      <c r="K906" s="39">
        <v>5</v>
      </c>
      <c r="L906" s="39">
        <v>3</v>
      </c>
      <c r="M906" s="44">
        <v>4</v>
      </c>
      <c r="N906" s="180"/>
      <c r="O906" s="43">
        <v>4</v>
      </c>
      <c r="P906" s="39">
        <v>3</v>
      </c>
      <c r="Q906" s="39">
        <v>5</v>
      </c>
      <c r="R906" s="39">
        <v>3</v>
      </c>
      <c r="S906" s="39">
        <v>4</v>
      </c>
      <c r="T906" s="39">
        <v>4</v>
      </c>
      <c r="U906" s="39">
        <v>4</v>
      </c>
      <c r="V906" s="39">
        <v>5</v>
      </c>
      <c r="W906" s="44">
        <v>4</v>
      </c>
      <c r="X906" s="180"/>
      <c r="Y906" s="63">
        <v>72</v>
      </c>
      <c r="Z906" s="183"/>
      <c r="AA906" s="186"/>
      <c r="AB906" s="189"/>
    </row>
    <row r="907" spans="1:28" ht="15.75" thickBot="1" x14ac:dyDescent="0.3">
      <c r="A907" s="107">
        <v>44343</v>
      </c>
      <c r="B907" s="175"/>
      <c r="C907" s="178"/>
      <c r="D907" s="66" t="s">
        <v>3</v>
      </c>
      <c r="E907" s="45">
        <v>5</v>
      </c>
      <c r="F907" s="46">
        <v>9</v>
      </c>
      <c r="G907" s="46">
        <v>13</v>
      </c>
      <c r="H907" s="46">
        <v>15</v>
      </c>
      <c r="I907" s="46">
        <v>17</v>
      </c>
      <c r="J907" s="46">
        <v>3</v>
      </c>
      <c r="K907" s="46">
        <v>7</v>
      </c>
      <c r="L907" s="46">
        <v>11</v>
      </c>
      <c r="M907" s="47">
        <v>1</v>
      </c>
      <c r="N907" s="181"/>
      <c r="O907" s="45">
        <v>4</v>
      </c>
      <c r="P907" s="46">
        <v>14</v>
      </c>
      <c r="Q907" s="46">
        <v>6</v>
      </c>
      <c r="R907" s="46">
        <v>18</v>
      </c>
      <c r="S907" s="46">
        <v>2</v>
      </c>
      <c r="T907" s="46">
        <v>16</v>
      </c>
      <c r="U907" s="46">
        <v>8</v>
      </c>
      <c r="V907" s="46">
        <v>12</v>
      </c>
      <c r="W907" s="47">
        <v>10</v>
      </c>
      <c r="X907" s="181"/>
      <c r="Y907" s="108">
        <v>130</v>
      </c>
      <c r="Z907" s="184"/>
      <c r="AA907" s="187"/>
      <c r="AB907" s="190"/>
    </row>
    <row r="908" spans="1:28" ht="12.75" customHeight="1" x14ac:dyDescent="0.25">
      <c r="A908" s="91"/>
      <c r="D908" s="48" t="s">
        <v>15</v>
      </c>
      <c r="E908" s="49">
        <f t="shared" ref="E908:M908" si="1321">IF(($C909-E907)&gt;=36,3,     IF(($C909-E907)&gt;=18,2,       IF(($C909-E907)&gt;=0,1,0)   )    )</f>
        <v>2</v>
      </c>
      <c r="F908" s="49">
        <f t="shared" si="1321"/>
        <v>1</v>
      </c>
      <c r="G908" s="49">
        <f t="shared" si="1321"/>
        <v>1</v>
      </c>
      <c r="H908" s="49">
        <f t="shared" si="1321"/>
        <v>1</v>
      </c>
      <c r="I908" s="49">
        <f t="shared" si="1321"/>
        <v>1</v>
      </c>
      <c r="J908" s="49">
        <f t="shared" si="1321"/>
        <v>2</v>
      </c>
      <c r="K908" s="49">
        <f t="shared" si="1321"/>
        <v>2</v>
      </c>
      <c r="L908" s="49">
        <f t="shared" si="1321"/>
        <v>1</v>
      </c>
      <c r="M908" s="50">
        <f t="shared" si="1321"/>
        <v>2</v>
      </c>
      <c r="N908" s="123">
        <f t="shared" ref="N908" si="1322">SUM(E908:M908)</f>
        <v>13</v>
      </c>
      <c r="O908" s="126">
        <f t="shared" ref="O908:W908" si="1323">IF(($C909-O907)&gt;=36,3,     IF(($C909-O907)&gt;=18,2,       IF(($C909-O907)&gt;=0,1,0)   )    )</f>
        <v>2</v>
      </c>
      <c r="P908" s="49">
        <f t="shared" si="1323"/>
        <v>1</v>
      </c>
      <c r="Q908" s="49">
        <f t="shared" si="1323"/>
        <v>2</v>
      </c>
      <c r="R908" s="49">
        <f t="shared" si="1323"/>
        <v>1</v>
      </c>
      <c r="S908" s="49">
        <f t="shared" si="1323"/>
        <v>2</v>
      </c>
      <c r="T908" s="49">
        <f t="shared" si="1323"/>
        <v>1</v>
      </c>
      <c r="U908" s="49">
        <f t="shared" si="1323"/>
        <v>2</v>
      </c>
      <c r="V908" s="49">
        <f t="shared" si="1323"/>
        <v>1</v>
      </c>
      <c r="W908" s="50">
        <f t="shared" si="1323"/>
        <v>1</v>
      </c>
      <c r="X908" s="113">
        <f t="shared" ref="X908:X910" si="1324">SUM(O908:W908)</f>
        <v>13</v>
      </c>
      <c r="Y908" s="85">
        <f>N908+X908</f>
        <v>26</v>
      </c>
      <c r="AB908" s="87"/>
    </row>
    <row r="909" spans="1:28" ht="13.5" customHeight="1" x14ac:dyDescent="0.25">
      <c r="A909" s="91" t="s">
        <v>24</v>
      </c>
      <c r="B909" s="73">
        <f>AA924</f>
        <v>23.1</v>
      </c>
      <c r="C909" s="112">
        <f>ROUND((B909*Y907/113)+Y905-Y906,0)</f>
        <v>26</v>
      </c>
      <c r="D909" s="52" t="s">
        <v>14</v>
      </c>
      <c r="E909" s="84">
        <v>4</v>
      </c>
      <c r="F909" s="84">
        <v>8</v>
      </c>
      <c r="G909" s="84">
        <v>5</v>
      </c>
      <c r="H909" s="84">
        <v>5</v>
      </c>
      <c r="I909" s="84">
        <v>5</v>
      </c>
      <c r="J909" s="84">
        <v>6</v>
      </c>
      <c r="K909" s="84">
        <v>8</v>
      </c>
      <c r="L909" s="84">
        <v>3</v>
      </c>
      <c r="M909" s="114">
        <v>5</v>
      </c>
      <c r="N909" s="124">
        <f t="shared" ref="N909" si="1325">SUM(E909:M909)</f>
        <v>49</v>
      </c>
      <c r="O909" s="84">
        <v>7</v>
      </c>
      <c r="P909" s="84">
        <v>4</v>
      </c>
      <c r="Q909" s="84">
        <v>6</v>
      </c>
      <c r="R909" s="84">
        <v>6</v>
      </c>
      <c r="S909" s="84">
        <v>5</v>
      </c>
      <c r="T909" s="84">
        <v>5</v>
      </c>
      <c r="U909" s="84">
        <v>5</v>
      </c>
      <c r="V909" s="84">
        <v>6</v>
      </c>
      <c r="W909" s="114">
        <v>4</v>
      </c>
      <c r="X909" s="109">
        <f t="shared" si="1324"/>
        <v>48</v>
      </c>
      <c r="Y909" s="67">
        <f>N909+X909</f>
        <v>97</v>
      </c>
      <c r="Z909" s="92">
        <f>IF(AND(B909&lt;=36,Y910&gt;0),   VLOOKUP(((IF(AND(B909&gt;=18.5,B909&lt;= 26.4),4,5))&amp;Y910),TablaBajas[],2,FALSE), 0)</f>
        <v>-0.4</v>
      </c>
      <c r="AA909" s="142">
        <f>IF((B909+Z909)&gt;=26.4,26.4,(B909+Z909))</f>
        <v>22.700000000000003</v>
      </c>
      <c r="AB909" s="93">
        <f>IF(Y909&gt;0,AB924+1,AB924)</f>
        <v>70</v>
      </c>
    </row>
    <row r="910" spans="1:28" ht="13.5" customHeight="1" thickBot="1" x14ac:dyDescent="0.3">
      <c r="A910" s="94"/>
      <c r="D910" s="74" t="s">
        <v>18</v>
      </c>
      <c r="E910" s="51">
        <f t="shared" ref="E910:M910" si="1326" xml:space="preserve">       IF(    OR(E909="-", E909="",E909=0),0,       IF(E909-(E906+E908)&gt;=2,0,   IF(E909-(E906+E908)=1,1,   IF(E909-(E906+E908)=0,2,   IF(E909-(E906+E908)=-1,3,   IF(E909-(E906+E908)=-2,4,   IF(E909-(E906+E908)=-3,5,    IF(E909-(E906+E908)=-4,6,    ))))))))</f>
        <v>4</v>
      </c>
      <c r="F910" s="51">
        <f t="shared" si="1326"/>
        <v>0</v>
      </c>
      <c r="G910" s="51">
        <f t="shared" si="1326"/>
        <v>2</v>
      </c>
      <c r="H910" s="51">
        <f t="shared" si="1326"/>
        <v>2</v>
      </c>
      <c r="I910" s="51">
        <f t="shared" si="1326"/>
        <v>1</v>
      </c>
      <c r="J910" s="51">
        <f t="shared" si="1326"/>
        <v>2</v>
      </c>
      <c r="K910" s="51">
        <f t="shared" si="1326"/>
        <v>1</v>
      </c>
      <c r="L910" s="51">
        <f t="shared" si="1326"/>
        <v>3</v>
      </c>
      <c r="M910" s="115">
        <f t="shared" si="1326"/>
        <v>3</v>
      </c>
      <c r="N910" s="125">
        <f t="shared" ref="N910" si="1327">SUM(E910:M910)</f>
        <v>18</v>
      </c>
      <c r="O910" s="128">
        <f t="shared" ref="O910:W910" si="1328" xml:space="preserve">       IF(    OR(O909="-", O909="",O909=0),0,       IF(O909-(O906+O908)&gt;=2,0,   IF(O909-(O906+O908)=1,1,   IF(O909-(O906+O908)=0,2,   IF(O909-(O906+O908)=-1,3,   IF(O909-(O906+O908)=-2,4,   IF(O909-(O906+O908)=-3,5,    IF(O909-(O906+O908)=-4,6,    ))))))))</f>
        <v>1</v>
      </c>
      <c r="P910" s="51">
        <f t="shared" si="1328"/>
        <v>2</v>
      </c>
      <c r="Q910" s="51">
        <f t="shared" si="1328"/>
        <v>3</v>
      </c>
      <c r="R910" s="51">
        <f t="shared" si="1328"/>
        <v>0</v>
      </c>
      <c r="S910" s="51">
        <f t="shared" si="1328"/>
        <v>3</v>
      </c>
      <c r="T910" s="51">
        <f t="shared" si="1328"/>
        <v>2</v>
      </c>
      <c r="U910" s="51">
        <f t="shared" si="1328"/>
        <v>3</v>
      </c>
      <c r="V910" s="51">
        <f t="shared" si="1328"/>
        <v>2</v>
      </c>
      <c r="W910" s="115">
        <f t="shared" si="1328"/>
        <v>3</v>
      </c>
      <c r="X910" s="120">
        <f t="shared" si="1324"/>
        <v>19</v>
      </c>
      <c r="Y910" s="68">
        <f>N910+X910</f>
        <v>37</v>
      </c>
      <c r="AB910" s="87"/>
    </row>
    <row r="911" spans="1:28" ht="13.5" thickBot="1" x14ac:dyDescent="0.25">
      <c r="A911" s="95"/>
      <c r="AB911" s="87"/>
    </row>
    <row r="912" spans="1:28" ht="12.75" customHeight="1" x14ac:dyDescent="0.25">
      <c r="A912" s="99"/>
      <c r="D912" s="53" t="s">
        <v>15</v>
      </c>
      <c r="E912" s="54">
        <f t="shared" ref="E912:M912" si="1329">IF(($C913-E907)&gt;=36,3,     IF(($C913-E907)&gt;=18,2,       IF(($C913-E907)&gt;=0,1,0)   )    )</f>
        <v>2</v>
      </c>
      <c r="F912" s="54">
        <f t="shared" si="1329"/>
        <v>2</v>
      </c>
      <c r="G912" s="54">
        <f t="shared" si="1329"/>
        <v>1</v>
      </c>
      <c r="H912" s="54">
        <f t="shared" si="1329"/>
        <v>1</v>
      </c>
      <c r="I912" s="54">
        <f t="shared" si="1329"/>
        <v>1</v>
      </c>
      <c r="J912" s="54">
        <f t="shared" si="1329"/>
        <v>2</v>
      </c>
      <c r="K912" s="54">
        <f t="shared" si="1329"/>
        <v>2</v>
      </c>
      <c r="L912" s="54">
        <f t="shared" si="1329"/>
        <v>2</v>
      </c>
      <c r="M912" s="55">
        <f t="shared" si="1329"/>
        <v>2</v>
      </c>
      <c r="N912" s="129">
        <f t="shared" ref="N912:N913" si="1330">SUM(E912:M912)</f>
        <v>15</v>
      </c>
      <c r="O912" s="132">
        <f t="shared" ref="O912:W912" si="1331">IF(($C913-O907)&gt;=36,3,     IF(($C913-O907)&gt;=18,2,       IF(($C913-O907)&gt;=0,1,0)   )    )</f>
        <v>2</v>
      </c>
      <c r="P912" s="54">
        <f t="shared" si="1331"/>
        <v>1</v>
      </c>
      <c r="Q912" s="54">
        <f t="shared" si="1331"/>
        <v>2</v>
      </c>
      <c r="R912" s="54">
        <f t="shared" si="1331"/>
        <v>1</v>
      </c>
      <c r="S912" s="54">
        <f t="shared" si="1331"/>
        <v>2</v>
      </c>
      <c r="T912" s="54">
        <f t="shared" si="1331"/>
        <v>1</v>
      </c>
      <c r="U912" s="54">
        <f t="shared" si="1331"/>
        <v>2</v>
      </c>
      <c r="V912" s="54">
        <f t="shared" si="1331"/>
        <v>2</v>
      </c>
      <c r="W912" s="55">
        <f t="shared" si="1331"/>
        <v>2</v>
      </c>
      <c r="X912" s="116">
        <f t="shared" ref="X912:X914" si="1332">SUM(O912:W912)</f>
        <v>15</v>
      </c>
      <c r="Y912" s="55">
        <f>N912+X912</f>
        <v>30</v>
      </c>
      <c r="AB912" s="87"/>
    </row>
    <row r="913" spans="1:28" ht="13.5" customHeight="1" x14ac:dyDescent="0.25">
      <c r="A913" s="96" t="s">
        <v>22</v>
      </c>
      <c r="B913" s="78">
        <f>AA928</f>
        <v>26.4</v>
      </c>
      <c r="C913" s="112">
        <f>ROUND((B913*Y907/113)+Y905-Y906,0)</f>
        <v>30</v>
      </c>
      <c r="D913" s="57" t="s">
        <v>14</v>
      </c>
      <c r="E913" s="84">
        <v>5</v>
      </c>
      <c r="F913" s="84">
        <v>8</v>
      </c>
      <c r="G913" s="84">
        <v>5</v>
      </c>
      <c r="H913" s="84">
        <v>7</v>
      </c>
      <c r="I913" s="84">
        <v>4</v>
      </c>
      <c r="J913" s="84">
        <v>5</v>
      </c>
      <c r="K913" s="84">
        <v>6</v>
      </c>
      <c r="L913" s="84">
        <v>4</v>
      </c>
      <c r="M913" s="114">
        <v>5</v>
      </c>
      <c r="N913" s="130">
        <f t="shared" si="1330"/>
        <v>49</v>
      </c>
      <c r="O913" s="84">
        <v>5</v>
      </c>
      <c r="P913" s="84">
        <v>7</v>
      </c>
      <c r="Q913" s="84">
        <v>5</v>
      </c>
      <c r="R913" s="84">
        <v>4</v>
      </c>
      <c r="S913" s="84">
        <v>7</v>
      </c>
      <c r="T913" s="84">
        <v>4</v>
      </c>
      <c r="U913" s="84">
        <v>6</v>
      </c>
      <c r="V913" s="84">
        <v>7</v>
      </c>
      <c r="W913" s="114">
        <v>6</v>
      </c>
      <c r="X913" s="110">
        <f t="shared" si="1332"/>
        <v>51</v>
      </c>
      <c r="Y913" s="69">
        <f>N913+X913</f>
        <v>100</v>
      </c>
      <c r="Z913" s="97">
        <f>IF(AND(B913&lt;=36,Y914&gt;0),   VLOOKUP(((IF(AND(B913&gt;=18.5,B913&lt;= 26.4),4,5))&amp;Y914),TablaBajas[],2,FALSE), 0)</f>
        <v>-1.2000000000000002</v>
      </c>
      <c r="AA913" s="143">
        <f>IF((B913+Z913)&gt;=26.4,26.4,(B913+Z913))</f>
        <v>25.2</v>
      </c>
      <c r="AB913" s="98">
        <f>IF(Y913&gt;0,AB928+1,AB928)</f>
        <v>72</v>
      </c>
    </row>
    <row r="914" spans="1:28" ht="13.5" customHeight="1" thickBot="1" x14ac:dyDescent="0.3">
      <c r="A914" s="99"/>
      <c r="D914" s="75" t="s">
        <v>18</v>
      </c>
      <c r="E914" s="56">
        <f t="shared" ref="E914:M914" si="1333" xml:space="preserve">       IF(    OR(E913="-", E913="",E913=0),0,       IF(E913-(E906+E912)&gt;=2,0,   IF(E913-(E906+E912)=1,1,   IF(E913-(E906+E912)=0,2,   IF(E913-(E906+E912)=-1,3,   IF(E913-(E906+E912)=-2,4,   IF(E913-(E906+E912)=-3,5,    IF(E913-(E906+E912)=-4,6,    ))))))))</f>
        <v>3</v>
      </c>
      <c r="F914" s="56">
        <f t="shared" si="1333"/>
        <v>1</v>
      </c>
      <c r="G914" s="56">
        <f t="shared" si="1333"/>
        <v>2</v>
      </c>
      <c r="H914" s="56">
        <f t="shared" si="1333"/>
        <v>0</v>
      </c>
      <c r="I914" s="56">
        <f t="shared" si="1333"/>
        <v>2</v>
      </c>
      <c r="J914" s="56">
        <f t="shared" si="1333"/>
        <v>3</v>
      </c>
      <c r="K914" s="56">
        <f t="shared" si="1333"/>
        <v>3</v>
      </c>
      <c r="L914" s="56">
        <f t="shared" si="1333"/>
        <v>3</v>
      </c>
      <c r="M914" s="117">
        <f t="shared" si="1333"/>
        <v>3</v>
      </c>
      <c r="N914" s="131">
        <f t="shared" ref="N914" si="1334">SUM(E914:M914)</f>
        <v>20</v>
      </c>
      <c r="O914" s="133">
        <f t="shared" ref="O914:W914" si="1335" xml:space="preserve">       IF(    OR(O913="-", O913="",O913=0),0,       IF(O913-(O906+O912)&gt;=2,0,   IF(O913-(O906+O912)=1,1,   IF(O913-(O906+O912)=0,2,   IF(O913-(O906+O912)=-1,3,   IF(O913-(O906+O912)=-2,4,   IF(O913-(O906+O912)=-3,5,    IF(O913-(O906+O912)=-4,6,    ))))))))</f>
        <v>3</v>
      </c>
      <c r="P914" s="56">
        <f t="shared" si="1335"/>
        <v>0</v>
      </c>
      <c r="Q914" s="56">
        <f t="shared" si="1335"/>
        <v>4</v>
      </c>
      <c r="R914" s="56">
        <f t="shared" si="1335"/>
        <v>2</v>
      </c>
      <c r="S914" s="56">
        <f t="shared" si="1335"/>
        <v>1</v>
      </c>
      <c r="T914" s="56">
        <f t="shared" si="1335"/>
        <v>3</v>
      </c>
      <c r="U914" s="56">
        <f t="shared" si="1335"/>
        <v>2</v>
      </c>
      <c r="V914" s="56">
        <f t="shared" si="1335"/>
        <v>2</v>
      </c>
      <c r="W914" s="117">
        <f t="shared" si="1335"/>
        <v>2</v>
      </c>
      <c r="X914" s="121">
        <f t="shared" si="1332"/>
        <v>19</v>
      </c>
      <c r="Y914" s="70">
        <f>N914+X914</f>
        <v>39</v>
      </c>
      <c r="AB914" s="87"/>
    </row>
    <row r="915" spans="1:28" ht="13.5" thickBot="1" x14ac:dyDescent="0.25">
      <c r="A915" s="95"/>
      <c r="AB915" s="87"/>
    </row>
    <row r="916" spans="1:28" ht="12.75" customHeight="1" x14ac:dyDescent="0.25">
      <c r="A916" s="100"/>
      <c r="D916" s="58" t="s">
        <v>15</v>
      </c>
      <c r="E916" s="59">
        <f t="shared" ref="E916:M916" si="1336">IF(($C917-E907)&gt;=36,3,     IF(($C917-E907)&gt;=18,2,       IF(($C917-E907)&gt;=0,1,0)   )    )</f>
        <v>2</v>
      </c>
      <c r="F916" s="59">
        <f t="shared" si="1336"/>
        <v>2</v>
      </c>
      <c r="G916" s="59">
        <f t="shared" si="1336"/>
        <v>1</v>
      </c>
      <c r="H916" s="59">
        <f t="shared" si="1336"/>
        <v>1</v>
      </c>
      <c r="I916" s="59">
        <f t="shared" si="1336"/>
        <v>1</v>
      </c>
      <c r="J916" s="59">
        <f t="shared" si="1336"/>
        <v>2</v>
      </c>
      <c r="K916" s="59">
        <f t="shared" si="1336"/>
        <v>2</v>
      </c>
      <c r="L916" s="59">
        <f t="shared" si="1336"/>
        <v>2</v>
      </c>
      <c r="M916" s="60">
        <f t="shared" si="1336"/>
        <v>2</v>
      </c>
      <c r="N916" s="134">
        <f t="shared" ref="N916" si="1337">SUM(E916:M916)</f>
        <v>15</v>
      </c>
      <c r="O916" s="137">
        <f t="shared" ref="O916:W916" si="1338">IF(($C917-O907)&gt;=36,3,     IF(($C917-O907)&gt;=18,2,       IF(($C917-O907)&gt;=0,1,0)   )    )</f>
        <v>2</v>
      </c>
      <c r="P916" s="59">
        <f t="shared" si="1338"/>
        <v>1</v>
      </c>
      <c r="Q916" s="59">
        <f t="shared" si="1338"/>
        <v>2</v>
      </c>
      <c r="R916" s="59">
        <f t="shared" si="1338"/>
        <v>1</v>
      </c>
      <c r="S916" s="59">
        <f t="shared" si="1338"/>
        <v>2</v>
      </c>
      <c r="T916" s="59">
        <f t="shared" si="1338"/>
        <v>1</v>
      </c>
      <c r="U916" s="59">
        <f t="shared" si="1338"/>
        <v>2</v>
      </c>
      <c r="V916" s="59">
        <f t="shared" si="1338"/>
        <v>2</v>
      </c>
      <c r="W916" s="60">
        <f t="shared" si="1338"/>
        <v>2</v>
      </c>
      <c r="X916" s="118">
        <f t="shared" ref="X916:X918" si="1339">SUM(O916:W916)</f>
        <v>15</v>
      </c>
      <c r="Y916" s="60">
        <f>N916+X916</f>
        <v>30</v>
      </c>
      <c r="AB916" s="87"/>
    </row>
    <row r="917" spans="1:28" ht="13.5" customHeight="1" x14ac:dyDescent="0.25">
      <c r="A917" s="101" t="s">
        <v>23</v>
      </c>
      <c r="B917" s="79">
        <f>AA932</f>
        <v>26.099999999999998</v>
      </c>
      <c r="C917" s="112">
        <f>ROUND((B917*Y907/113)+Y905-Y906,0)</f>
        <v>30</v>
      </c>
      <c r="D917" s="62" t="s">
        <v>14</v>
      </c>
      <c r="E917" s="84">
        <v>0</v>
      </c>
      <c r="F917" s="84">
        <v>0</v>
      </c>
      <c r="G917" s="84">
        <v>0</v>
      </c>
      <c r="H917" s="84">
        <v>0</v>
      </c>
      <c r="I917" s="84">
        <v>0</v>
      </c>
      <c r="J917" s="84">
        <v>0</v>
      </c>
      <c r="K917" s="84">
        <v>0</v>
      </c>
      <c r="L917" s="84">
        <v>0</v>
      </c>
      <c r="M917" s="114">
        <v>0</v>
      </c>
      <c r="N917" s="135">
        <f t="shared" ref="N917" si="1340">SUM(E917:M917)</f>
        <v>0</v>
      </c>
      <c r="O917" s="127">
        <v>0</v>
      </c>
      <c r="P917" s="84">
        <v>0</v>
      </c>
      <c r="Q917" s="84">
        <v>0</v>
      </c>
      <c r="R917" s="84">
        <v>0</v>
      </c>
      <c r="S917" s="84">
        <v>0</v>
      </c>
      <c r="T917" s="84">
        <v>0</v>
      </c>
      <c r="U917" s="84">
        <v>0</v>
      </c>
      <c r="V917" s="84">
        <v>0</v>
      </c>
      <c r="W917" s="114">
        <v>0</v>
      </c>
      <c r="X917" s="111">
        <f t="shared" si="1339"/>
        <v>0</v>
      </c>
      <c r="Y917" s="71">
        <f>N917+X917</f>
        <v>0</v>
      </c>
      <c r="Z917" s="102">
        <f>IF(AND(B917&lt;=36,Y918&gt;0),   VLOOKUP(((IF(AND(B917&gt;=18.5,B917&lt;= 26.4),4,5))&amp;Y918),TablaBajas[],2,FALSE), 0)</f>
        <v>0</v>
      </c>
      <c r="AA917" s="141">
        <f>IF((B917+Z917)&gt;=26.4,26.4,(B917+Z917))</f>
        <v>26.099999999999998</v>
      </c>
      <c r="AB917" s="103">
        <f>IF(Y917&gt;0,AB932+1,AB932)</f>
        <v>79</v>
      </c>
    </row>
    <row r="918" spans="1:28" ht="13.5" customHeight="1" thickBot="1" x14ac:dyDescent="0.3">
      <c r="A918" s="104"/>
      <c r="B918" s="105"/>
      <c r="C918" s="105"/>
      <c r="D918" s="76" t="s">
        <v>18</v>
      </c>
      <c r="E918" s="61">
        <f t="shared" ref="E918:M918" si="1341" xml:space="preserve">       IF(    OR(E917="-", E917="",E917=0),0,       IF(E917-(E906+E916)&gt;=2,0,   IF(E917-(E906+E916)=1,1,   IF(E917-(E906+E916)=0,2,   IF(E917-(E906+E916)=-1,3,   IF(E917-(E906+E916)=-2,4,   IF(E917-(E906+E916)=-3,5,    IF(E917-(E906+E916)=-4,6,    ))))))))</f>
        <v>0</v>
      </c>
      <c r="F918" s="61">
        <f t="shared" si="1341"/>
        <v>0</v>
      </c>
      <c r="G918" s="61">
        <f t="shared" si="1341"/>
        <v>0</v>
      </c>
      <c r="H918" s="61">
        <f t="shared" si="1341"/>
        <v>0</v>
      </c>
      <c r="I918" s="61">
        <f t="shared" si="1341"/>
        <v>0</v>
      </c>
      <c r="J918" s="61">
        <f t="shared" si="1341"/>
        <v>0</v>
      </c>
      <c r="K918" s="61">
        <f t="shared" si="1341"/>
        <v>0</v>
      </c>
      <c r="L918" s="61">
        <f t="shared" si="1341"/>
        <v>0</v>
      </c>
      <c r="M918" s="119">
        <f t="shared" si="1341"/>
        <v>0</v>
      </c>
      <c r="N918" s="136">
        <f t="shared" ref="N918" si="1342">SUM(E918:M918)</f>
        <v>0</v>
      </c>
      <c r="O918" s="138">
        <f t="shared" ref="O918:W918" si="1343" xml:space="preserve">       IF(    OR(O917="-", O917="",O917=0),0,       IF(O917-(O906+O916)&gt;=2,0,   IF(O917-(O906+O916)=1,1,   IF(O917-(O906+O916)=0,2,   IF(O917-(O906+O916)=-1,3,   IF(O917-(O906+O916)=-2,4,   IF(O917-(O906+O916)=-3,5,    IF(O917-(O906+O916)=-4,6,    ))))))))</f>
        <v>0</v>
      </c>
      <c r="P918" s="61">
        <f t="shared" si="1343"/>
        <v>0</v>
      </c>
      <c r="Q918" s="61">
        <f t="shared" si="1343"/>
        <v>0</v>
      </c>
      <c r="R918" s="61">
        <f t="shared" si="1343"/>
        <v>0</v>
      </c>
      <c r="S918" s="61">
        <f t="shared" si="1343"/>
        <v>0</v>
      </c>
      <c r="T918" s="61">
        <f t="shared" si="1343"/>
        <v>0</v>
      </c>
      <c r="U918" s="61">
        <f t="shared" si="1343"/>
        <v>0</v>
      </c>
      <c r="V918" s="61">
        <f t="shared" si="1343"/>
        <v>0</v>
      </c>
      <c r="W918" s="119">
        <f t="shared" si="1343"/>
        <v>0</v>
      </c>
      <c r="X918" s="122">
        <f t="shared" si="1339"/>
        <v>0</v>
      </c>
      <c r="Y918" s="72">
        <f>N918+X918</f>
        <v>0</v>
      </c>
      <c r="Z918" s="105"/>
      <c r="AA918" s="105"/>
      <c r="AB918" s="106"/>
    </row>
    <row r="919" spans="1:28" ht="9.75" customHeight="1" thickBot="1" x14ac:dyDescent="0.25">
      <c r="A919" s="77"/>
      <c r="B919" s="77"/>
      <c r="C919" s="77"/>
      <c r="D919" s="77"/>
      <c r="E919" s="77"/>
      <c r="F919" s="77"/>
      <c r="G919" s="77"/>
      <c r="H919" s="77"/>
      <c r="I919" s="77"/>
      <c r="J919" s="77"/>
      <c r="K919" s="77"/>
      <c r="L919" s="77"/>
      <c r="M919" s="77"/>
      <c r="N919" s="77"/>
      <c r="O919" s="77"/>
      <c r="P919" s="77"/>
      <c r="Q919" s="77"/>
      <c r="R919" s="77"/>
      <c r="S919" s="77"/>
      <c r="T919" s="77"/>
      <c r="U919" s="77"/>
      <c r="V919" s="77"/>
      <c r="W919" s="77"/>
      <c r="X919" s="77"/>
      <c r="Y919" s="77"/>
      <c r="Z919" s="77"/>
      <c r="AA919" s="77"/>
      <c r="AB919" s="77"/>
    </row>
    <row r="920" spans="1:28" ht="15" customHeight="1" x14ac:dyDescent="0.25">
      <c r="A920" s="88"/>
      <c r="B920" s="173" t="s">
        <v>4</v>
      </c>
      <c r="C920" s="176" t="s">
        <v>19</v>
      </c>
      <c r="D920" s="64" t="s">
        <v>1</v>
      </c>
      <c r="E920" s="40">
        <v>382</v>
      </c>
      <c r="F920" s="41">
        <v>459</v>
      </c>
      <c r="G920" s="41">
        <v>301</v>
      </c>
      <c r="H920" s="41">
        <v>302</v>
      </c>
      <c r="I920" s="41">
        <v>146</v>
      </c>
      <c r="J920" s="41">
        <v>373</v>
      </c>
      <c r="K920" s="41">
        <v>478</v>
      </c>
      <c r="L920" s="41">
        <v>172</v>
      </c>
      <c r="M920" s="42">
        <v>349</v>
      </c>
      <c r="N920" s="179" t="s">
        <v>16</v>
      </c>
      <c r="O920" s="40">
        <v>403</v>
      </c>
      <c r="P920" s="41">
        <v>182</v>
      </c>
      <c r="Q920" s="41">
        <v>471</v>
      </c>
      <c r="R920" s="41">
        <v>150</v>
      </c>
      <c r="S920" s="41">
        <v>387</v>
      </c>
      <c r="T920" s="41">
        <v>286</v>
      </c>
      <c r="U920" s="41">
        <v>376</v>
      </c>
      <c r="V920" s="41">
        <v>476</v>
      </c>
      <c r="W920" s="42">
        <v>270</v>
      </c>
      <c r="X920" s="179" t="s">
        <v>17</v>
      </c>
      <c r="Y920" s="89">
        <v>71.5</v>
      </c>
      <c r="Z920" s="182" t="s">
        <v>28</v>
      </c>
      <c r="AA920" s="185" t="s">
        <v>6</v>
      </c>
      <c r="AB920" s="188" t="s">
        <v>20</v>
      </c>
    </row>
    <row r="921" spans="1:28" ht="15.75" customHeight="1" x14ac:dyDescent="0.25">
      <c r="A921" s="90" t="s">
        <v>21</v>
      </c>
      <c r="B921" s="174"/>
      <c r="C921" s="177"/>
      <c r="D921" s="65" t="s">
        <v>2</v>
      </c>
      <c r="E921" s="43">
        <v>4</v>
      </c>
      <c r="F921" s="39">
        <v>5</v>
      </c>
      <c r="G921" s="39">
        <v>4</v>
      </c>
      <c r="H921" s="39">
        <v>4</v>
      </c>
      <c r="I921" s="39">
        <v>3</v>
      </c>
      <c r="J921" s="39">
        <v>4</v>
      </c>
      <c r="K921" s="39">
        <v>5</v>
      </c>
      <c r="L921" s="39">
        <v>3</v>
      </c>
      <c r="M921" s="44">
        <v>4</v>
      </c>
      <c r="N921" s="180"/>
      <c r="O921" s="43">
        <v>4</v>
      </c>
      <c r="P921" s="39">
        <v>3</v>
      </c>
      <c r="Q921" s="39">
        <v>5</v>
      </c>
      <c r="R921" s="39">
        <v>3</v>
      </c>
      <c r="S921" s="39">
        <v>4</v>
      </c>
      <c r="T921" s="39">
        <v>4</v>
      </c>
      <c r="U921" s="39">
        <v>4</v>
      </c>
      <c r="V921" s="39">
        <v>5</v>
      </c>
      <c r="W921" s="44">
        <v>4</v>
      </c>
      <c r="X921" s="180"/>
      <c r="Y921" s="63">
        <v>72</v>
      </c>
      <c r="Z921" s="183"/>
      <c r="AA921" s="186"/>
      <c r="AB921" s="189"/>
    </row>
    <row r="922" spans="1:28" ht="15.75" thickBot="1" x14ac:dyDescent="0.3">
      <c r="A922" s="107">
        <v>44336</v>
      </c>
      <c r="B922" s="175"/>
      <c r="C922" s="178"/>
      <c r="D922" s="66" t="s">
        <v>3</v>
      </c>
      <c r="E922" s="45">
        <v>5</v>
      </c>
      <c r="F922" s="46">
        <v>9</v>
      </c>
      <c r="G922" s="46">
        <v>13</v>
      </c>
      <c r="H922" s="46">
        <v>15</v>
      </c>
      <c r="I922" s="46">
        <v>17</v>
      </c>
      <c r="J922" s="46">
        <v>3</v>
      </c>
      <c r="K922" s="46">
        <v>7</v>
      </c>
      <c r="L922" s="46">
        <v>11</v>
      </c>
      <c r="M922" s="47">
        <v>1</v>
      </c>
      <c r="N922" s="181"/>
      <c r="O922" s="45">
        <v>4</v>
      </c>
      <c r="P922" s="46">
        <v>14</v>
      </c>
      <c r="Q922" s="46">
        <v>6</v>
      </c>
      <c r="R922" s="46">
        <v>18</v>
      </c>
      <c r="S922" s="46">
        <v>2</v>
      </c>
      <c r="T922" s="46">
        <v>16</v>
      </c>
      <c r="U922" s="46">
        <v>8</v>
      </c>
      <c r="V922" s="46">
        <v>12</v>
      </c>
      <c r="W922" s="47">
        <v>10</v>
      </c>
      <c r="X922" s="181"/>
      <c r="Y922" s="108">
        <v>130</v>
      </c>
      <c r="Z922" s="184"/>
      <c r="AA922" s="187"/>
      <c r="AB922" s="190"/>
    </row>
    <row r="923" spans="1:28" ht="12.75" customHeight="1" x14ac:dyDescent="0.25">
      <c r="A923" s="91"/>
      <c r="D923" s="48" t="s">
        <v>15</v>
      </c>
      <c r="E923" s="49">
        <f t="shared" ref="E923:M923" si="1344">IF(($C924-E922)&gt;=36,3,     IF(($C924-E922)&gt;=18,2,       IF(($C924-E922)&gt;=0,1,0)   )    )</f>
        <v>2</v>
      </c>
      <c r="F923" s="49">
        <f t="shared" si="1344"/>
        <v>1</v>
      </c>
      <c r="G923" s="49">
        <f t="shared" si="1344"/>
        <v>1</v>
      </c>
      <c r="H923" s="49">
        <f t="shared" si="1344"/>
        <v>1</v>
      </c>
      <c r="I923" s="49">
        <f t="shared" si="1344"/>
        <v>1</v>
      </c>
      <c r="J923" s="49">
        <f t="shared" si="1344"/>
        <v>2</v>
      </c>
      <c r="K923" s="49">
        <f t="shared" si="1344"/>
        <v>2</v>
      </c>
      <c r="L923" s="49">
        <f t="shared" si="1344"/>
        <v>1</v>
      </c>
      <c r="M923" s="50">
        <f t="shared" si="1344"/>
        <v>2</v>
      </c>
      <c r="N923" s="123">
        <f t="shared" ref="N923" si="1345">SUM(E923:M923)</f>
        <v>13</v>
      </c>
      <c r="O923" s="126">
        <f t="shared" ref="O923:W923" si="1346">IF(($C924-O922)&gt;=36,3,     IF(($C924-O922)&gt;=18,2,       IF(($C924-O922)&gt;=0,1,0)   )    )</f>
        <v>2</v>
      </c>
      <c r="P923" s="49">
        <f t="shared" si="1346"/>
        <v>1</v>
      </c>
      <c r="Q923" s="49">
        <f t="shared" si="1346"/>
        <v>2</v>
      </c>
      <c r="R923" s="49">
        <f t="shared" si="1346"/>
        <v>1</v>
      </c>
      <c r="S923" s="49">
        <f t="shared" si="1346"/>
        <v>2</v>
      </c>
      <c r="T923" s="49">
        <f t="shared" si="1346"/>
        <v>1</v>
      </c>
      <c r="U923" s="49">
        <f t="shared" si="1346"/>
        <v>2</v>
      </c>
      <c r="V923" s="49">
        <f t="shared" si="1346"/>
        <v>1</v>
      </c>
      <c r="W923" s="50">
        <f t="shared" si="1346"/>
        <v>1</v>
      </c>
      <c r="X923" s="113">
        <f t="shared" ref="X923:X925" si="1347">SUM(O923:W923)</f>
        <v>13</v>
      </c>
      <c r="Y923" s="85">
        <f>N923+X923</f>
        <v>26</v>
      </c>
      <c r="AB923" s="87"/>
    </row>
    <row r="924" spans="1:28" ht="13.5" customHeight="1" x14ac:dyDescent="0.25">
      <c r="A924" s="91" t="s">
        <v>24</v>
      </c>
      <c r="B924" s="73">
        <f>AA939</f>
        <v>23.1</v>
      </c>
      <c r="C924" s="112">
        <f>ROUND((B924*Y922/113)+Y920-Y921,0)</f>
        <v>26</v>
      </c>
      <c r="D924" s="52" t="s">
        <v>14</v>
      </c>
      <c r="E924" s="84">
        <v>0</v>
      </c>
      <c r="F924" s="84">
        <v>0</v>
      </c>
      <c r="G924" s="84">
        <v>0</v>
      </c>
      <c r="H924" s="84">
        <v>0</v>
      </c>
      <c r="I924" s="84">
        <v>0</v>
      </c>
      <c r="J924" s="84">
        <v>0</v>
      </c>
      <c r="K924" s="84">
        <v>0</v>
      </c>
      <c r="L924" s="84">
        <v>0</v>
      </c>
      <c r="M924" s="114">
        <v>0</v>
      </c>
      <c r="N924" s="124">
        <f t="shared" ref="N924" si="1348">SUM(E924:M924)</f>
        <v>0</v>
      </c>
      <c r="O924" s="84">
        <v>0</v>
      </c>
      <c r="P924" s="84">
        <v>0</v>
      </c>
      <c r="Q924" s="84">
        <v>0</v>
      </c>
      <c r="R924" s="84">
        <v>0</v>
      </c>
      <c r="S924" s="84">
        <v>0</v>
      </c>
      <c r="T924" s="84">
        <v>0</v>
      </c>
      <c r="U924" s="84">
        <v>0</v>
      </c>
      <c r="V924" s="84">
        <v>0</v>
      </c>
      <c r="W924" s="114">
        <v>0</v>
      </c>
      <c r="X924" s="109">
        <f t="shared" si="1347"/>
        <v>0</v>
      </c>
      <c r="Y924" s="67">
        <f>N924+X924</f>
        <v>0</v>
      </c>
      <c r="Z924" s="92">
        <f>IF(AND(B924&lt;=36,Y925&gt;0),   VLOOKUP(((IF(AND(B924&gt;=18.5,B924&lt;= 26.4),4,5))&amp;Y925),TablaBajas[],2,FALSE), 0)</f>
        <v>0</v>
      </c>
      <c r="AA924" s="142">
        <f>IF((B924+Z924)&gt;=26.4,26.4,(B924+Z924))</f>
        <v>23.1</v>
      </c>
      <c r="AB924" s="93">
        <f>IF(Y924&gt;0,AB939+1,AB939)</f>
        <v>69</v>
      </c>
    </row>
    <row r="925" spans="1:28" ht="13.5" customHeight="1" thickBot="1" x14ac:dyDescent="0.3">
      <c r="A925" s="94"/>
      <c r="D925" s="74" t="s">
        <v>18</v>
      </c>
      <c r="E925" s="51">
        <f t="shared" ref="E925:M925" si="1349" xml:space="preserve">       IF(    OR(E924="-", E924="",E924=0),0,       IF(E924-(E921+E923)&gt;=2,0,   IF(E924-(E921+E923)=1,1,   IF(E924-(E921+E923)=0,2,   IF(E924-(E921+E923)=-1,3,   IF(E924-(E921+E923)=-2,4,   IF(E924-(E921+E923)=-3,5,    IF(E924-(E921+E923)=-4,6,    ))))))))</f>
        <v>0</v>
      </c>
      <c r="F925" s="51">
        <f t="shared" si="1349"/>
        <v>0</v>
      </c>
      <c r="G925" s="51">
        <f t="shared" si="1349"/>
        <v>0</v>
      </c>
      <c r="H925" s="51">
        <f t="shared" si="1349"/>
        <v>0</v>
      </c>
      <c r="I925" s="51">
        <f t="shared" si="1349"/>
        <v>0</v>
      </c>
      <c r="J925" s="51">
        <f t="shared" si="1349"/>
        <v>0</v>
      </c>
      <c r="K925" s="51">
        <f t="shared" si="1349"/>
        <v>0</v>
      </c>
      <c r="L925" s="51">
        <f t="shared" si="1349"/>
        <v>0</v>
      </c>
      <c r="M925" s="115">
        <f t="shared" si="1349"/>
        <v>0</v>
      </c>
      <c r="N925" s="125">
        <f t="shared" ref="N925" si="1350">SUM(E925:M925)</f>
        <v>0</v>
      </c>
      <c r="O925" s="128">
        <f t="shared" ref="O925:W925" si="1351" xml:space="preserve">       IF(    OR(O924="-", O924="",O924=0),0,       IF(O924-(O921+O923)&gt;=2,0,   IF(O924-(O921+O923)=1,1,   IF(O924-(O921+O923)=0,2,   IF(O924-(O921+O923)=-1,3,   IF(O924-(O921+O923)=-2,4,   IF(O924-(O921+O923)=-3,5,    IF(O924-(O921+O923)=-4,6,    ))))))))</f>
        <v>0</v>
      </c>
      <c r="P925" s="51">
        <f t="shared" si="1351"/>
        <v>0</v>
      </c>
      <c r="Q925" s="51">
        <f t="shared" si="1351"/>
        <v>0</v>
      </c>
      <c r="R925" s="51">
        <f t="shared" si="1351"/>
        <v>0</v>
      </c>
      <c r="S925" s="51">
        <f t="shared" si="1351"/>
        <v>0</v>
      </c>
      <c r="T925" s="51">
        <f t="shared" si="1351"/>
        <v>0</v>
      </c>
      <c r="U925" s="51">
        <f t="shared" si="1351"/>
        <v>0</v>
      </c>
      <c r="V925" s="51">
        <f t="shared" si="1351"/>
        <v>0</v>
      </c>
      <c r="W925" s="115">
        <f t="shared" si="1351"/>
        <v>0</v>
      </c>
      <c r="X925" s="120">
        <f t="shared" si="1347"/>
        <v>0</v>
      </c>
      <c r="Y925" s="68">
        <f>N925+X925</f>
        <v>0</v>
      </c>
      <c r="AB925" s="87"/>
    </row>
    <row r="926" spans="1:28" ht="13.5" thickBot="1" x14ac:dyDescent="0.25">
      <c r="A926" s="95"/>
      <c r="AB926" s="87"/>
    </row>
    <row r="927" spans="1:28" ht="12.75" customHeight="1" x14ac:dyDescent="0.25">
      <c r="A927" s="99"/>
      <c r="D927" s="53" t="s">
        <v>15</v>
      </c>
      <c r="E927" s="54">
        <f t="shared" ref="E927:M927" si="1352">IF(($C928-E922)&gt;=36,3,     IF(($C928-E922)&gt;=18,2,       IF(($C928-E922)&gt;=0,1,0)   )    )</f>
        <v>2</v>
      </c>
      <c r="F927" s="54">
        <f t="shared" si="1352"/>
        <v>2</v>
      </c>
      <c r="G927" s="54">
        <f t="shared" si="1352"/>
        <v>1</v>
      </c>
      <c r="H927" s="54">
        <f t="shared" si="1352"/>
        <v>1</v>
      </c>
      <c r="I927" s="54">
        <f t="shared" si="1352"/>
        <v>1</v>
      </c>
      <c r="J927" s="54">
        <f t="shared" si="1352"/>
        <v>2</v>
      </c>
      <c r="K927" s="54">
        <f t="shared" si="1352"/>
        <v>2</v>
      </c>
      <c r="L927" s="54">
        <f t="shared" si="1352"/>
        <v>2</v>
      </c>
      <c r="M927" s="55">
        <f t="shared" si="1352"/>
        <v>2</v>
      </c>
      <c r="N927" s="129">
        <f t="shared" ref="N927:N928" si="1353">SUM(E927:M927)</f>
        <v>15</v>
      </c>
      <c r="O927" s="132">
        <f t="shared" ref="O927:W927" si="1354">IF(($C928-O922)&gt;=36,3,     IF(($C928-O922)&gt;=18,2,       IF(($C928-O922)&gt;=0,1,0)   )    )</f>
        <v>2</v>
      </c>
      <c r="P927" s="54">
        <f t="shared" si="1354"/>
        <v>1</v>
      </c>
      <c r="Q927" s="54">
        <f t="shared" si="1354"/>
        <v>2</v>
      </c>
      <c r="R927" s="54">
        <f t="shared" si="1354"/>
        <v>1</v>
      </c>
      <c r="S927" s="54">
        <f t="shared" si="1354"/>
        <v>2</v>
      </c>
      <c r="T927" s="54">
        <f t="shared" si="1354"/>
        <v>1</v>
      </c>
      <c r="U927" s="54">
        <f t="shared" si="1354"/>
        <v>2</v>
      </c>
      <c r="V927" s="54">
        <f t="shared" si="1354"/>
        <v>2</v>
      </c>
      <c r="W927" s="55">
        <f t="shared" si="1354"/>
        <v>2</v>
      </c>
      <c r="X927" s="116">
        <f t="shared" ref="X927:X929" si="1355">SUM(O927:W927)</f>
        <v>15</v>
      </c>
      <c r="Y927" s="55">
        <f>N927+X927</f>
        <v>30</v>
      </c>
      <c r="AB927" s="87"/>
    </row>
    <row r="928" spans="1:28" ht="13.5" customHeight="1" x14ac:dyDescent="0.25">
      <c r="A928" s="96" t="s">
        <v>22</v>
      </c>
      <c r="B928" s="78">
        <f>AA943</f>
        <v>26.4</v>
      </c>
      <c r="C928" s="112">
        <f>ROUND((B928*Y922/113)+Y920-Y921,0)</f>
        <v>30</v>
      </c>
      <c r="D928" s="57" t="s">
        <v>14</v>
      </c>
      <c r="E928" s="84">
        <v>6</v>
      </c>
      <c r="F928" s="84">
        <v>7</v>
      </c>
      <c r="G928" s="84">
        <v>5</v>
      </c>
      <c r="H928" s="84">
        <v>4</v>
      </c>
      <c r="I928" s="84">
        <v>5</v>
      </c>
      <c r="J928" s="84">
        <v>8</v>
      </c>
      <c r="K928" s="84">
        <v>7</v>
      </c>
      <c r="L928" s="84">
        <v>5</v>
      </c>
      <c r="M928" s="114">
        <v>5</v>
      </c>
      <c r="N928" s="130">
        <f t="shared" si="1353"/>
        <v>52</v>
      </c>
      <c r="O928" s="84">
        <v>5</v>
      </c>
      <c r="P928" s="84">
        <v>5</v>
      </c>
      <c r="Q928" s="84">
        <v>8</v>
      </c>
      <c r="R928" s="84">
        <v>4</v>
      </c>
      <c r="S928" s="84">
        <v>7</v>
      </c>
      <c r="T928" s="84">
        <v>4</v>
      </c>
      <c r="U928" s="84">
        <v>5</v>
      </c>
      <c r="V928" s="84">
        <v>8</v>
      </c>
      <c r="W928" s="114">
        <v>6</v>
      </c>
      <c r="X928" s="110">
        <f t="shared" si="1355"/>
        <v>52</v>
      </c>
      <c r="Y928" s="69">
        <f>N928+X928</f>
        <v>104</v>
      </c>
      <c r="Z928" s="97">
        <f>IF(AND(B928&lt;=36,Y929&gt;0),   VLOOKUP(((IF(AND(B928&gt;=18.5,B928&lt;= 26.4),4,5))&amp;Y929),TablaBajas[],2,FALSE), 0)</f>
        <v>0</v>
      </c>
      <c r="AA928" s="143">
        <f>IF((B928+Z928)&gt;=26.4,26.4,(B928+Z928))</f>
        <v>26.4</v>
      </c>
      <c r="AB928" s="98">
        <f>IF(Y928&gt;0,AB943+1,AB943)</f>
        <v>71</v>
      </c>
    </row>
    <row r="929" spans="1:28" ht="13.5" customHeight="1" thickBot="1" x14ac:dyDescent="0.3">
      <c r="A929" s="99"/>
      <c r="D929" s="75" t="s">
        <v>18</v>
      </c>
      <c r="E929" s="56">
        <f t="shared" ref="E929:M929" si="1356" xml:space="preserve">       IF(    OR(E928="-", E928="",E928=0),0,       IF(E928-(E921+E927)&gt;=2,0,   IF(E928-(E921+E927)=1,1,   IF(E928-(E921+E927)=0,2,   IF(E928-(E921+E927)=-1,3,   IF(E928-(E921+E927)=-2,4,   IF(E928-(E921+E927)=-3,5,    IF(E928-(E921+E927)=-4,6,    ))))))))</f>
        <v>2</v>
      </c>
      <c r="F929" s="56">
        <f t="shared" si="1356"/>
        <v>2</v>
      </c>
      <c r="G929" s="56">
        <f t="shared" si="1356"/>
        <v>2</v>
      </c>
      <c r="H929" s="56">
        <f t="shared" si="1356"/>
        <v>3</v>
      </c>
      <c r="I929" s="56">
        <f t="shared" si="1356"/>
        <v>1</v>
      </c>
      <c r="J929" s="56">
        <f t="shared" si="1356"/>
        <v>0</v>
      </c>
      <c r="K929" s="56">
        <f t="shared" si="1356"/>
        <v>2</v>
      </c>
      <c r="L929" s="56">
        <f t="shared" si="1356"/>
        <v>2</v>
      </c>
      <c r="M929" s="117">
        <f t="shared" si="1356"/>
        <v>3</v>
      </c>
      <c r="N929" s="131">
        <f t="shared" ref="N929" si="1357">SUM(E929:M929)</f>
        <v>17</v>
      </c>
      <c r="O929" s="133">
        <f t="shared" ref="O929:W929" si="1358" xml:space="preserve">       IF(    OR(O928="-", O928="",O928=0),0,       IF(O928-(O921+O927)&gt;=2,0,   IF(O928-(O921+O927)=1,1,   IF(O928-(O921+O927)=0,2,   IF(O928-(O921+O927)=-1,3,   IF(O928-(O921+O927)=-2,4,   IF(O928-(O921+O927)=-3,5,    IF(O928-(O921+O927)=-4,6,    ))))))))</f>
        <v>3</v>
      </c>
      <c r="P929" s="56">
        <f t="shared" si="1358"/>
        <v>1</v>
      </c>
      <c r="Q929" s="56">
        <f t="shared" si="1358"/>
        <v>1</v>
      </c>
      <c r="R929" s="56">
        <f t="shared" si="1358"/>
        <v>2</v>
      </c>
      <c r="S929" s="56">
        <f t="shared" si="1358"/>
        <v>1</v>
      </c>
      <c r="T929" s="56">
        <f t="shared" si="1358"/>
        <v>3</v>
      </c>
      <c r="U929" s="56">
        <f t="shared" si="1358"/>
        <v>3</v>
      </c>
      <c r="V929" s="56">
        <f t="shared" si="1358"/>
        <v>1</v>
      </c>
      <c r="W929" s="117">
        <f t="shared" si="1358"/>
        <v>2</v>
      </c>
      <c r="X929" s="121">
        <f t="shared" si="1355"/>
        <v>17</v>
      </c>
      <c r="Y929" s="70">
        <f>N929+X929</f>
        <v>34</v>
      </c>
      <c r="AB929" s="87"/>
    </row>
    <row r="930" spans="1:28" ht="13.5" thickBot="1" x14ac:dyDescent="0.25">
      <c r="A930" s="95"/>
      <c r="AB930" s="87"/>
    </row>
    <row r="931" spans="1:28" ht="12.75" customHeight="1" x14ac:dyDescent="0.25">
      <c r="A931" s="100"/>
      <c r="D931" s="58" t="s">
        <v>15</v>
      </c>
      <c r="E931" s="59">
        <f t="shared" ref="E931:M931" si="1359">IF(($C932-E922)&gt;=36,3,     IF(($C932-E922)&gt;=18,2,       IF(($C932-E922)&gt;=0,1,0)   )    )</f>
        <v>2</v>
      </c>
      <c r="F931" s="59">
        <f t="shared" si="1359"/>
        <v>2</v>
      </c>
      <c r="G931" s="59">
        <f t="shared" si="1359"/>
        <v>1</v>
      </c>
      <c r="H931" s="59">
        <f t="shared" si="1359"/>
        <v>1</v>
      </c>
      <c r="I931" s="59">
        <f t="shared" si="1359"/>
        <v>1</v>
      </c>
      <c r="J931" s="59">
        <f t="shared" si="1359"/>
        <v>2</v>
      </c>
      <c r="K931" s="59">
        <f t="shared" si="1359"/>
        <v>2</v>
      </c>
      <c r="L931" s="59">
        <f t="shared" si="1359"/>
        <v>2</v>
      </c>
      <c r="M931" s="60">
        <f t="shared" si="1359"/>
        <v>2</v>
      </c>
      <c r="N931" s="134">
        <f t="shared" ref="N931" si="1360">SUM(E931:M931)</f>
        <v>15</v>
      </c>
      <c r="O931" s="137">
        <f t="shared" ref="O931:W931" si="1361">IF(($C932-O922)&gt;=36,3,     IF(($C932-O922)&gt;=18,2,       IF(($C932-O922)&gt;=0,1,0)   )    )</f>
        <v>2</v>
      </c>
      <c r="P931" s="59">
        <f t="shared" si="1361"/>
        <v>1</v>
      </c>
      <c r="Q931" s="59">
        <f t="shared" si="1361"/>
        <v>2</v>
      </c>
      <c r="R931" s="59">
        <f t="shared" si="1361"/>
        <v>1</v>
      </c>
      <c r="S931" s="59">
        <f t="shared" si="1361"/>
        <v>2</v>
      </c>
      <c r="T931" s="59">
        <f t="shared" si="1361"/>
        <v>1</v>
      </c>
      <c r="U931" s="59">
        <f t="shared" si="1361"/>
        <v>2</v>
      </c>
      <c r="V931" s="59">
        <f t="shared" si="1361"/>
        <v>1</v>
      </c>
      <c r="W931" s="60">
        <f t="shared" si="1361"/>
        <v>2</v>
      </c>
      <c r="X931" s="118">
        <f t="shared" ref="X931:X933" si="1362">SUM(O931:W931)</f>
        <v>14</v>
      </c>
      <c r="Y931" s="60">
        <f>N931+X931</f>
        <v>29</v>
      </c>
      <c r="AB931" s="87"/>
    </row>
    <row r="932" spans="1:28" ht="13.5" customHeight="1" x14ac:dyDescent="0.25">
      <c r="A932" s="101" t="s">
        <v>23</v>
      </c>
      <c r="B932" s="79">
        <f>AA947</f>
        <v>25.599999999999998</v>
      </c>
      <c r="C932" s="112">
        <f>ROUND((B932*Y922/113)+Y920-Y921,0)</f>
        <v>29</v>
      </c>
      <c r="D932" s="62" t="s">
        <v>14</v>
      </c>
      <c r="E932" s="84">
        <v>6</v>
      </c>
      <c r="F932" s="84">
        <v>8</v>
      </c>
      <c r="G932" s="84">
        <v>7</v>
      </c>
      <c r="H932" s="84">
        <v>6</v>
      </c>
      <c r="I932" s="84">
        <v>4</v>
      </c>
      <c r="J932" s="84">
        <v>5</v>
      </c>
      <c r="K932" s="84">
        <v>9</v>
      </c>
      <c r="L932" s="84">
        <v>4</v>
      </c>
      <c r="M932" s="114">
        <v>6</v>
      </c>
      <c r="N932" s="135">
        <f t="shared" ref="N932" si="1363">SUM(E932:M932)</f>
        <v>55</v>
      </c>
      <c r="O932" s="127">
        <v>7</v>
      </c>
      <c r="P932" s="84">
        <v>6</v>
      </c>
      <c r="Q932" s="84">
        <v>6</v>
      </c>
      <c r="R932" s="84">
        <v>5</v>
      </c>
      <c r="S932" s="84">
        <v>7</v>
      </c>
      <c r="T932" s="84">
        <v>5</v>
      </c>
      <c r="U932" s="84">
        <v>6</v>
      </c>
      <c r="V932" s="84">
        <v>9</v>
      </c>
      <c r="W932" s="114">
        <v>5</v>
      </c>
      <c r="X932" s="111">
        <f t="shared" si="1362"/>
        <v>56</v>
      </c>
      <c r="Y932" s="71">
        <f>N932+X932</f>
        <v>111</v>
      </c>
      <c r="Z932" s="102">
        <f>IF(AND(B932&lt;=36,Y933&gt;0),   VLOOKUP(((IF(AND(B932&gt;=18.5,B932&lt;= 26.4),4,5))&amp;Y933),TablaBajas[],2,FALSE), 0)</f>
        <v>0.5</v>
      </c>
      <c r="AA932" s="141">
        <f>IF((B932+Z932)&gt;=26.4,26.4,(B932+Z932))</f>
        <v>26.099999999999998</v>
      </c>
      <c r="AB932" s="103">
        <f>IF(Y932&gt;0,AB947+1,AB947)</f>
        <v>79</v>
      </c>
    </row>
    <row r="933" spans="1:28" ht="13.5" customHeight="1" thickBot="1" x14ac:dyDescent="0.3">
      <c r="A933" s="104"/>
      <c r="B933" s="105"/>
      <c r="C933" s="105"/>
      <c r="D933" s="76" t="s">
        <v>18</v>
      </c>
      <c r="E933" s="61">
        <f t="shared" ref="E933:M933" si="1364" xml:space="preserve">       IF(    OR(E932="-", E932="",E932=0),0,       IF(E932-(E921+E931)&gt;=2,0,   IF(E932-(E921+E931)=1,1,   IF(E932-(E921+E931)=0,2,   IF(E932-(E921+E931)=-1,3,   IF(E932-(E921+E931)=-2,4,   IF(E932-(E921+E931)=-3,5,    IF(E932-(E921+E931)=-4,6,    ))))))))</f>
        <v>2</v>
      </c>
      <c r="F933" s="61">
        <f t="shared" si="1364"/>
        <v>1</v>
      </c>
      <c r="G933" s="61">
        <f t="shared" si="1364"/>
        <v>0</v>
      </c>
      <c r="H933" s="61">
        <f t="shared" si="1364"/>
        <v>1</v>
      </c>
      <c r="I933" s="61">
        <f t="shared" si="1364"/>
        <v>2</v>
      </c>
      <c r="J933" s="61">
        <f t="shared" si="1364"/>
        <v>3</v>
      </c>
      <c r="K933" s="61">
        <f t="shared" si="1364"/>
        <v>0</v>
      </c>
      <c r="L933" s="61">
        <f t="shared" si="1364"/>
        <v>3</v>
      </c>
      <c r="M933" s="119">
        <f t="shared" si="1364"/>
        <v>2</v>
      </c>
      <c r="N933" s="136">
        <f t="shared" ref="N933" si="1365">SUM(E933:M933)</f>
        <v>14</v>
      </c>
      <c r="O933" s="138">
        <f t="shared" ref="O933:W933" si="1366" xml:space="preserve">       IF(    OR(O932="-", O932="",O932=0),0,       IF(O932-(O921+O931)&gt;=2,0,   IF(O932-(O921+O931)=1,1,   IF(O932-(O921+O931)=0,2,   IF(O932-(O921+O931)=-1,3,   IF(O932-(O921+O931)=-2,4,   IF(O932-(O921+O931)=-3,5,    IF(O932-(O921+O931)=-4,6,    ))))))))</f>
        <v>1</v>
      </c>
      <c r="P933" s="61">
        <f t="shared" si="1366"/>
        <v>0</v>
      </c>
      <c r="Q933" s="61">
        <f t="shared" si="1366"/>
        <v>3</v>
      </c>
      <c r="R933" s="61">
        <f t="shared" si="1366"/>
        <v>1</v>
      </c>
      <c r="S933" s="61">
        <f t="shared" si="1366"/>
        <v>1</v>
      </c>
      <c r="T933" s="61">
        <f t="shared" si="1366"/>
        <v>2</v>
      </c>
      <c r="U933" s="61">
        <f t="shared" si="1366"/>
        <v>2</v>
      </c>
      <c r="V933" s="61">
        <f t="shared" si="1366"/>
        <v>0</v>
      </c>
      <c r="W933" s="119">
        <f t="shared" si="1366"/>
        <v>3</v>
      </c>
      <c r="X933" s="122">
        <f t="shared" si="1362"/>
        <v>13</v>
      </c>
      <c r="Y933" s="72">
        <f>N933+X933</f>
        <v>27</v>
      </c>
      <c r="Z933" s="105"/>
      <c r="AA933" s="105"/>
      <c r="AB933" s="106"/>
    </row>
    <row r="934" spans="1:28" ht="9.75" customHeight="1" thickBot="1" x14ac:dyDescent="0.25">
      <c r="A934" s="77"/>
      <c r="B934" s="77"/>
      <c r="C934" s="77"/>
      <c r="D934" s="77"/>
      <c r="E934" s="77"/>
      <c r="F934" s="77"/>
      <c r="G934" s="77"/>
      <c r="H934" s="77"/>
      <c r="I934" s="77"/>
      <c r="J934" s="77"/>
      <c r="K934" s="77"/>
      <c r="L934" s="77"/>
      <c r="M934" s="77"/>
      <c r="N934" s="77"/>
      <c r="O934" s="77"/>
      <c r="P934" s="77"/>
      <c r="Q934" s="77"/>
      <c r="R934" s="77"/>
      <c r="S934" s="77"/>
      <c r="T934" s="77"/>
      <c r="U934" s="77"/>
      <c r="V934" s="77"/>
      <c r="W934" s="77"/>
      <c r="X934" s="77"/>
      <c r="Y934" s="77"/>
      <c r="Z934" s="77"/>
      <c r="AA934" s="77"/>
      <c r="AB934" s="77"/>
    </row>
    <row r="935" spans="1:28" ht="15" customHeight="1" x14ac:dyDescent="0.25">
      <c r="A935" s="88"/>
      <c r="B935" s="173" t="s">
        <v>4</v>
      </c>
      <c r="C935" s="176" t="s">
        <v>19</v>
      </c>
      <c r="D935" s="64" t="s">
        <v>1</v>
      </c>
      <c r="E935" s="40">
        <v>382</v>
      </c>
      <c r="F935" s="41">
        <v>459</v>
      </c>
      <c r="G935" s="41">
        <v>301</v>
      </c>
      <c r="H935" s="41">
        <v>302</v>
      </c>
      <c r="I935" s="41">
        <v>146</v>
      </c>
      <c r="J935" s="41">
        <v>373</v>
      </c>
      <c r="K935" s="41">
        <v>478</v>
      </c>
      <c r="L935" s="41">
        <v>172</v>
      </c>
      <c r="M935" s="42">
        <v>349</v>
      </c>
      <c r="N935" s="179" t="s">
        <v>16</v>
      </c>
      <c r="O935" s="40">
        <v>403</v>
      </c>
      <c r="P935" s="41">
        <v>182</v>
      </c>
      <c r="Q935" s="41">
        <v>471</v>
      </c>
      <c r="R935" s="41">
        <v>150</v>
      </c>
      <c r="S935" s="41">
        <v>387</v>
      </c>
      <c r="T935" s="41">
        <v>286</v>
      </c>
      <c r="U935" s="41">
        <v>376</v>
      </c>
      <c r="V935" s="41">
        <v>476</v>
      </c>
      <c r="W935" s="42">
        <v>270</v>
      </c>
      <c r="X935" s="179" t="s">
        <v>17</v>
      </c>
      <c r="Y935" s="89">
        <v>71.5</v>
      </c>
      <c r="Z935" s="182" t="s">
        <v>28</v>
      </c>
      <c r="AA935" s="185" t="s">
        <v>6</v>
      </c>
      <c r="AB935" s="188" t="s">
        <v>20</v>
      </c>
    </row>
    <row r="936" spans="1:28" ht="15.75" customHeight="1" x14ac:dyDescent="0.25">
      <c r="A936" s="90" t="s">
        <v>21</v>
      </c>
      <c r="B936" s="174"/>
      <c r="C936" s="177"/>
      <c r="D936" s="65" t="s">
        <v>2</v>
      </c>
      <c r="E936" s="43">
        <v>4</v>
      </c>
      <c r="F936" s="39">
        <v>5</v>
      </c>
      <c r="G936" s="39">
        <v>4</v>
      </c>
      <c r="H936" s="39">
        <v>4</v>
      </c>
      <c r="I936" s="39">
        <v>3</v>
      </c>
      <c r="J936" s="39">
        <v>4</v>
      </c>
      <c r="K936" s="39">
        <v>5</v>
      </c>
      <c r="L936" s="39">
        <v>3</v>
      </c>
      <c r="M936" s="44">
        <v>4</v>
      </c>
      <c r="N936" s="180"/>
      <c r="O936" s="43">
        <v>4</v>
      </c>
      <c r="P936" s="39">
        <v>3</v>
      </c>
      <c r="Q936" s="39">
        <v>5</v>
      </c>
      <c r="R936" s="39">
        <v>3</v>
      </c>
      <c r="S936" s="39">
        <v>4</v>
      </c>
      <c r="T936" s="39">
        <v>4</v>
      </c>
      <c r="U936" s="39">
        <v>4</v>
      </c>
      <c r="V936" s="39">
        <v>5</v>
      </c>
      <c r="W936" s="44">
        <v>4</v>
      </c>
      <c r="X936" s="180"/>
      <c r="Y936" s="63">
        <v>72</v>
      </c>
      <c r="Z936" s="183"/>
      <c r="AA936" s="186"/>
      <c r="AB936" s="189"/>
    </row>
    <row r="937" spans="1:28" ht="15.75" thickBot="1" x14ac:dyDescent="0.3">
      <c r="A937" s="107">
        <v>44320</v>
      </c>
      <c r="B937" s="175"/>
      <c r="C937" s="178"/>
      <c r="D937" s="66" t="s">
        <v>3</v>
      </c>
      <c r="E937" s="45">
        <v>5</v>
      </c>
      <c r="F937" s="46">
        <v>9</v>
      </c>
      <c r="G937" s="46">
        <v>13</v>
      </c>
      <c r="H937" s="46">
        <v>15</v>
      </c>
      <c r="I937" s="46">
        <v>17</v>
      </c>
      <c r="J937" s="46">
        <v>3</v>
      </c>
      <c r="K937" s="46">
        <v>7</v>
      </c>
      <c r="L937" s="46">
        <v>11</v>
      </c>
      <c r="M937" s="47">
        <v>1</v>
      </c>
      <c r="N937" s="181"/>
      <c r="O937" s="45">
        <v>4</v>
      </c>
      <c r="P937" s="46">
        <v>14</v>
      </c>
      <c r="Q937" s="46">
        <v>6</v>
      </c>
      <c r="R937" s="46">
        <v>18</v>
      </c>
      <c r="S937" s="46">
        <v>2</v>
      </c>
      <c r="T937" s="46">
        <v>16</v>
      </c>
      <c r="U937" s="46">
        <v>8</v>
      </c>
      <c r="V937" s="46">
        <v>12</v>
      </c>
      <c r="W937" s="47">
        <v>10</v>
      </c>
      <c r="X937" s="181"/>
      <c r="Y937" s="108">
        <v>130</v>
      </c>
      <c r="Z937" s="184"/>
      <c r="AA937" s="187"/>
      <c r="AB937" s="190"/>
    </row>
    <row r="938" spans="1:28" ht="12.75" customHeight="1" x14ac:dyDescent="0.25">
      <c r="A938" s="91"/>
      <c r="D938" s="48" t="s">
        <v>15</v>
      </c>
      <c r="E938" s="49">
        <f t="shared" ref="E938:M938" si="1367">IF(($C939-E937)&gt;=36,3,     IF(($C939-E937)&gt;=18,2,       IF(($C939-E937)&gt;=0,1,0)   )    )</f>
        <v>2</v>
      </c>
      <c r="F938" s="49">
        <f t="shared" si="1367"/>
        <v>1</v>
      </c>
      <c r="G938" s="49">
        <f t="shared" si="1367"/>
        <v>1</v>
      </c>
      <c r="H938" s="49">
        <f t="shared" si="1367"/>
        <v>1</v>
      </c>
      <c r="I938" s="49">
        <f t="shared" si="1367"/>
        <v>1</v>
      </c>
      <c r="J938" s="49">
        <f t="shared" si="1367"/>
        <v>2</v>
      </c>
      <c r="K938" s="49">
        <f t="shared" si="1367"/>
        <v>2</v>
      </c>
      <c r="L938" s="49">
        <f t="shared" si="1367"/>
        <v>1</v>
      </c>
      <c r="M938" s="50">
        <f t="shared" si="1367"/>
        <v>2</v>
      </c>
      <c r="N938" s="123">
        <f t="shared" ref="N938" si="1368">SUM(E938:M938)</f>
        <v>13</v>
      </c>
      <c r="O938" s="126">
        <f t="shared" ref="O938:W938" si="1369">IF(($C939-O937)&gt;=36,3,     IF(($C939-O937)&gt;=18,2,       IF(($C939-O937)&gt;=0,1,0)   )    )</f>
        <v>2</v>
      </c>
      <c r="P938" s="49">
        <f t="shared" si="1369"/>
        <v>1</v>
      </c>
      <c r="Q938" s="49">
        <f t="shared" si="1369"/>
        <v>2</v>
      </c>
      <c r="R938" s="49">
        <f t="shared" si="1369"/>
        <v>1</v>
      </c>
      <c r="S938" s="49">
        <f t="shared" si="1369"/>
        <v>2</v>
      </c>
      <c r="T938" s="49">
        <f t="shared" si="1369"/>
        <v>1</v>
      </c>
      <c r="U938" s="49">
        <f t="shared" si="1369"/>
        <v>2</v>
      </c>
      <c r="V938" s="49">
        <f t="shared" si="1369"/>
        <v>1</v>
      </c>
      <c r="W938" s="50">
        <f t="shared" si="1369"/>
        <v>1</v>
      </c>
      <c r="X938" s="113">
        <f t="shared" ref="X938:X940" si="1370">SUM(O938:W938)</f>
        <v>13</v>
      </c>
      <c r="Y938" s="85">
        <f>N938+X938</f>
        <v>26</v>
      </c>
      <c r="AB938" s="87"/>
    </row>
    <row r="939" spans="1:28" ht="13.5" customHeight="1" x14ac:dyDescent="0.25">
      <c r="A939" s="91" t="s">
        <v>24</v>
      </c>
      <c r="B939" s="73">
        <f>AA954</f>
        <v>23.1</v>
      </c>
      <c r="C939" s="112">
        <f>ROUND((B939*Y937/113)+Y935-Y936,0)</f>
        <v>26</v>
      </c>
      <c r="D939" s="52" t="s">
        <v>14</v>
      </c>
      <c r="E939" s="84">
        <v>0</v>
      </c>
      <c r="F939" s="84">
        <v>0</v>
      </c>
      <c r="G939" s="84">
        <v>0</v>
      </c>
      <c r="H939" s="84">
        <v>0</v>
      </c>
      <c r="I939" s="84">
        <v>0</v>
      </c>
      <c r="J939" s="84">
        <v>0</v>
      </c>
      <c r="K939" s="84">
        <v>0</v>
      </c>
      <c r="L939" s="84">
        <v>0</v>
      </c>
      <c r="M939" s="114">
        <v>0</v>
      </c>
      <c r="N939" s="124">
        <f t="shared" ref="N939" si="1371">SUM(E939:M939)</f>
        <v>0</v>
      </c>
      <c r="O939" s="84">
        <v>0</v>
      </c>
      <c r="P939" s="84">
        <v>0</v>
      </c>
      <c r="Q939" s="84">
        <v>0</v>
      </c>
      <c r="R939" s="84">
        <v>0</v>
      </c>
      <c r="S939" s="84">
        <v>0</v>
      </c>
      <c r="T939" s="84">
        <v>0</v>
      </c>
      <c r="U939" s="84">
        <v>0</v>
      </c>
      <c r="V939" s="84">
        <v>0</v>
      </c>
      <c r="W939" s="114">
        <v>0</v>
      </c>
      <c r="X939" s="109">
        <f t="shared" si="1370"/>
        <v>0</v>
      </c>
      <c r="Y939" s="67">
        <f>N939+X939</f>
        <v>0</v>
      </c>
      <c r="Z939" s="92">
        <f>IF(AND(B939&lt;=36,Y940&gt;0),   VLOOKUP(((IF(AND(B939&gt;=18.5,B939&lt;= 26.4),4,5))&amp;Y940),TablaBajas[],2,FALSE), 0)</f>
        <v>0</v>
      </c>
      <c r="AA939" s="142">
        <f>IF((B939+Z939)&gt;=26.4,26.4,(B939+Z939))</f>
        <v>23.1</v>
      </c>
      <c r="AB939" s="93">
        <f>IF(Y939&gt;0,AB954+1,AB954)</f>
        <v>69</v>
      </c>
    </row>
    <row r="940" spans="1:28" ht="13.5" customHeight="1" thickBot="1" x14ac:dyDescent="0.3">
      <c r="A940" s="94"/>
      <c r="D940" s="74" t="s">
        <v>18</v>
      </c>
      <c r="E940" s="51">
        <f t="shared" ref="E940:M940" si="1372" xml:space="preserve">       IF(    OR(E939="-", E939="",E939=0),0,       IF(E939-(E936+E938)&gt;=2,0,   IF(E939-(E936+E938)=1,1,   IF(E939-(E936+E938)=0,2,   IF(E939-(E936+E938)=-1,3,   IF(E939-(E936+E938)=-2,4,   IF(E939-(E936+E938)=-3,5,    IF(E939-(E936+E938)=-4,6,    ))))))))</f>
        <v>0</v>
      </c>
      <c r="F940" s="51">
        <f t="shared" si="1372"/>
        <v>0</v>
      </c>
      <c r="G940" s="51">
        <f t="shared" si="1372"/>
        <v>0</v>
      </c>
      <c r="H940" s="51">
        <f t="shared" si="1372"/>
        <v>0</v>
      </c>
      <c r="I940" s="51">
        <f t="shared" si="1372"/>
        <v>0</v>
      </c>
      <c r="J940" s="51">
        <f t="shared" si="1372"/>
        <v>0</v>
      </c>
      <c r="K940" s="51">
        <f t="shared" si="1372"/>
        <v>0</v>
      </c>
      <c r="L940" s="51">
        <f t="shared" si="1372"/>
        <v>0</v>
      </c>
      <c r="M940" s="115">
        <f t="shared" si="1372"/>
        <v>0</v>
      </c>
      <c r="N940" s="125">
        <f t="shared" ref="N940" si="1373">SUM(E940:M940)</f>
        <v>0</v>
      </c>
      <c r="O940" s="128">
        <f t="shared" ref="O940:W940" si="1374" xml:space="preserve">       IF(    OR(O939="-", O939="",O939=0),0,       IF(O939-(O936+O938)&gt;=2,0,   IF(O939-(O936+O938)=1,1,   IF(O939-(O936+O938)=0,2,   IF(O939-(O936+O938)=-1,3,   IF(O939-(O936+O938)=-2,4,   IF(O939-(O936+O938)=-3,5,    IF(O939-(O936+O938)=-4,6,    ))))))))</f>
        <v>0</v>
      </c>
      <c r="P940" s="51">
        <f t="shared" si="1374"/>
        <v>0</v>
      </c>
      <c r="Q940" s="51">
        <f t="shared" si="1374"/>
        <v>0</v>
      </c>
      <c r="R940" s="51">
        <f t="shared" si="1374"/>
        <v>0</v>
      </c>
      <c r="S940" s="51">
        <f t="shared" si="1374"/>
        <v>0</v>
      </c>
      <c r="T940" s="51">
        <f t="shared" si="1374"/>
        <v>0</v>
      </c>
      <c r="U940" s="51">
        <f t="shared" si="1374"/>
        <v>0</v>
      </c>
      <c r="V940" s="51">
        <f t="shared" si="1374"/>
        <v>0</v>
      </c>
      <c r="W940" s="115">
        <f t="shared" si="1374"/>
        <v>0</v>
      </c>
      <c r="X940" s="120">
        <f t="shared" si="1370"/>
        <v>0</v>
      </c>
      <c r="Y940" s="68">
        <f>N940+X940</f>
        <v>0</v>
      </c>
      <c r="AB940" s="87"/>
    </row>
    <row r="941" spans="1:28" ht="13.5" thickBot="1" x14ac:dyDescent="0.25">
      <c r="A941" s="95"/>
      <c r="AB941" s="87"/>
    </row>
    <row r="942" spans="1:28" ht="12.75" customHeight="1" x14ac:dyDescent="0.25">
      <c r="A942" s="99"/>
      <c r="D942" s="53" t="s">
        <v>15</v>
      </c>
      <c r="E942" s="54">
        <f t="shared" ref="E942:M942" si="1375">IF(($C943-E937)&gt;=36,3,     IF(($C943-E937)&gt;=18,2,       IF(($C943-E937)&gt;=0,1,0)   )    )</f>
        <v>2</v>
      </c>
      <c r="F942" s="54">
        <f t="shared" si="1375"/>
        <v>2</v>
      </c>
      <c r="G942" s="54">
        <f t="shared" si="1375"/>
        <v>1</v>
      </c>
      <c r="H942" s="54">
        <f t="shared" si="1375"/>
        <v>1</v>
      </c>
      <c r="I942" s="54">
        <f t="shared" si="1375"/>
        <v>1</v>
      </c>
      <c r="J942" s="54">
        <f t="shared" si="1375"/>
        <v>2</v>
      </c>
      <c r="K942" s="54">
        <f t="shared" si="1375"/>
        <v>2</v>
      </c>
      <c r="L942" s="54">
        <f t="shared" si="1375"/>
        <v>2</v>
      </c>
      <c r="M942" s="55">
        <f t="shared" si="1375"/>
        <v>2</v>
      </c>
      <c r="N942" s="129">
        <f t="shared" ref="N942:N943" si="1376">SUM(E942:M942)</f>
        <v>15</v>
      </c>
      <c r="O942" s="132">
        <f t="shared" ref="O942:W942" si="1377">IF(($C943-O937)&gt;=36,3,     IF(($C943-O937)&gt;=18,2,       IF(($C943-O937)&gt;=0,1,0)   )    )</f>
        <v>2</v>
      </c>
      <c r="P942" s="54">
        <f t="shared" si="1377"/>
        <v>1</v>
      </c>
      <c r="Q942" s="54">
        <f t="shared" si="1377"/>
        <v>2</v>
      </c>
      <c r="R942" s="54">
        <f t="shared" si="1377"/>
        <v>1</v>
      </c>
      <c r="S942" s="54">
        <f t="shared" si="1377"/>
        <v>2</v>
      </c>
      <c r="T942" s="54">
        <f t="shared" si="1377"/>
        <v>1</v>
      </c>
      <c r="U942" s="54">
        <f t="shared" si="1377"/>
        <v>2</v>
      </c>
      <c r="V942" s="54">
        <f t="shared" si="1377"/>
        <v>2</v>
      </c>
      <c r="W942" s="55">
        <f t="shared" si="1377"/>
        <v>2</v>
      </c>
      <c r="X942" s="116">
        <f t="shared" ref="X942:X944" si="1378">SUM(O942:W942)</f>
        <v>15</v>
      </c>
      <c r="Y942" s="55">
        <f>N942+X942</f>
        <v>30</v>
      </c>
      <c r="AB942" s="87"/>
    </row>
    <row r="943" spans="1:28" ht="13.5" customHeight="1" x14ac:dyDescent="0.25">
      <c r="A943" s="96" t="s">
        <v>22</v>
      </c>
      <c r="B943" s="78">
        <f>AA958</f>
        <v>26.4</v>
      </c>
      <c r="C943" s="112">
        <f>ROUND((B943*Y937/113)+Y935-Y936,0)</f>
        <v>30</v>
      </c>
      <c r="D943" s="57" t="s">
        <v>14</v>
      </c>
      <c r="E943" s="84">
        <v>6</v>
      </c>
      <c r="F943" s="84">
        <v>8</v>
      </c>
      <c r="G943" s="84">
        <v>6</v>
      </c>
      <c r="H943" s="84">
        <v>6</v>
      </c>
      <c r="I943" s="84">
        <v>4</v>
      </c>
      <c r="J943" s="84">
        <v>6</v>
      </c>
      <c r="K943" s="84">
        <v>6</v>
      </c>
      <c r="L943" s="84">
        <v>5</v>
      </c>
      <c r="M943" s="114">
        <v>6</v>
      </c>
      <c r="N943" s="130">
        <f t="shared" si="1376"/>
        <v>53</v>
      </c>
      <c r="O943" s="84">
        <v>6</v>
      </c>
      <c r="P943" s="84">
        <v>4</v>
      </c>
      <c r="Q943" s="84">
        <v>7</v>
      </c>
      <c r="R943" s="84">
        <v>4</v>
      </c>
      <c r="S943" s="84">
        <v>7</v>
      </c>
      <c r="T943" s="84">
        <v>5</v>
      </c>
      <c r="U943" s="84">
        <v>6</v>
      </c>
      <c r="V943" s="84">
        <v>6</v>
      </c>
      <c r="W943" s="114">
        <v>7</v>
      </c>
      <c r="X943" s="110">
        <f t="shared" si="1378"/>
        <v>52</v>
      </c>
      <c r="Y943" s="69">
        <f>N943+X943</f>
        <v>105</v>
      </c>
      <c r="Z943" s="97">
        <f>IF(AND(B943&lt;=36,Y944&gt;0),   VLOOKUP(((IF(AND(B943&gt;=18.5,B943&lt;= 26.4),4,5))&amp;Y944),TablaBajas[],2,FALSE), 0)</f>
        <v>0</v>
      </c>
      <c r="AA943" s="143">
        <f>IF((B943+Z943)&gt;=26.4,26.4,(B943+Z943))</f>
        <v>26.4</v>
      </c>
      <c r="AB943" s="98">
        <f>IF(Y943&gt;0,AB958+1,AB958)</f>
        <v>70</v>
      </c>
    </row>
    <row r="944" spans="1:28" ht="13.5" customHeight="1" thickBot="1" x14ac:dyDescent="0.3">
      <c r="A944" s="99"/>
      <c r="D944" s="75" t="s">
        <v>18</v>
      </c>
      <c r="E944" s="56">
        <f t="shared" ref="E944:M944" si="1379" xml:space="preserve">       IF(    OR(E943="-", E943="",E943=0),0,       IF(E943-(E936+E942)&gt;=2,0,   IF(E943-(E936+E942)=1,1,   IF(E943-(E936+E942)=0,2,   IF(E943-(E936+E942)=-1,3,   IF(E943-(E936+E942)=-2,4,   IF(E943-(E936+E942)=-3,5,    IF(E943-(E936+E942)=-4,6,    ))))))))</f>
        <v>2</v>
      </c>
      <c r="F944" s="56">
        <f t="shared" si="1379"/>
        <v>1</v>
      </c>
      <c r="G944" s="56">
        <f t="shared" si="1379"/>
        <v>1</v>
      </c>
      <c r="H944" s="56">
        <f t="shared" si="1379"/>
        <v>1</v>
      </c>
      <c r="I944" s="56">
        <f t="shared" si="1379"/>
        <v>2</v>
      </c>
      <c r="J944" s="56">
        <f t="shared" si="1379"/>
        <v>2</v>
      </c>
      <c r="K944" s="56">
        <f t="shared" si="1379"/>
        <v>3</v>
      </c>
      <c r="L944" s="56">
        <f t="shared" si="1379"/>
        <v>2</v>
      </c>
      <c r="M944" s="117">
        <f t="shared" si="1379"/>
        <v>2</v>
      </c>
      <c r="N944" s="131">
        <f t="shared" ref="N944" si="1380">SUM(E944:M944)</f>
        <v>16</v>
      </c>
      <c r="O944" s="133">
        <f t="shared" ref="O944:W944" si="1381" xml:space="preserve">       IF(    OR(O943="-", O943="",O943=0),0,       IF(O943-(O936+O942)&gt;=2,0,   IF(O943-(O936+O942)=1,1,   IF(O943-(O936+O942)=0,2,   IF(O943-(O936+O942)=-1,3,   IF(O943-(O936+O942)=-2,4,   IF(O943-(O936+O942)=-3,5,    IF(O943-(O936+O942)=-4,6,    ))))))))</f>
        <v>2</v>
      </c>
      <c r="P944" s="56">
        <f t="shared" si="1381"/>
        <v>2</v>
      </c>
      <c r="Q944" s="56">
        <f t="shared" si="1381"/>
        <v>2</v>
      </c>
      <c r="R944" s="56">
        <f t="shared" si="1381"/>
        <v>2</v>
      </c>
      <c r="S944" s="56">
        <f t="shared" si="1381"/>
        <v>1</v>
      </c>
      <c r="T944" s="56">
        <f t="shared" si="1381"/>
        <v>2</v>
      </c>
      <c r="U944" s="56">
        <f t="shared" si="1381"/>
        <v>2</v>
      </c>
      <c r="V944" s="56">
        <f t="shared" si="1381"/>
        <v>3</v>
      </c>
      <c r="W944" s="117">
        <f t="shared" si="1381"/>
        <v>1</v>
      </c>
      <c r="X944" s="121">
        <f t="shared" si="1378"/>
        <v>17</v>
      </c>
      <c r="Y944" s="70">
        <f>N944+X944</f>
        <v>33</v>
      </c>
      <c r="AB944" s="87"/>
    </row>
    <row r="945" spans="1:31" ht="13.5" thickBot="1" x14ac:dyDescent="0.25">
      <c r="A945" s="95"/>
      <c r="AB945" s="87"/>
    </row>
    <row r="946" spans="1:31" ht="12.75" customHeight="1" x14ac:dyDescent="0.25">
      <c r="A946" s="100"/>
      <c r="D946" s="58" t="s">
        <v>15</v>
      </c>
      <c r="E946" s="59">
        <f t="shared" ref="E946:M946" si="1382">IF(($C947-E937)&gt;=36,3,     IF(($C947-E937)&gt;=18,2,       IF(($C947-E937)&gt;=0,1,0)   )    )</f>
        <v>2</v>
      </c>
      <c r="F946" s="59">
        <f t="shared" si="1382"/>
        <v>2</v>
      </c>
      <c r="G946" s="59">
        <f t="shared" si="1382"/>
        <v>1</v>
      </c>
      <c r="H946" s="59">
        <f t="shared" si="1382"/>
        <v>1</v>
      </c>
      <c r="I946" s="59">
        <f t="shared" si="1382"/>
        <v>1</v>
      </c>
      <c r="J946" s="59">
        <f t="shared" si="1382"/>
        <v>2</v>
      </c>
      <c r="K946" s="59">
        <f t="shared" si="1382"/>
        <v>2</v>
      </c>
      <c r="L946" s="59">
        <f t="shared" si="1382"/>
        <v>1</v>
      </c>
      <c r="M946" s="60">
        <f t="shared" si="1382"/>
        <v>2</v>
      </c>
      <c r="N946" s="134">
        <f t="shared" ref="N946" si="1383">SUM(E946:M946)</f>
        <v>14</v>
      </c>
      <c r="O946" s="137">
        <f t="shared" ref="O946:W946" si="1384">IF(($C947-O937)&gt;=36,3,     IF(($C947-O937)&gt;=18,2,       IF(($C947-O937)&gt;=0,1,0)   )    )</f>
        <v>2</v>
      </c>
      <c r="P946" s="59">
        <f t="shared" si="1384"/>
        <v>1</v>
      </c>
      <c r="Q946" s="59">
        <f t="shared" si="1384"/>
        <v>2</v>
      </c>
      <c r="R946" s="59">
        <f t="shared" si="1384"/>
        <v>1</v>
      </c>
      <c r="S946" s="59">
        <f t="shared" si="1384"/>
        <v>2</v>
      </c>
      <c r="T946" s="59">
        <f t="shared" si="1384"/>
        <v>1</v>
      </c>
      <c r="U946" s="59">
        <f t="shared" si="1384"/>
        <v>2</v>
      </c>
      <c r="V946" s="59">
        <f t="shared" si="1384"/>
        <v>1</v>
      </c>
      <c r="W946" s="60">
        <f t="shared" si="1384"/>
        <v>2</v>
      </c>
      <c r="X946" s="118">
        <f t="shared" ref="X946:X948" si="1385">SUM(O946:W946)</f>
        <v>14</v>
      </c>
      <c r="Y946" s="60">
        <f>N946+X946</f>
        <v>28</v>
      </c>
      <c r="AB946" s="87"/>
    </row>
    <row r="947" spans="1:31" ht="13.5" customHeight="1" x14ac:dyDescent="0.25">
      <c r="A947" s="101" t="s">
        <v>23</v>
      </c>
      <c r="B947" s="79">
        <f>AA962</f>
        <v>24.999999999999996</v>
      </c>
      <c r="C947" s="112">
        <f>ROUND((B947*Y937/113)+Y935-Y936,0)</f>
        <v>28</v>
      </c>
      <c r="D947" s="62" t="s">
        <v>14</v>
      </c>
      <c r="E947" s="84">
        <v>5</v>
      </c>
      <c r="F947" s="84">
        <v>7</v>
      </c>
      <c r="G947" s="84">
        <v>7</v>
      </c>
      <c r="H947" s="84">
        <v>7</v>
      </c>
      <c r="I947" s="84">
        <v>6</v>
      </c>
      <c r="J947" s="84">
        <v>8</v>
      </c>
      <c r="K947" s="84">
        <v>6</v>
      </c>
      <c r="L947" s="84">
        <v>3</v>
      </c>
      <c r="M947" s="114">
        <v>8</v>
      </c>
      <c r="N947" s="135">
        <f t="shared" ref="N947" si="1386">SUM(E947:M947)</f>
        <v>57</v>
      </c>
      <c r="O947" s="127">
        <v>8</v>
      </c>
      <c r="P947" s="84">
        <v>4</v>
      </c>
      <c r="Q947" s="84">
        <v>6</v>
      </c>
      <c r="R947" s="84">
        <v>4</v>
      </c>
      <c r="S947" s="84">
        <v>5</v>
      </c>
      <c r="T947" s="84">
        <v>6</v>
      </c>
      <c r="U947" s="84">
        <v>7</v>
      </c>
      <c r="V947" s="84">
        <v>5</v>
      </c>
      <c r="W947" s="114">
        <v>8</v>
      </c>
      <c r="X947" s="111">
        <f t="shared" si="1385"/>
        <v>53</v>
      </c>
      <c r="Y947" s="71">
        <f>N947+X947</f>
        <v>110</v>
      </c>
      <c r="Z947" s="102">
        <f>IF(AND(B947&lt;=36,Y948&gt;0),   VLOOKUP(((IF(AND(B947&gt;=18.5,B947&lt;= 26.4),4,5))&amp;Y948),TablaBajas[],2,FALSE), 0)</f>
        <v>0.6</v>
      </c>
      <c r="AA947" s="141">
        <f>IF((B947+Z947)&gt;=26.4,26.4,(B947+Z947))</f>
        <v>25.599999999999998</v>
      </c>
      <c r="AB947" s="103">
        <f>IF(Y947&gt;0,AB962+1,AB962)</f>
        <v>78</v>
      </c>
    </row>
    <row r="948" spans="1:31" ht="13.5" customHeight="1" thickBot="1" x14ac:dyDescent="0.3">
      <c r="A948" s="104"/>
      <c r="B948" s="105"/>
      <c r="C948" s="105"/>
      <c r="D948" s="76" t="s">
        <v>18</v>
      </c>
      <c r="E948" s="61">
        <f t="shared" ref="E948:M948" si="1387" xml:space="preserve">       IF(    OR(E947="-", E947="",E947=0),0,       IF(E947-(E936+E946)&gt;=2,0,   IF(E947-(E936+E946)=1,1,   IF(E947-(E936+E946)=0,2,   IF(E947-(E936+E946)=-1,3,   IF(E947-(E936+E946)=-2,4,   IF(E947-(E936+E946)=-3,5,    IF(E947-(E936+E946)=-4,6,    ))))))))</f>
        <v>3</v>
      </c>
      <c r="F948" s="61">
        <f t="shared" si="1387"/>
        <v>2</v>
      </c>
      <c r="G948" s="61">
        <f t="shared" si="1387"/>
        <v>0</v>
      </c>
      <c r="H948" s="61">
        <f t="shared" si="1387"/>
        <v>0</v>
      </c>
      <c r="I948" s="61">
        <f t="shared" si="1387"/>
        <v>0</v>
      </c>
      <c r="J948" s="61">
        <f t="shared" si="1387"/>
        <v>0</v>
      </c>
      <c r="K948" s="61">
        <f t="shared" si="1387"/>
        <v>3</v>
      </c>
      <c r="L948" s="61">
        <f t="shared" si="1387"/>
        <v>3</v>
      </c>
      <c r="M948" s="119">
        <f t="shared" si="1387"/>
        <v>0</v>
      </c>
      <c r="N948" s="136">
        <f t="shared" ref="N948" si="1388">SUM(E948:M948)</f>
        <v>11</v>
      </c>
      <c r="O948" s="138">
        <f t="shared" ref="O948:W948" si="1389" xml:space="preserve">       IF(    OR(O947="-", O947="",O947=0),0,       IF(O947-(O936+O946)&gt;=2,0,   IF(O947-(O936+O946)=1,1,   IF(O947-(O936+O946)=0,2,   IF(O947-(O936+O946)=-1,3,   IF(O947-(O936+O946)=-2,4,   IF(O947-(O936+O946)=-3,5,    IF(O947-(O936+O946)=-4,6,    ))))))))</f>
        <v>0</v>
      </c>
      <c r="P948" s="61">
        <f t="shared" si="1389"/>
        <v>2</v>
      </c>
      <c r="Q948" s="61">
        <f t="shared" si="1389"/>
        <v>3</v>
      </c>
      <c r="R948" s="61">
        <f t="shared" si="1389"/>
        <v>2</v>
      </c>
      <c r="S948" s="61">
        <f t="shared" si="1389"/>
        <v>3</v>
      </c>
      <c r="T948" s="61">
        <f t="shared" si="1389"/>
        <v>1</v>
      </c>
      <c r="U948" s="61">
        <f t="shared" si="1389"/>
        <v>1</v>
      </c>
      <c r="V948" s="61">
        <f t="shared" si="1389"/>
        <v>3</v>
      </c>
      <c r="W948" s="119">
        <f t="shared" si="1389"/>
        <v>0</v>
      </c>
      <c r="X948" s="122">
        <f t="shared" si="1385"/>
        <v>15</v>
      </c>
      <c r="Y948" s="72">
        <f>N948+X948</f>
        <v>26</v>
      </c>
      <c r="Z948" s="105"/>
      <c r="AA948" s="105"/>
      <c r="AB948" s="106"/>
    </row>
    <row r="949" spans="1:31" ht="9.75" customHeight="1" thickBot="1" x14ac:dyDescent="0.25">
      <c r="A949" s="77"/>
      <c r="B949" s="77"/>
      <c r="C949" s="77"/>
      <c r="D949" s="77"/>
      <c r="E949" s="77"/>
      <c r="F949" s="77"/>
      <c r="G949" s="77"/>
      <c r="H949" s="77"/>
      <c r="I949" s="77"/>
      <c r="J949" s="77"/>
      <c r="K949" s="77"/>
      <c r="L949" s="77"/>
      <c r="M949" s="77"/>
      <c r="N949" s="77"/>
      <c r="O949" s="77"/>
      <c r="P949" s="77"/>
      <c r="Q949" s="77"/>
      <c r="R949" s="77"/>
      <c r="S949" s="77"/>
      <c r="T949" s="77"/>
      <c r="U949" s="77"/>
      <c r="V949" s="77"/>
      <c r="W949" s="77"/>
      <c r="X949" s="77"/>
      <c r="Y949" s="77"/>
      <c r="Z949" s="77"/>
      <c r="AA949" s="77"/>
      <c r="AB949" s="77"/>
    </row>
    <row r="950" spans="1:31" ht="15" customHeight="1" x14ac:dyDescent="0.25">
      <c r="A950" s="153"/>
      <c r="B950" s="173" t="s">
        <v>4</v>
      </c>
      <c r="C950" s="176" t="s">
        <v>19</v>
      </c>
      <c r="D950" s="64" t="s">
        <v>1</v>
      </c>
      <c r="E950" s="40">
        <v>465</v>
      </c>
      <c r="F950" s="41">
        <v>365</v>
      </c>
      <c r="G950" s="41">
        <v>155</v>
      </c>
      <c r="H950" s="41">
        <v>366</v>
      </c>
      <c r="I950" s="41">
        <v>449</v>
      </c>
      <c r="J950" s="41">
        <v>281</v>
      </c>
      <c r="K950" s="41">
        <v>126</v>
      </c>
      <c r="L950" s="41">
        <v>353</v>
      </c>
      <c r="M950" s="42">
        <v>301</v>
      </c>
      <c r="N950" s="179" t="s">
        <v>16</v>
      </c>
      <c r="O950" s="40">
        <v>358</v>
      </c>
      <c r="P950" s="41">
        <v>142</v>
      </c>
      <c r="Q950" s="41">
        <v>512</v>
      </c>
      <c r="R950" s="41">
        <v>331</v>
      </c>
      <c r="S950" s="41">
        <v>337</v>
      </c>
      <c r="T950" s="41">
        <v>328</v>
      </c>
      <c r="U950" s="41">
        <v>342</v>
      </c>
      <c r="V950" s="41">
        <v>126</v>
      </c>
      <c r="W950" s="42">
        <v>470</v>
      </c>
      <c r="X950" s="179" t="s">
        <v>17</v>
      </c>
      <c r="Y950" s="89">
        <v>71.3</v>
      </c>
      <c r="Z950" s="182" t="s">
        <v>28</v>
      </c>
      <c r="AA950" s="185" t="s">
        <v>6</v>
      </c>
      <c r="AB950" s="188" t="s">
        <v>20</v>
      </c>
    </row>
    <row r="951" spans="1:31" ht="15" x14ac:dyDescent="0.25">
      <c r="A951" s="153" t="s">
        <v>30</v>
      </c>
      <c r="B951" s="174"/>
      <c r="C951" s="177"/>
      <c r="D951" s="65" t="s">
        <v>2</v>
      </c>
      <c r="E951" s="43">
        <v>5</v>
      </c>
      <c r="F951" s="39">
        <v>4</v>
      </c>
      <c r="G951" s="39">
        <v>3</v>
      </c>
      <c r="H951" s="39">
        <v>4</v>
      </c>
      <c r="I951" s="39">
        <v>5</v>
      </c>
      <c r="J951" s="39">
        <v>4</v>
      </c>
      <c r="K951" s="39">
        <v>3</v>
      </c>
      <c r="L951" s="39">
        <v>4</v>
      </c>
      <c r="M951" s="44">
        <v>4</v>
      </c>
      <c r="N951" s="180"/>
      <c r="O951" s="43">
        <v>4</v>
      </c>
      <c r="P951" s="39">
        <v>3</v>
      </c>
      <c r="Q951" s="39">
        <v>5</v>
      </c>
      <c r="R951" s="39">
        <v>4</v>
      </c>
      <c r="S951" s="39">
        <v>4</v>
      </c>
      <c r="T951" s="39">
        <v>4</v>
      </c>
      <c r="U951" s="39">
        <v>4</v>
      </c>
      <c r="V951" s="39">
        <v>3</v>
      </c>
      <c r="W951" s="44">
        <v>5</v>
      </c>
      <c r="X951" s="180"/>
      <c r="Y951" s="63">
        <v>72</v>
      </c>
      <c r="Z951" s="183"/>
      <c r="AA951" s="186"/>
      <c r="AB951" s="189"/>
    </row>
    <row r="952" spans="1:31" ht="15.75" thickBot="1" x14ac:dyDescent="0.3">
      <c r="A952" s="154">
        <v>44293</v>
      </c>
      <c r="B952" s="175"/>
      <c r="C952" s="178"/>
      <c r="D952" s="66" t="s">
        <v>3</v>
      </c>
      <c r="E952" s="45">
        <v>8</v>
      </c>
      <c r="F952" s="46">
        <v>4</v>
      </c>
      <c r="G952" s="46">
        <v>18</v>
      </c>
      <c r="H952" s="46">
        <v>2</v>
      </c>
      <c r="I952" s="46">
        <v>6</v>
      </c>
      <c r="J952" s="46">
        <v>16</v>
      </c>
      <c r="K952" s="46">
        <v>12</v>
      </c>
      <c r="L952" s="46">
        <v>10</v>
      </c>
      <c r="M952" s="47">
        <v>14</v>
      </c>
      <c r="N952" s="181"/>
      <c r="O952" s="45">
        <v>3</v>
      </c>
      <c r="P952" s="46">
        <v>17</v>
      </c>
      <c r="Q952" s="46">
        <v>1</v>
      </c>
      <c r="R952" s="46">
        <v>15</v>
      </c>
      <c r="S952" s="46">
        <v>7</v>
      </c>
      <c r="T952" s="46">
        <v>5</v>
      </c>
      <c r="U952" s="46">
        <v>11</v>
      </c>
      <c r="V952" s="46">
        <v>9</v>
      </c>
      <c r="W952" s="47">
        <v>13</v>
      </c>
      <c r="X952" s="181"/>
      <c r="Y952" s="108">
        <v>140</v>
      </c>
      <c r="Z952" s="184"/>
      <c r="AA952" s="187"/>
      <c r="AB952" s="190"/>
    </row>
    <row r="953" spans="1:31" ht="12.75" customHeight="1" x14ac:dyDescent="0.25">
      <c r="A953" s="146"/>
      <c r="D953" s="48" t="s">
        <v>15</v>
      </c>
      <c r="E953" s="49">
        <f t="shared" ref="E953:M953" si="1390">IF(($C954-E952)&gt;=36,3,     IF(($C954-E952)&gt;=18,2,       IF(($C954-E952)&gt;=0,1,0)   )    )</f>
        <v>2</v>
      </c>
      <c r="F953" s="49">
        <f t="shared" si="1390"/>
        <v>2</v>
      </c>
      <c r="G953" s="49">
        <f t="shared" si="1390"/>
        <v>1</v>
      </c>
      <c r="H953" s="49">
        <f t="shared" si="1390"/>
        <v>2</v>
      </c>
      <c r="I953" s="49">
        <f t="shared" si="1390"/>
        <v>2</v>
      </c>
      <c r="J953" s="49">
        <f t="shared" si="1390"/>
        <v>1</v>
      </c>
      <c r="K953" s="49">
        <f t="shared" si="1390"/>
        <v>1</v>
      </c>
      <c r="L953" s="49">
        <f t="shared" si="1390"/>
        <v>1</v>
      </c>
      <c r="M953" s="50">
        <f t="shared" si="1390"/>
        <v>1</v>
      </c>
      <c r="N953" s="123">
        <f t="shared" ref="N953:N955" si="1391">SUM(E953:M953)</f>
        <v>13</v>
      </c>
      <c r="O953" s="126">
        <f t="shared" ref="O953:W953" si="1392">IF(($C954-O952)&gt;=36,3,     IF(($C954-O952)&gt;=18,2,       IF(($C954-O952)&gt;=0,1,0)   )    )</f>
        <v>2</v>
      </c>
      <c r="P953" s="49">
        <f t="shared" si="1392"/>
        <v>1</v>
      </c>
      <c r="Q953" s="49">
        <f t="shared" si="1392"/>
        <v>2</v>
      </c>
      <c r="R953" s="49">
        <f t="shared" si="1392"/>
        <v>1</v>
      </c>
      <c r="S953" s="49">
        <f t="shared" si="1392"/>
        <v>2</v>
      </c>
      <c r="T953" s="49">
        <f t="shared" si="1392"/>
        <v>2</v>
      </c>
      <c r="U953" s="49">
        <f t="shared" si="1392"/>
        <v>1</v>
      </c>
      <c r="V953" s="49">
        <f t="shared" si="1392"/>
        <v>1</v>
      </c>
      <c r="W953" s="50">
        <f t="shared" si="1392"/>
        <v>1</v>
      </c>
      <c r="X953" s="113">
        <f t="shared" ref="X953:X955" si="1393">SUM(O953:W953)</f>
        <v>13</v>
      </c>
      <c r="Y953" s="85">
        <f>N953+X953</f>
        <v>26</v>
      </c>
      <c r="AB953" s="87"/>
    </row>
    <row r="954" spans="1:31" ht="13.5" customHeight="1" x14ac:dyDescent="0.25">
      <c r="A954" s="146" t="s">
        <v>24</v>
      </c>
      <c r="B954" s="73">
        <f>AA969</f>
        <v>21.5</v>
      </c>
      <c r="C954" s="112">
        <f>ROUND((B954*Y952/113)+Y950-Y951,0)</f>
        <v>26</v>
      </c>
      <c r="D954" s="52" t="s">
        <v>14</v>
      </c>
      <c r="E954" s="84">
        <v>8</v>
      </c>
      <c r="F954" s="84">
        <v>7</v>
      </c>
      <c r="G954" s="84">
        <v>4</v>
      </c>
      <c r="H954" s="84">
        <v>8</v>
      </c>
      <c r="I954" s="84">
        <v>7</v>
      </c>
      <c r="J954" s="84">
        <v>6</v>
      </c>
      <c r="K954" s="84">
        <v>5</v>
      </c>
      <c r="L954" s="84">
        <v>6</v>
      </c>
      <c r="M954" s="114">
        <v>6</v>
      </c>
      <c r="N954" s="147">
        <f t="shared" si="1391"/>
        <v>57</v>
      </c>
      <c r="O954" s="84">
        <v>8</v>
      </c>
      <c r="P954" s="84">
        <v>5</v>
      </c>
      <c r="Q954" s="84">
        <v>8</v>
      </c>
      <c r="R954" s="84">
        <v>7</v>
      </c>
      <c r="S954" s="84">
        <v>6</v>
      </c>
      <c r="T954" s="84">
        <v>7</v>
      </c>
      <c r="U954" s="84">
        <v>6</v>
      </c>
      <c r="V954" s="84">
        <v>6</v>
      </c>
      <c r="W954" s="114">
        <v>8</v>
      </c>
      <c r="X954" s="109">
        <f t="shared" si="1393"/>
        <v>61</v>
      </c>
      <c r="Y954" s="67">
        <f>N954+X954</f>
        <v>118</v>
      </c>
      <c r="Z954" s="92">
        <f>IF(AND(B954&lt;=36,Y955&gt;0),   VLOOKUP(((IF(AND(B954&gt;=18.5,B954&lt;= 26.4),4,5))&amp;Y955),TablaBajas[],2,FALSE), 0)</f>
        <v>1.6000000000000003</v>
      </c>
      <c r="AA954" s="142">
        <f>IF((B954+Z954)&gt;=26.4,26.4,(B954+Z954))</f>
        <v>23.1</v>
      </c>
      <c r="AB954" s="93">
        <f>IF(Y954&gt;0,AB969+1,AB969)</f>
        <v>69</v>
      </c>
    </row>
    <row r="955" spans="1:31" ht="13.5" customHeight="1" thickBot="1" x14ac:dyDescent="0.3">
      <c r="A955" s="94"/>
      <c r="D955" s="148" t="s">
        <v>18</v>
      </c>
      <c r="E955" s="51">
        <f t="shared" ref="E955:M955" si="1394" xml:space="preserve">       IF(    OR(E954="-", E954="",E954=0),0,       IF(E954-(E951+E953)&gt;=2,0,   IF(E954-(E951+E953)=1,1,   IF(E954-(E951+E953)=0,2,   IF(E954-(E951+E953)=-1,3,   IF(E954-(E951+E953)=-2,4,   IF(E954-(E951+E953)=-3,5,    IF(E954-(E951+E953)=-4,6,    ))))))))</f>
        <v>1</v>
      </c>
      <c r="F955" s="51">
        <f t="shared" si="1394"/>
        <v>1</v>
      </c>
      <c r="G955" s="51">
        <f t="shared" si="1394"/>
        <v>2</v>
      </c>
      <c r="H955" s="51">
        <f t="shared" si="1394"/>
        <v>0</v>
      </c>
      <c r="I955" s="51">
        <f t="shared" si="1394"/>
        <v>2</v>
      </c>
      <c r="J955" s="51">
        <f t="shared" si="1394"/>
        <v>1</v>
      </c>
      <c r="K955" s="51">
        <f t="shared" si="1394"/>
        <v>1</v>
      </c>
      <c r="L955" s="51">
        <f t="shared" si="1394"/>
        <v>1</v>
      </c>
      <c r="M955" s="115">
        <f t="shared" si="1394"/>
        <v>1</v>
      </c>
      <c r="N955" s="125">
        <f t="shared" si="1391"/>
        <v>10</v>
      </c>
      <c r="O955" s="128">
        <f t="shared" ref="O955:W955" si="1395" xml:space="preserve">       IF(    OR(O954="-", O954="",O954=0),0,       IF(O954-(O951+O953)&gt;=2,0,   IF(O954-(O951+O953)=1,1,   IF(O954-(O951+O953)=0,2,   IF(O954-(O951+O953)=-1,3,   IF(O954-(O951+O953)=-2,4,   IF(O954-(O951+O953)=-3,5,    IF(O954-(O951+O953)=-4,6,    ))))))))</f>
        <v>0</v>
      </c>
      <c r="P955" s="51">
        <f t="shared" si="1395"/>
        <v>1</v>
      </c>
      <c r="Q955" s="51">
        <f t="shared" si="1395"/>
        <v>1</v>
      </c>
      <c r="R955" s="51">
        <f t="shared" si="1395"/>
        <v>0</v>
      </c>
      <c r="S955" s="51">
        <f t="shared" si="1395"/>
        <v>2</v>
      </c>
      <c r="T955" s="51">
        <f t="shared" si="1395"/>
        <v>1</v>
      </c>
      <c r="U955" s="51">
        <f t="shared" si="1395"/>
        <v>1</v>
      </c>
      <c r="V955" s="51">
        <f t="shared" si="1395"/>
        <v>0</v>
      </c>
      <c r="W955" s="115">
        <f t="shared" si="1395"/>
        <v>0</v>
      </c>
      <c r="X955" s="120">
        <f t="shared" si="1393"/>
        <v>6</v>
      </c>
      <c r="Y955" s="68">
        <f>N955+X955</f>
        <v>16</v>
      </c>
      <c r="AB955" s="87"/>
    </row>
    <row r="956" spans="1:31" ht="13.5" thickBot="1" x14ac:dyDescent="0.25">
      <c r="A956" s="95"/>
      <c r="AB956" s="87"/>
      <c r="AD956" t="s">
        <v>31</v>
      </c>
      <c r="AE956" t="s">
        <v>31</v>
      </c>
    </row>
    <row r="957" spans="1:31" ht="12.75" customHeight="1" x14ac:dyDescent="0.25">
      <c r="A957" s="99"/>
      <c r="D957" s="53" t="s">
        <v>15</v>
      </c>
      <c r="E957" s="54">
        <f t="shared" ref="E957:M957" si="1396">IF(($C958-E952)&gt;=36,3,     IF(($C958-E952)&gt;=18,2,       IF(($C958-E952)&gt;=0,1,0)   )    )</f>
        <v>2</v>
      </c>
      <c r="F957" s="54">
        <f t="shared" si="1396"/>
        <v>2</v>
      </c>
      <c r="G957" s="54">
        <f t="shared" si="1396"/>
        <v>1</v>
      </c>
      <c r="H957" s="54">
        <f t="shared" si="1396"/>
        <v>2</v>
      </c>
      <c r="I957" s="54">
        <f t="shared" si="1396"/>
        <v>2</v>
      </c>
      <c r="J957" s="54">
        <f t="shared" si="1396"/>
        <v>1</v>
      </c>
      <c r="K957" s="54">
        <f t="shared" si="1396"/>
        <v>2</v>
      </c>
      <c r="L957" s="54">
        <f t="shared" si="1396"/>
        <v>2</v>
      </c>
      <c r="M957" s="55">
        <f t="shared" si="1396"/>
        <v>1</v>
      </c>
      <c r="N957" s="129">
        <f t="shared" ref="N957" si="1397">SUM(E957:M957)</f>
        <v>15</v>
      </c>
      <c r="O957" s="132">
        <f t="shared" ref="O957:W957" si="1398">IF(($C958-O952)&gt;=36,3,     IF(($C958-O952)&gt;=18,2,       IF(($C958-O952)&gt;=0,1,0)   )    )</f>
        <v>2</v>
      </c>
      <c r="P957" s="54">
        <f t="shared" si="1398"/>
        <v>1</v>
      </c>
      <c r="Q957" s="54">
        <f t="shared" si="1398"/>
        <v>2</v>
      </c>
      <c r="R957" s="54">
        <f t="shared" si="1398"/>
        <v>1</v>
      </c>
      <c r="S957" s="54">
        <f t="shared" si="1398"/>
        <v>2</v>
      </c>
      <c r="T957" s="54">
        <f t="shared" si="1398"/>
        <v>2</v>
      </c>
      <c r="U957" s="54">
        <f t="shared" si="1398"/>
        <v>2</v>
      </c>
      <c r="V957" s="54">
        <f t="shared" si="1398"/>
        <v>2</v>
      </c>
      <c r="W957" s="55">
        <f t="shared" si="1398"/>
        <v>2</v>
      </c>
      <c r="X957" s="116">
        <f t="shared" ref="X957:X959" si="1399">SUM(O957:W957)</f>
        <v>16</v>
      </c>
      <c r="Y957" s="55">
        <f>N957+X957</f>
        <v>31</v>
      </c>
      <c r="AB957" s="87"/>
    </row>
    <row r="958" spans="1:31" ht="13.5" customHeight="1" x14ac:dyDescent="0.25">
      <c r="A958" s="149" t="s">
        <v>22</v>
      </c>
      <c r="B958" s="78">
        <f>AA973</f>
        <v>25.4</v>
      </c>
      <c r="C958" s="112">
        <f>ROUND((B958*Y952/113)+Y950-Y951,0)</f>
        <v>31</v>
      </c>
      <c r="D958" s="57" t="s">
        <v>14</v>
      </c>
      <c r="E958" s="84">
        <v>8</v>
      </c>
      <c r="F958" s="84">
        <v>7</v>
      </c>
      <c r="G958" s="84">
        <v>4</v>
      </c>
      <c r="H958" s="84">
        <v>8</v>
      </c>
      <c r="I958" s="84">
        <v>7</v>
      </c>
      <c r="J958" s="84">
        <v>6</v>
      </c>
      <c r="K958" s="84">
        <v>5</v>
      </c>
      <c r="L958" s="84">
        <v>6</v>
      </c>
      <c r="M958" s="114">
        <v>6</v>
      </c>
      <c r="N958" s="130">
        <f t="shared" ref="N958" si="1400">SUM(E958:M958)</f>
        <v>57</v>
      </c>
      <c r="O958" s="84">
        <v>8</v>
      </c>
      <c r="P958" s="84">
        <v>4</v>
      </c>
      <c r="Q958" s="84">
        <v>9</v>
      </c>
      <c r="R958" s="84">
        <v>6</v>
      </c>
      <c r="S958" s="84">
        <v>6</v>
      </c>
      <c r="T958" s="84">
        <v>8</v>
      </c>
      <c r="U958" s="84">
        <v>8</v>
      </c>
      <c r="V958" s="84">
        <v>6</v>
      </c>
      <c r="W958" s="114">
        <v>6</v>
      </c>
      <c r="X958" s="110">
        <f t="shared" si="1399"/>
        <v>61</v>
      </c>
      <c r="Y958" s="69">
        <f>N958+X958</f>
        <v>118</v>
      </c>
      <c r="Z958" s="97">
        <f>IF(AND(B958&lt;=36,Y959&gt;0),   VLOOKUP(((IF(AND(B958&gt;=18.5,B958&lt;= 26.4),4,5))&amp;Y959),TablaBajas[],2,FALSE), 0)</f>
        <v>1.0999999999999999</v>
      </c>
      <c r="AA958" s="143">
        <f>IF((B958+Z958)&gt;=26.4,26.4,(B958+Z958))</f>
        <v>26.4</v>
      </c>
      <c r="AB958" s="98">
        <f>IF(Y958&gt;0,AB973+1,AB973)</f>
        <v>69</v>
      </c>
    </row>
    <row r="959" spans="1:31" ht="13.5" customHeight="1" thickBot="1" x14ac:dyDescent="0.3">
      <c r="A959" s="99"/>
      <c r="D959" s="150" t="s">
        <v>18</v>
      </c>
      <c r="E959" s="56">
        <f t="shared" ref="E959:M959" si="1401" xml:space="preserve">       IF(    OR(E958="-", E958="",E958=0),0,       IF(E958-(E951+E957)&gt;=2,0,   IF(E958-(E951+E957)=1,1,   IF(E958-(E951+E957)=0,2,   IF(E958-(E951+E957)=-1,3,   IF(E958-(E951+E957)=-2,4,   IF(E958-(E951+E957)=-3,5,    IF(E958-(E951+E957)=-4,6,    ))))))))</f>
        <v>1</v>
      </c>
      <c r="F959" s="56">
        <f t="shared" si="1401"/>
        <v>1</v>
      </c>
      <c r="G959" s="56">
        <f t="shared" si="1401"/>
        <v>2</v>
      </c>
      <c r="H959" s="56">
        <f t="shared" si="1401"/>
        <v>0</v>
      </c>
      <c r="I959" s="56">
        <f t="shared" si="1401"/>
        <v>2</v>
      </c>
      <c r="J959" s="56">
        <f t="shared" si="1401"/>
        <v>1</v>
      </c>
      <c r="K959" s="56">
        <f t="shared" si="1401"/>
        <v>2</v>
      </c>
      <c r="L959" s="56">
        <f t="shared" si="1401"/>
        <v>2</v>
      </c>
      <c r="M959" s="117">
        <f t="shared" si="1401"/>
        <v>1</v>
      </c>
      <c r="N959" s="131">
        <f t="shared" ref="N959" si="1402">SUM(E959:M959)</f>
        <v>12</v>
      </c>
      <c r="O959" s="133">
        <f t="shared" ref="O959:W959" si="1403" xml:space="preserve">       IF(    OR(O958="-", O958="",O958=0),0,       IF(O958-(O951+O957)&gt;=2,0,   IF(O958-(O951+O957)=1,1,   IF(O958-(O951+O957)=0,2,   IF(O958-(O951+O957)=-1,3,   IF(O958-(O951+O957)=-2,4,   IF(O958-(O951+O957)=-3,5,    IF(O958-(O951+O957)=-4,6,    ))))))))</f>
        <v>0</v>
      </c>
      <c r="P959" s="56">
        <f t="shared" si="1403"/>
        <v>2</v>
      </c>
      <c r="Q959" s="56">
        <f t="shared" si="1403"/>
        <v>0</v>
      </c>
      <c r="R959" s="56">
        <f t="shared" si="1403"/>
        <v>1</v>
      </c>
      <c r="S959" s="56">
        <f t="shared" si="1403"/>
        <v>2</v>
      </c>
      <c r="T959" s="56">
        <f t="shared" si="1403"/>
        <v>0</v>
      </c>
      <c r="U959" s="56">
        <f t="shared" si="1403"/>
        <v>0</v>
      </c>
      <c r="V959" s="56">
        <f t="shared" si="1403"/>
        <v>1</v>
      </c>
      <c r="W959" s="117">
        <f t="shared" si="1403"/>
        <v>3</v>
      </c>
      <c r="X959" s="121">
        <f t="shared" si="1399"/>
        <v>9</v>
      </c>
      <c r="Y959" s="70">
        <f>N959+X959</f>
        <v>21</v>
      </c>
      <c r="AB959" s="87"/>
    </row>
    <row r="960" spans="1:31" ht="13.5" thickBot="1" x14ac:dyDescent="0.25">
      <c r="A960" s="95"/>
      <c r="AB960" s="87"/>
    </row>
    <row r="961" spans="1:28" ht="12.75" customHeight="1" x14ac:dyDescent="0.25">
      <c r="A961" s="100"/>
      <c r="D961" s="58" t="s">
        <v>15</v>
      </c>
      <c r="E961" s="59">
        <f t="shared" ref="E961:M961" si="1404">IF(($C962-E952)&gt;=36,3,     IF(($C962-E952)&gt;=18,2,       IF(($C962-E952)&gt;=0,1,0)   )    )</f>
        <v>2</v>
      </c>
      <c r="F961" s="59">
        <f t="shared" si="1404"/>
        <v>2</v>
      </c>
      <c r="G961" s="59">
        <f t="shared" si="1404"/>
        <v>1</v>
      </c>
      <c r="H961" s="59">
        <f t="shared" si="1404"/>
        <v>2</v>
      </c>
      <c r="I961" s="59">
        <f t="shared" si="1404"/>
        <v>2</v>
      </c>
      <c r="J961" s="59">
        <f t="shared" si="1404"/>
        <v>1</v>
      </c>
      <c r="K961" s="59">
        <f t="shared" si="1404"/>
        <v>2</v>
      </c>
      <c r="L961" s="59">
        <f t="shared" si="1404"/>
        <v>2</v>
      </c>
      <c r="M961" s="60">
        <f t="shared" si="1404"/>
        <v>1</v>
      </c>
      <c r="N961" s="134">
        <f t="shared" ref="N961" si="1405">SUM(E961:M961)</f>
        <v>15</v>
      </c>
      <c r="O961" s="137">
        <f t="shared" ref="O961:W961" si="1406">IF(($C962-O952)&gt;=36,3,     IF(($C962-O952)&gt;=18,2,       IF(($C962-O952)&gt;=0,1,0)   )    )</f>
        <v>2</v>
      </c>
      <c r="P961" s="59">
        <f t="shared" si="1406"/>
        <v>1</v>
      </c>
      <c r="Q961" s="59">
        <f t="shared" si="1406"/>
        <v>2</v>
      </c>
      <c r="R961" s="59">
        <f t="shared" si="1406"/>
        <v>1</v>
      </c>
      <c r="S961" s="59">
        <f t="shared" si="1406"/>
        <v>2</v>
      </c>
      <c r="T961" s="59">
        <f t="shared" si="1406"/>
        <v>2</v>
      </c>
      <c r="U961" s="59">
        <f t="shared" si="1406"/>
        <v>2</v>
      </c>
      <c r="V961" s="59">
        <f t="shared" si="1406"/>
        <v>2</v>
      </c>
      <c r="W961" s="60">
        <f t="shared" si="1406"/>
        <v>1</v>
      </c>
      <c r="X961" s="118">
        <f t="shared" ref="X961:X963" si="1407">SUM(O961:W961)</f>
        <v>15</v>
      </c>
      <c r="Y961" s="60">
        <f>N961+X961</f>
        <v>30</v>
      </c>
      <c r="AB961" s="87"/>
    </row>
    <row r="962" spans="1:28" ht="13.5" customHeight="1" x14ac:dyDescent="0.25">
      <c r="A962" s="151" t="s">
        <v>23</v>
      </c>
      <c r="B962" s="79">
        <f>AA977</f>
        <v>24.799999999999997</v>
      </c>
      <c r="C962" s="112">
        <f>ROUND((B962*Y952/113)+Y950-Y951,0)</f>
        <v>30</v>
      </c>
      <c r="D962" s="62" t="s">
        <v>14</v>
      </c>
      <c r="E962" s="84">
        <v>6</v>
      </c>
      <c r="F962" s="84">
        <v>7</v>
      </c>
      <c r="G962" s="84">
        <v>3</v>
      </c>
      <c r="H962" s="84">
        <v>8</v>
      </c>
      <c r="I962" s="84">
        <v>8</v>
      </c>
      <c r="J962" s="84">
        <v>5</v>
      </c>
      <c r="K962" s="84">
        <v>5</v>
      </c>
      <c r="L962" s="84">
        <v>5</v>
      </c>
      <c r="M962" s="114">
        <v>5</v>
      </c>
      <c r="N962" s="135">
        <f t="shared" ref="N962" si="1408">SUM(E962:M962)</f>
        <v>52</v>
      </c>
      <c r="O962" s="127">
        <v>8</v>
      </c>
      <c r="P962" s="84">
        <v>5</v>
      </c>
      <c r="Q962" s="84">
        <v>8</v>
      </c>
      <c r="R962" s="84">
        <v>5</v>
      </c>
      <c r="S962" s="84">
        <v>5</v>
      </c>
      <c r="T962" s="84">
        <v>8</v>
      </c>
      <c r="U962" s="84">
        <v>6</v>
      </c>
      <c r="V962" s="84">
        <v>5</v>
      </c>
      <c r="W962" s="114">
        <v>6</v>
      </c>
      <c r="X962" s="111">
        <f t="shared" si="1407"/>
        <v>56</v>
      </c>
      <c r="Y962" s="71">
        <f>N962+X962</f>
        <v>108</v>
      </c>
      <c r="Z962" s="102">
        <f>IF(AND(B962&lt;=36,Y963&gt;0),   VLOOKUP(((IF(AND(B962&gt;=18.5,B962&lt;= 26.4),4,5))&amp;Y963),TablaBajas[],2,FALSE), 0)</f>
        <v>0.2</v>
      </c>
      <c r="AA962" s="141">
        <f>IF((B962+Z962)&gt;=26.4,26.4,(B962+Z962))</f>
        <v>24.999999999999996</v>
      </c>
      <c r="AB962" s="103">
        <f>IF(Y962&gt;0,AB977+1,AB977)</f>
        <v>77</v>
      </c>
    </row>
    <row r="963" spans="1:28" ht="13.5" customHeight="1" thickBot="1" x14ac:dyDescent="0.3">
      <c r="A963" s="104"/>
      <c r="B963" s="105"/>
      <c r="C963" s="105"/>
      <c r="D963" s="152" t="s">
        <v>18</v>
      </c>
      <c r="E963" s="61">
        <f t="shared" ref="E963:M963" si="1409" xml:space="preserve">       IF(    OR(E962="-", E962="",E962=0),0,       IF(E962-(E951+E961)&gt;=2,0,   IF(E962-(E951+E961)=1,1,   IF(E962-(E951+E961)=0,2,   IF(E962-(E951+E961)=-1,3,   IF(E962-(E951+E961)=-2,4,   IF(E962-(E951+E961)=-3,5,    IF(E962-(E951+E961)=-4,6,    ))))))))</f>
        <v>3</v>
      </c>
      <c r="F963" s="61">
        <f t="shared" si="1409"/>
        <v>1</v>
      </c>
      <c r="G963" s="61">
        <f t="shared" si="1409"/>
        <v>3</v>
      </c>
      <c r="H963" s="61">
        <f t="shared" si="1409"/>
        <v>0</v>
      </c>
      <c r="I963" s="61">
        <f t="shared" si="1409"/>
        <v>1</v>
      </c>
      <c r="J963" s="61">
        <f t="shared" si="1409"/>
        <v>2</v>
      </c>
      <c r="K963" s="61">
        <f t="shared" si="1409"/>
        <v>2</v>
      </c>
      <c r="L963" s="61">
        <f t="shared" si="1409"/>
        <v>3</v>
      </c>
      <c r="M963" s="119">
        <f t="shared" si="1409"/>
        <v>2</v>
      </c>
      <c r="N963" s="136">
        <f t="shared" ref="N963" si="1410">SUM(E963:M963)</f>
        <v>17</v>
      </c>
      <c r="O963" s="138">
        <f t="shared" ref="O963:W963" si="1411" xml:space="preserve">       IF(    OR(O962="-", O962="",O962=0),0,       IF(O962-(O951+O961)&gt;=2,0,   IF(O962-(O951+O961)=1,1,   IF(O962-(O951+O961)=0,2,   IF(O962-(O951+O961)=-1,3,   IF(O962-(O951+O961)=-2,4,   IF(O962-(O951+O961)=-3,5,    IF(O962-(O951+O961)=-4,6,    ))))))))</f>
        <v>0</v>
      </c>
      <c r="P963" s="61">
        <f t="shared" si="1411"/>
        <v>1</v>
      </c>
      <c r="Q963" s="61">
        <f t="shared" si="1411"/>
        <v>1</v>
      </c>
      <c r="R963" s="61">
        <f t="shared" si="1411"/>
        <v>2</v>
      </c>
      <c r="S963" s="61">
        <f t="shared" si="1411"/>
        <v>3</v>
      </c>
      <c r="T963" s="61">
        <f t="shared" si="1411"/>
        <v>0</v>
      </c>
      <c r="U963" s="61">
        <f t="shared" si="1411"/>
        <v>2</v>
      </c>
      <c r="V963" s="61">
        <f t="shared" si="1411"/>
        <v>2</v>
      </c>
      <c r="W963" s="119">
        <f t="shared" si="1411"/>
        <v>2</v>
      </c>
      <c r="X963" s="122">
        <f t="shared" si="1407"/>
        <v>13</v>
      </c>
      <c r="Y963" s="72">
        <f>N963+X963</f>
        <v>30</v>
      </c>
      <c r="Z963" s="105"/>
      <c r="AA963" s="105"/>
      <c r="AB963" s="106"/>
    </row>
    <row r="964" spans="1:28" ht="9.75" customHeight="1" thickBot="1" x14ac:dyDescent="0.25">
      <c r="A964" s="77"/>
      <c r="B964" s="77"/>
      <c r="C964" s="77"/>
      <c r="D964" s="77"/>
      <c r="E964" s="77"/>
      <c r="F964" s="77"/>
      <c r="G964" s="77"/>
      <c r="H964" s="77"/>
      <c r="I964" s="77"/>
      <c r="J964" s="77"/>
      <c r="K964" s="77"/>
      <c r="L964" s="77"/>
      <c r="M964" s="77"/>
      <c r="N964" s="77"/>
      <c r="O964" s="77"/>
      <c r="P964" s="77"/>
      <c r="Q964" s="77"/>
      <c r="R964" s="77"/>
      <c r="S964" s="77"/>
      <c r="T964" s="77"/>
      <c r="U964" s="77"/>
      <c r="V964" s="77"/>
      <c r="W964" s="77"/>
      <c r="X964" s="77"/>
      <c r="Y964" s="77"/>
      <c r="Z964" s="77"/>
      <c r="AA964" s="77"/>
      <c r="AB964" s="77"/>
    </row>
    <row r="965" spans="1:28" ht="15" customHeight="1" x14ac:dyDescent="0.25">
      <c r="A965" s="86"/>
      <c r="B965" s="173" t="s">
        <v>4</v>
      </c>
      <c r="C965" s="176" t="s">
        <v>19</v>
      </c>
      <c r="D965" s="64" t="s">
        <v>1</v>
      </c>
      <c r="E965" s="163">
        <v>280</v>
      </c>
      <c r="F965" s="163">
        <v>258</v>
      </c>
      <c r="G965" s="163">
        <v>452</v>
      </c>
      <c r="H965" s="163">
        <v>335</v>
      </c>
      <c r="I965" s="163">
        <v>158</v>
      </c>
      <c r="J965" s="163">
        <v>307</v>
      </c>
      <c r="K965" s="163">
        <v>370</v>
      </c>
      <c r="L965" s="163">
        <v>510</v>
      </c>
      <c r="M965" s="163">
        <v>126</v>
      </c>
      <c r="N965" s="179" t="s">
        <v>16</v>
      </c>
      <c r="O965" s="163">
        <v>357</v>
      </c>
      <c r="P965" s="163">
        <v>194</v>
      </c>
      <c r="Q965" s="163">
        <v>313</v>
      </c>
      <c r="R965" s="163">
        <v>321</v>
      </c>
      <c r="S965" s="163">
        <v>488</v>
      </c>
      <c r="T965" s="163">
        <v>290</v>
      </c>
      <c r="U965" s="163">
        <v>362</v>
      </c>
      <c r="V965" s="163">
        <v>143</v>
      </c>
      <c r="W965" s="163">
        <v>447</v>
      </c>
      <c r="X965" s="179" t="s">
        <v>17</v>
      </c>
      <c r="Y965" s="89">
        <v>70.5</v>
      </c>
      <c r="Z965" s="182" t="s">
        <v>28</v>
      </c>
      <c r="AA965" s="185" t="s">
        <v>6</v>
      </c>
      <c r="AB965" s="188" t="s">
        <v>20</v>
      </c>
    </row>
    <row r="966" spans="1:28" ht="15" x14ac:dyDescent="0.25">
      <c r="A966" s="86" t="s">
        <v>27</v>
      </c>
      <c r="B966" s="174"/>
      <c r="C966" s="177"/>
      <c r="D966" s="65" t="s">
        <v>2</v>
      </c>
      <c r="E966" s="43">
        <v>4</v>
      </c>
      <c r="F966" s="39">
        <v>4</v>
      </c>
      <c r="G966" s="39">
        <v>5</v>
      </c>
      <c r="H966" s="39">
        <v>4</v>
      </c>
      <c r="I966" s="39">
        <v>3</v>
      </c>
      <c r="J966" s="39">
        <v>4</v>
      </c>
      <c r="K966" s="39">
        <v>4</v>
      </c>
      <c r="L966" s="39">
        <v>5</v>
      </c>
      <c r="M966" s="44">
        <v>3</v>
      </c>
      <c r="N966" s="180"/>
      <c r="O966" s="43">
        <v>4</v>
      </c>
      <c r="P966" s="39">
        <v>3</v>
      </c>
      <c r="Q966" s="39">
        <v>4</v>
      </c>
      <c r="R966" s="39">
        <v>4</v>
      </c>
      <c r="S966" s="39">
        <v>5</v>
      </c>
      <c r="T966" s="39">
        <v>4</v>
      </c>
      <c r="U966" s="39">
        <v>4</v>
      </c>
      <c r="V966" s="39">
        <v>3</v>
      </c>
      <c r="W966" s="44">
        <v>5</v>
      </c>
      <c r="X966" s="180"/>
      <c r="Y966" s="63">
        <v>72</v>
      </c>
      <c r="Z966" s="183"/>
      <c r="AA966" s="186"/>
      <c r="AB966" s="189"/>
    </row>
    <row r="967" spans="1:28" ht="15.75" thickBot="1" x14ac:dyDescent="0.3">
      <c r="A967" s="140">
        <v>44291</v>
      </c>
      <c r="B967" s="175"/>
      <c r="C967" s="178"/>
      <c r="D967" s="66" t="s">
        <v>3</v>
      </c>
      <c r="E967" s="45">
        <v>13</v>
      </c>
      <c r="F967" s="46">
        <v>15</v>
      </c>
      <c r="G967" s="46">
        <v>7</v>
      </c>
      <c r="H967" s="46">
        <v>9</v>
      </c>
      <c r="I967" s="46">
        <v>11</v>
      </c>
      <c r="J967" s="46">
        <v>5</v>
      </c>
      <c r="K967" s="46">
        <v>1</v>
      </c>
      <c r="L967" s="46">
        <v>3</v>
      </c>
      <c r="M967" s="47">
        <v>17</v>
      </c>
      <c r="N967" s="181"/>
      <c r="O967" s="45">
        <v>6</v>
      </c>
      <c r="P967" s="46">
        <v>8</v>
      </c>
      <c r="Q967" s="46">
        <v>12</v>
      </c>
      <c r="R967" s="46">
        <v>16</v>
      </c>
      <c r="S967" s="46">
        <v>4</v>
      </c>
      <c r="T967" s="46">
        <v>14</v>
      </c>
      <c r="U967" s="46">
        <v>10</v>
      </c>
      <c r="V967" s="46">
        <v>18</v>
      </c>
      <c r="W967" s="47">
        <v>2</v>
      </c>
      <c r="X967" s="181"/>
      <c r="Y967" s="108">
        <v>138</v>
      </c>
      <c r="Z967" s="184"/>
      <c r="AA967" s="187"/>
      <c r="AB967" s="190"/>
    </row>
    <row r="968" spans="1:28" ht="12.75" customHeight="1" x14ac:dyDescent="0.25">
      <c r="A968" s="91"/>
      <c r="D968" s="48" t="s">
        <v>15</v>
      </c>
      <c r="E968" s="49">
        <f t="shared" ref="E968:M968" si="1412">IF(($C969-E967)&gt;=36,3,     IF(($C969-E967)&gt;=18,2,       IF(($C969-E967)&gt;=0,1,0)   )    )</f>
        <v>1</v>
      </c>
      <c r="F968" s="49">
        <f t="shared" si="1412"/>
        <v>1</v>
      </c>
      <c r="G968" s="49">
        <f t="shared" si="1412"/>
        <v>1</v>
      </c>
      <c r="H968" s="49">
        <f t="shared" si="1412"/>
        <v>1</v>
      </c>
      <c r="I968" s="49">
        <f t="shared" si="1412"/>
        <v>1</v>
      </c>
      <c r="J968" s="49">
        <f t="shared" si="1412"/>
        <v>2</v>
      </c>
      <c r="K968" s="49">
        <f t="shared" si="1412"/>
        <v>2</v>
      </c>
      <c r="L968" s="49">
        <f t="shared" si="1412"/>
        <v>2</v>
      </c>
      <c r="M968" s="50">
        <f t="shared" si="1412"/>
        <v>1</v>
      </c>
      <c r="N968" s="123">
        <f t="shared" ref="N968:N970" si="1413">SUM(E968:M968)</f>
        <v>12</v>
      </c>
      <c r="O968" s="126">
        <f t="shared" ref="O968:W968" si="1414">IF(($C969-O967)&gt;=36,3,     IF(($C969-O967)&gt;=18,2,       IF(($C969-O967)&gt;=0,1,0)   )    )</f>
        <v>2</v>
      </c>
      <c r="P968" s="49">
        <f t="shared" si="1414"/>
        <v>1</v>
      </c>
      <c r="Q968" s="49">
        <f t="shared" si="1414"/>
        <v>1</v>
      </c>
      <c r="R968" s="49">
        <f t="shared" si="1414"/>
        <v>1</v>
      </c>
      <c r="S968" s="49">
        <f t="shared" si="1414"/>
        <v>2</v>
      </c>
      <c r="T968" s="49">
        <f t="shared" si="1414"/>
        <v>1</v>
      </c>
      <c r="U968" s="49">
        <f t="shared" si="1414"/>
        <v>1</v>
      </c>
      <c r="V968" s="49">
        <f t="shared" si="1414"/>
        <v>1</v>
      </c>
      <c r="W968" s="50">
        <f t="shared" si="1414"/>
        <v>2</v>
      </c>
      <c r="X968" s="113">
        <f t="shared" ref="X968:X970" si="1415">SUM(O968:W968)</f>
        <v>12</v>
      </c>
      <c r="Y968" s="85">
        <f>N968+X968</f>
        <v>24</v>
      </c>
      <c r="AB968" s="87"/>
    </row>
    <row r="969" spans="1:28" ht="13.5" customHeight="1" x14ac:dyDescent="0.25">
      <c r="A969" s="91" t="s">
        <v>24</v>
      </c>
      <c r="B969" s="73">
        <f>AA984</f>
        <v>21.2</v>
      </c>
      <c r="C969" s="112">
        <f>ROUND((B969*Y967/113)+Y965-Y966,0)</f>
        <v>24</v>
      </c>
      <c r="D969" s="52" t="s">
        <v>14</v>
      </c>
      <c r="E969" s="84">
        <v>5</v>
      </c>
      <c r="F969" s="84">
        <v>5</v>
      </c>
      <c r="G969" s="84">
        <v>6</v>
      </c>
      <c r="H969" s="84">
        <v>5</v>
      </c>
      <c r="I969" s="84">
        <v>5</v>
      </c>
      <c r="J969" s="84">
        <v>6</v>
      </c>
      <c r="K969" s="84">
        <v>8</v>
      </c>
      <c r="L969" s="84">
        <v>8</v>
      </c>
      <c r="M969" s="114">
        <v>4</v>
      </c>
      <c r="N969" s="124">
        <f t="shared" si="1413"/>
        <v>52</v>
      </c>
      <c r="O969" s="84">
        <v>6</v>
      </c>
      <c r="P969" s="84">
        <v>5</v>
      </c>
      <c r="Q969" s="84">
        <v>6</v>
      </c>
      <c r="R969" s="84">
        <v>5</v>
      </c>
      <c r="S969" s="84">
        <v>7</v>
      </c>
      <c r="T969" s="84">
        <v>5</v>
      </c>
      <c r="U969" s="84">
        <v>7</v>
      </c>
      <c r="V969" s="84">
        <v>4</v>
      </c>
      <c r="W969" s="114">
        <v>6</v>
      </c>
      <c r="X969" s="109">
        <f t="shared" si="1415"/>
        <v>51</v>
      </c>
      <c r="Y969" s="67">
        <f>N969+X969</f>
        <v>103</v>
      </c>
      <c r="Z969" s="92">
        <f>IF(AND(B969&lt;=36,Y970&gt;0),   VLOOKUP(((IF(AND(B969&gt;=18.5,B969&lt;= 26.4),4,5))&amp;Y970),TablaBajas[],2,FALSE), 0)</f>
        <v>0.30000000000000004</v>
      </c>
      <c r="AA969" s="142">
        <f>IF((B969+Z969)&gt;=26.4,26.4,(B969+Z969))</f>
        <v>21.5</v>
      </c>
      <c r="AB969" s="93">
        <f>IF(Y969&gt;0,AB984+1,AB984)</f>
        <v>68</v>
      </c>
    </row>
    <row r="970" spans="1:28" ht="13.5" customHeight="1" thickBot="1" x14ac:dyDescent="0.3">
      <c r="A970" s="94"/>
      <c r="D970" s="74" t="s">
        <v>18</v>
      </c>
      <c r="E970" s="51">
        <f t="shared" ref="E970:M970" si="1416" xml:space="preserve">       IF(    OR(E969="-", E969="",E969=0),0,       IF(E969-(E966+E968)&gt;=2,0,   IF(E969-(E966+E968)=1,1,   IF(E969-(E966+E968)=0,2,   IF(E969-(E966+E968)=-1,3,   IF(E969-(E966+E968)=-2,4,   IF(E969-(E966+E968)=-3,5,    IF(E969-(E966+E968)=-4,6,    ))))))))</f>
        <v>2</v>
      </c>
      <c r="F970" s="51">
        <f t="shared" si="1416"/>
        <v>2</v>
      </c>
      <c r="G970" s="51">
        <f t="shared" si="1416"/>
        <v>2</v>
      </c>
      <c r="H970" s="51">
        <f t="shared" si="1416"/>
        <v>2</v>
      </c>
      <c r="I970" s="51">
        <f t="shared" si="1416"/>
        <v>1</v>
      </c>
      <c r="J970" s="51">
        <f t="shared" si="1416"/>
        <v>2</v>
      </c>
      <c r="K970" s="51">
        <f t="shared" si="1416"/>
        <v>0</v>
      </c>
      <c r="L970" s="51">
        <f t="shared" si="1416"/>
        <v>1</v>
      </c>
      <c r="M970" s="115">
        <f t="shared" si="1416"/>
        <v>2</v>
      </c>
      <c r="N970" s="125">
        <f t="shared" si="1413"/>
        <v>14</v>
      </c>
      <c r="O970" s="128">
        <f t="shared" ref="O970:W970" si="1417" xml:space="preserve">       IF(    OR(O969="-", O969="",O969=0),0,       IF(O969-(O966+O968)&gt;=2,0,   IF(O969-(O966+O968)=1,1,   IF(O969-(O966+O968)=0,2,   IF(O969-(O966+O968)=-1,3,   IF(O969-(O966+O968)=-2,4,   IF(O969-(O966+O968)=-3,5,    IF(O969-(O966+O968)=-4,6,    ))))))))</f>
        <v>2</v>
      </c>
      <c r="P970" s="51">
        <f t="shared" si="1417"/>
        <v>1</v>
      </c>
      <c r="Q970" s="51">
        <f t="shared" si="1417"/>
        <v>1</v>
      </c>
      <c r="R970" s="51">
        <f t="shared" si="1417"/>
        <v>2</v>
      </c>
      <c r="S970" s="51">
        <f t="shared" si="1417"/>
        <v>2</v>
      </c>
      <c r="T970" s="51">
        <f t="shared" si="1417"/>
        <v>2</v>
      </c>
      <c r="U970" s="51">
        <f t="shared" si="1417"/>
        <v>0</v>
      </c>
      <c r="V970" s="51">
        <f t="shared" si="1417"/>
        <v>2</v>
      </c>
      <c r="W970" s="115">
        <f t="shared" si="1417"/>
        <v>3</v>
      </c>
      <c r="X970" s="120">
        <f t="shared" si="1415"/>
        <v>15</v>
      </c>
      <c r="Y970" s="68">
        <f>N970+X970</f>
        <v>29</v>
      </c>
      <c r="AB970" s="87"/>
    </row>
    <row r="971" spans="1:28" ht="13.5" thickBot="1" x14ac:dyDescent="0.25">
      <c r="A971" s="95"/>
      <c r="AB971" s="87"/>
    </row>
    <row r="972" spans="1:28" ht="12.75" customHeight="1" x14ac:dyDescent="0.25">
      <c r="A972" s="99"/>
      <c r="D972" s="53" t="s">
        <v>15</v>
      </c>
      <c r="E972" s="54">
        <f t="shared" ref="E972:M972" si="1418">IF(($C973-E967)&gt;=36,3,     IF(($C973-E967)&gt;=18,2,       IF(($C973-E967)&gt;=0,1,0)   )    )</f>
        <v>2</v>
      </c>
      <c r="F972" s="54">
        <f t="shared" si="1418"/>
        <v>1</v>
      </c>
      <c r="G972" s="54">
        <f t="shared" si="1418"/>
        <v>2</v>
      </c>
      <c r="H972" s="54">
        <f t="shared" si="1418"/>
        <v>2</v>
      </c>
      <c r="I972" s="54">
        <f t="shared" si="1418"/>
        <v>2</v>
      </c>
      <c r="J972" s="54">
        <f t="shared" si="1418"/>
        <v>2</v>
      </c>
      <c r="K972" s="54">
        <f t="shared" si="1418"/>
        <v>2</v>
      </c>
      <c r="L972" s="54">
        <f t="shared" si="1418"/>
        <v>2</v>
      </c>
      <c r="M972" s="55">
        <f t="shared" si="1418"/>
        <v>1</v>
      </c>
      <c r="N972" s="129">
        <f t="shared" ref="N972" si="1419">SUM(E972:M972)</f>
        <v>16</v>
      </c>
      <c r="O972" s="132">
        <f t="shared" ref="O972:W972" si="1420">IF(($C973-O967)&gt;=36,3,     IF(($C973-O967)&gt;=18,2,       IF(($C973-O967)&gt;=0,1,0)   )    )</f>
        <v>2</v>
      </c>
      <c r="P972" s="54">
        <f t="shared" si="1420"/>
        <v>2</v>
      </c>
      <c r="Q972" s="54">
        <f t="shared" si="1420"/>
        <v>2</v>
      </c>
      <c r="R972" s="54">
        <f t="shared" si="1420"/>
        <v>1</v>
      </c>
      <c r="S972" s="54">
        <f t="shared" si="1420"/>
        <v>2</v>
      </c>
      <c r="T972" s="54">
        <f t="shared" si="1420"/>
        <v>1</v>
      </c>
      <c r="U972" s="54">
        <f t="shared" si="1420"/>
        <v>2</v>
      </c>
      <c r="V972" s="54">
        <f t="shared" si="1420"/>
        <v>1</v>
      </c>
      <c r="W972" s="55">
        <f t="shared" si="1420"/>
        <v>2</v>
      </c>
      <c r="X972" s="116">
        <f t="shared" ref="X972:X974" si="1421">SUM(O972:W972)</f>
        <v>15</v>
      </c>
      <c r="Y972" s="55">
        <f>N972+X972</f>
        <v>31</v>
      </c>
      <c r="AB972" s="87"/>
    </row>
    <row r="973" spans="1:28" ht="13.5" customHeight="1" x14ac:dyDescent="0.25">
      <c r="A973" s="96" t="s">
        <v>22</v>
      </c>
      <c r="B973" s="78">
        <f>AA988</f>
        <v>26.4</v>
      </c>
      <c r="C973" s="112">
        <f>ROUND((B973*Y967/113)+Y965-Y966,0)</f>
        <v>31</v>
      </c>
      <c r="D973" s="57" t="s">
        <v>14</v>
      </c>
      <c r="E973" s="84">
        <v>6</v>
      </c>
      <c r="F973" s="84">
        <v>4</v>
      </c>
      <c r="G973" s="84">
        <v>9</v>
      </c>
      <c r="H973" s="84">
        <v>5</v>
      </c>
      <c r="I973" s="84">
        <v>5</v>
      </c>
      <c r="J973" s="84">
        <v>6</v>
      </c>
      <c r="K973" s="84">
        <v>8</v>
      </c>
      <c r="L973" s="84">
        <v>7</v>
      </c>
      <c r="M973" s="114">
        <v>4</v>
      </c>
      <c r="N973" s="130">
        <f t="shared" ref="N973" si="1422">SUM(E973:M973)</f>
        <v>54</v>
      </c>
      <c r="O973" s="127">
        <v>6</v>
      </c>
      <c r="P973" s="84">
        <v>4</v>
      </c>
      <c r="Q973" s="84">
        <v>5</v>
      </c>
      <c r="R973" s="84">
        <v>4</v>
      </c>
      <c r="S973" s="84">
        <v>7</v>
      </c>
      <c r="T973" s="84">
        <v>7</v>
      </c>
      <c r="U973" s="84">
        <v>4</v>
      </c>
      <c r="V973" s="84">
        <v>4</v>
      </c>
      <c r="W973" s="114">
        <v>8</v>
      </c>
      <c r="X973" s="110">
        <f t="shared" si="1421"/>
        <v>49</v>
      </c>
      <c r="Y973" s="69">
        <f>N973+X973</f>
        <v>103</v>
      </c>
      <c r="Z973" s="97">
        <f>IF(AND(B973&lt;=36,Y974&gt;0),   VLOOKUP(((IF(AND(B973&gt;=18.5,B973&lt;= 26.4),4,5))&amp;Y974),TablaBajas[],2,FALSE), 0)</f>
        <v>0</v>
      </c>
      <c r="AA973" s="143">
        <f>IF((B973+Z973)&gt;=26.4,26.4,(B973+Z973))-1</f>
        <v>25.4</v>
      </c>
      <c r="AB973" s="98">
        <f>IF(Y973&gt;0,AB988+1,AB988)</f>
        <v>68</v>
      </c>
    </row>
    <row r="974" spans="1:28" ht="13.5" customHeight="1" thickBot="1" x14ac:dyDescent="0.3">
      <c r="A974" s="99"/>
      <c r="D974" s="75" t="s">
        <v>18</v>
      </c>
      <c r="E974" s="56">
        <f t="shared" ref="E974:M974" si="1423" xml:space="preserve">       IF(    OR(E973="-", E973="",E973=0),0,       IF(E973-(E966+E972)&gt;=2,0,   IF(E973-(E966+E972)=1,1,   IF(E973-(E966+E972)=0,2,   IF(E973-(E966+E972)=-1,3,   IF(E973-(E966+E972)=-2,4,   IF(E973-(E966+E972)=-3,5,    IF(E973-(E966+E972)=-4,6,    ))))))))</f>
        <v>2</v>
      </c>
      <c r="F974" s="56">
        <f t="shared" si="1423"/>
        <v>3</v>
      </c>
      <c r="G974" s="56">
        <f t="shared" si="1423"/>
        <v>0</v>
      </c>
      <c r="H974" s="56">
        <f t="shared" si="1423"/>
        <v>3</v>
      </c>
      <c r="I974" s="56">
        <f t="shared" si="1423"/>
        <v>2</v>
      </c>
      <c r="J974" s="56">
        <f t="shared" si="1423"/>
        <v>2</v>
      </c>
      <c r="K974" s="56">
        <f t="shared" si="1423"/>
        <v>0</v>
      </c>
      <c r="L974" s="56">
        <f t="shared" si="1423"/>
        <v>2</v>
      </c>
      <c r="M974" s="117">
        <f t="shared" si="1423"/>
        <v>2</v>
      </c>
      <c r="N974" s="131">
        <f t="shared" ref="N974" si="1424">SUM(E974:M974)</f>
        <v>16</v>
      </c>
      <c r="O974" s="133">
        <f t="shared" ref="O974:W974" si="1425" xml:space="preserve">       IF(    OR(O973="-", O973="",O973=0),0,       IF(O973-(O966+O972)&gt;=2,0,   IF(O973-(O966+O972)=1,1,   IF(O973-(O966+O972)=0,2,   IF(O973-(O966+O972)=-1,3,   IF(O973-(O966+O972)=-2,4,   IF(O973-(O966+O972)=-3,5,    IF(O973-(O966+O972)=-4,6,    ))))))))</f>
        <v>2</v>
      </c>
      <c r="P974" s="56">
        <f t="shared" si="1425"/>
        <v>3</v>
      </c>
      <c r="Q974" s="56">
        <f t="shared" si="1425"/>
        <v>3</v>
      </c>
      <c r="R974" s="56">
        <f t="shared" si="1425"/>
        <v>3</v>
      </c>
      <c r="S974" s="56">
        <f t="shared" si="1425"/>
        <v>2</v>
      </c>
      <c r="T974" s="56">
        <f t="shared" si="1425"/>
        <v>0</v>
      </c>
      <c r="U974" s="56">
        <f t="shared" si="1425"/>
        <v>4</v>
      </c>
      <c r="V974" s="56">
        <f t="shared" si="1425"/>
        <v>2</v>
      </c>
      <c r="W974" s="117">
        <f t="shared" si="1425"/>
        <v>1</v>
      </c>
      <c r="X974" s="121">
        <f t="shared" si="1421"/>
        <v>20</v>
      </c>
      <c r="Y974" s="70">
        <f>N974+X974</f>
        <v>36</v>
      </c>
      <c r="AB974" s="87"/>
    </row>
    <row r="975" spans="1:28" ht="13.5" thickBot="1" x14ac:dyDescent="0.25">
      <c r="A975" s="95"/>
      <c r="AB975" s="87"/>
    </row>
    <row r="976" spans="1:28" ht="12.75" customHeight="1" x14ac:dyDescent="0.25">
      <c r="A976" s="100"/>
      <c r="D976" s="58" t="s">
        <v>15</v>
      </c>
      <c r="E976" s="59">
        <f t="shared" ref="E976:M976" si="1426">IF(($C977-E967)&gt;=36,3,     IF(($C977-E967)&gt;=18,2,       IF(($C977-E967)&gt;=0,1,0)   )    )</f>
        <v>1</v>
      </c>
      <c r="F976" s="59">
        <f t="shared" si="1426"/>
        <v>1</v>
      </c>
      <c r="G976" s="59">
        <f t="shared" si="1426"/>
        <v>2</v>
      </c>
      <c r="H976" s="59">
        <f t="shared" si="1426"/>
        <v>2</v>
      </c>
      <c r="I976" s="59">
        <f t="shared" si="1426"/>
        <v>2</v>
      </c>
      <c r="J976" s="59">
        <f t="shared" si="1426"/>
        <v>2</v>
      </c>
      <c r="K976" s="59">
        <f t="shared" si="1426"/>
        <v>2</v>
      </c>
      <c r="L976" s="59">
        <f t="shared" si="1426"/>
        <v>2</v>
      </c>
      <c r="M976" s="60">
        <f t="shared" si="1426"/>
        <v>1</v>
      </c>
      <c r="N976" s="134">
        <f t="shared" ref="N976" si="1427">SUM(E976:M976)</f>
        <v>15</v>
      </c>
      <c r="O976" s="137">
        <f t="shared" ref="O976:W976" si="1428">IF(($C977-O967)&gt;=36,3,     IF(($C977-O967)&gt;=18,2,       IF(($C977-O967)&gt;=0,1,0)   )    )</f>
        <v>2</v>
      </c>
      <c r="P976" s="59">
        <f t="shared" si="1428"/>
        <v>2</v>
      </c>
      <c r="Q976" s="59">
        <f t="shared" si="1428"/>
        <v>1</v>
      </c>
      <c r="R976" s="59">
        <f t="shared" si="1428"/>
        <v>1</v>
      </c>
      <c r="S976" s="59">
        <f t="shared" si="1428"/>
        <v>2</v>
      </c>
      <c r="T976" s="59">
        <f t="shared" si="1428"/>
        <v>1</v>
      </c>
      <c r="U976" s="59">
        <f t="shared" si="1428"/>
        <v>2</v>
      </c>
      <c r="V976" s="59">
        <f t="shared" si="1428"/>
        <v>1</v>
      </c>
      <c r="W976" s="60">
        <f t="shared" si="1428"/>
        <v>2</v>
      </c>
      <c r="X976" s="118">
        <f t="shared" ref="X976:X978" si="1429">SUM(O976:W976)</f>
        <v>14</v>
      </c>
      <c r="Y976" s="60">
        <f>N976+X976</f>
        <v>29</v>
      </c>
      <c r="AB976" s="87"/>
    </row>
    <row r="977" spans="1:28" ht="13.5" customHeight="1" x14ac:dyDescent="0.25">
      <c r="A977" s="101" t="s">
        <v>23</v>
      </c>
      <c r="B977" s="79">
        <f>AA992</f>
        <v>24.799999999999997</v>
      </c>
      <c r="C977" s="112">
        <f>ROUND((B977*Y967/113)+Y965-Y966,0)</f>
        <v>29</v>
      </c>
      <c r="D977" s="62" t="s">
        <v>14</v>
      </c>
      <c r="E977" s="84">
        <v>4</v>
      </c>
      <c r="F977" s="84">
        <v>5</v>
      </c>
      <c r="G977" s="84">
        <v>6</v>
      </c>
      <c r="H977" s="84">
        <v>5</v>
      </c>
      <c r="I977" s="84">
        <v>7</v>
      </c>
      <c r="J977" s="84">
        <v>8</v>
      </c>
      <c r="K977" s="84">
        <v>8</v>
      </c>
      <c r="L977" s="84">
        <v>8</v>
      </c>
      <c r="M977" s="114">
        <v>5</v>
      </c>
      <c r="N977" s="135">
        <f t="shared" ref="N977" si="1430">SUM(E977:M977)</f>
        <v>56</v>
      </c>
      <c r="O977" s="127">
        <v>5</v>
      </c>
      <c r="P977" s="84">
        <v>3</v>
      </c>
      <c r="Q977" s="84">
        <v>6</v>
      </c>
      <c r="R977" s="84">
        <v>6</v>
      </c>
      <c r="S977" s="84">
        <v>7</v>
      </c>
      <c r="T977" s="84">
        <v>4</v>
      </c>
      <c r="U977" s="84">
        <v>5</v>
      </c>
      <c r="V977" s="84">
        <v>4</v>
      </c>
      <c r="W977" s="114">
        <v>7</v>
      </c>
      <c r="X977" s="111">
        <f t="shared" si="1429"/>
        <v>47</v>
      </c>
      <c r="Y977" s="71">
        <f>N977+X977</f>
        <v>103</v>
      </c>
      <c r="Z977" s="102">
        <f>IF(AND(B977&lt;=36,Y978&gt;0),   VLOOKUP(((IF(AND(B977&gt;=18.5,B977&lt;= 26.4),4,5))&amp;Y978),TablaBajas[],2,FALSE), 0)</f>
        <v>0</v>
      </c>
      <c r="AA977" s="141">
        <f>IF((B977+Z977)&gt;=26.4,26.4,(B977+Z977))</f>
        <v>24.799999999999997</v>
      </c>
      <c r="AB977" s="103">
        <f>IF(Y977&gt;0,AB992+1,AB992)</f>
        <v>76</v>
      </c>
    </row>
    <row r="978" spans="1:28" ht="13.5" customHeight="1" thickBot="1" x14ac:dyDescent="0.3">
      <c r="A978" s="104"/>
      <c r="B978" s="105"/>
      <c r="C978" s="105"/>
      <c r="D978" s="76" t="s">
        <v>18</v>
      </c>
      <c r="E978" s="61">
        <f t="shared" ref="E978:M978" si="1431" xml:space="preserve">       IF(    OR(E977="-", E977="",E977=0),0,       IF(E977-(E966+E976)&gt;=2,0,   IF(E977-(E966+E976)=1,1,   IF(E977-(E966+E976)=0,2,   IF(E977-(E966+E976)=-1,3,   IF(E977-(E966+E976)=-2,4,   IF(E977-(E966+E976)=-3,5,    IF(E977-(E966+E976)=-4,6,    ))))))))</f>
        <v>3</v>
      </c>
      <c r="F978" s="61">
        <f t="shared" si="1431"/>
        <v>2</v>
      </c>
      <c r="G978" s="61">
        <f t="shared" si="1431"/>
        <v>3</v>
      </c>
      <c r="H978" s="61">
        <f t="shared" si="1431"/>
        <v>3</v>
      </c>
      <c r="I978" s="61">
        <f t="shared" si="1431"/>
        <v>0</v>
      </c>
      <c r="J978" s="61">
        <f t="shared" si="1431"/>
        <v>0</v>
      </c>
      <c r="K978" s="61">
        <f t="shared" si="1431"/>
        <v>0</v>
      </c>
      <c r="L978" s="61">
        <f t="shared" si="1431"/>
        <v>1</v>
      </c>
      <c r="M978" s="119">
        <f t="shared" si="1431"/>
        <v>1</v>
      </c>
      <c r="N978" s="136">
        <f t="shared" ref="N978" si="1432">SUM(E978:M978)</f>
        <v>13</v>
      </c>
      <c r="O978" s="138">
        <f t="shared" ref="O978:W978" si="1433" xml:space="preserve">       IF(    OR(O977="-", O977="",O977=0),0,       IF(O977-(O966+O976)&gt;=2,0,   IF(O977-(O966+O976)=1,1,   IF(O977-(O966+O976)=0,2,   IF(O977-(O966+O976)=-1,3,   IF(O977-(O966+O976)=-2,4,   IF(O977-(O966+O976)=-3,5,    IF(O977-(O966+O976)=-4,6,    ))))))))</f>
        <v>3</v>
      </c>
      <c r="P978" s="61">
        <f t="shared" si="1433"/>
        <v>4</v>
      </c>
      <c r="Q978" s="61">
        <f t="shared" si="1433"/>
        <v>1</v>
      </c>
      <c r="R978" s="61">
        <f t="shared" si="1433"/>
        <v>1</v>
      </c>
      <c r="S978" s="61">
        <f t="shared" si="1433"/>
        <v>2</v>
      </c>
      <c r="T978" s="61">
        <f t="shared" si="1433"/>
        <v>3</v>
      </c>
      <c r="U978" s="61">
        <f t="shared" si="1433"/>
        <v>3</v>
      </c>
      <c r="V978" s="61">
        <f t="shared" si="1433"/>
        <v>2</v>
      </c>
      <c r="W978" s="119">
        <f t="shared" si="1433"/>
        <v>2</v>
      </c>
      <c r="X978" s="122">
        <f t="shared" si="1429"/>
        <v>21</v>
      </c>
      <c r="Y978" s="72">
        <f>N978+X978</f>
        <v>34</v>
      </c>
      <c r="Z978" s="105"/>
      <c r="AA978" s="105"/>
      <c r="AB978" s="106"/>
    </row>
    <row r="979" spans="1:28" ht="9.75" customHeight="1" thickBot="1" x14ac:dyDescent="0.25">
      <c r="A979" s="77"/>
      <c r="B979" s="77"/>
      <c r="C979" s="77"/>
      <c r="D979" s="77"/>
      <c r="E979" s="77"/>
      <c r="F979" s="77"/>
      <c r="G979" s="77"/>
      <c r="H979" s="77"/>
      <c r="I979" s="77"/>
      <c r="J979" s="77"/>
      <c r="K979" s="77"/>
      <c r="L979" s="77"/>
      <c r="M979" s="77"/>
      <c r="N979" s="77"/>
      <c r="O979" s="77"/>
      <c r="P979" s="77"/>
      <c r="Q979" s="77"/>
      <c r="R979" s="77"/>
      <c r="S979" s="77"/>
      <c r="T979" s="77"/>
      <c r="U979" s="77"/>
      <c r="V979" s="77"/>
      <c r="W979" s="77"/>
      <c r="X979" s="77"/>
      <c r="Y979" s="77"/>
      <c r="Z979" s="77"/>
      <c r="AA979" s="77"/>
      <c r="AB979" s="77"/>
    </row>
    <row r="980" spans="1:28" ht="15" customHeight="1" x14ac:dyDescent="0.25">
      <c r="A980" s="164"/>
      <c r="B980" s="194" t="s">
        <v>4</v>
      </c>
      <c r="C980" s="197" t="s">
        <v>19</v>
      </c>
      <c r="D980" s="64" t="s">
        <v>1</v>
      </c>
      <c r="E980" s="40">
        <v>336</v>
      </c>
      <c r="F980" s="41">
        <v>422</v>
      </c>
      <c r="G980" s="41">
        <v>191</v>
      </c>
      <c r="H980" s="41">
        <v>362</v>
      </c>
      <c r="I980" s="41">
        <v>199</v>
      </c>
      <c r="J980" s="41">
        <v>262</v>
      </c>
      <c r="K980" s="41">
        <v>182</v>
      </c>
      <c r="L980" s="41">
        <v>365</v>
      </c>
      <c r="M980" s="42">
        <v>354</v>
      </c>
      <c r="N980" s="179" t="s">
        <v>16</v>
      </c>
      <c r="O980" s="40">
        <v>420</v>
      </c>
      <c r="P980" s="41">
        <v>163</v>
      </c>
      <c r="Q980" s="41">
        <v>394</v>
      </c>
      <c r="R980" s="41">
        <v>442</v>
      </c>
      <c r="S980" s="41">
        <v>287</v>
      </c>
      <c r="T980" s="41">
        <v>305</v>
      </c>
      <c r="U980" s="41">
        <v>133</v>
      </c>
      <c r="V980" s="41">
        <v>314</v>
      </c>
      <c r="W980" s="42">
        <v>277</v>
      </c>
      <c r="X980" s="179" t="s">
        <v>17</v>
      </c>
      <c r="Y980" s="89">
        <v>69.2</v>
      </c>
      <c r="Z980" s="182" t="s">
        <v>28</v>
      </c>
      <c r="AA980" s="185" t="s">
        <v>6</v>
      </c>
      <c r="AB980" s="188" t="s">
        <v>20</v>
      </c>
    </row>
    <row r="981" spans="1:28" ht="15" x14ac:dyDescent="0.25">
      <c r="A981" s="164" t="s">
        <v>33</v>
      </c>
      <c r="B981" s="195"/>
      <c r="C981" s="198"/>
      <c r="D981" s="65" t="s">
        <v>2</v>
      </c>
      <c r="E981" s="43">
        <v>4</v>
      </c>
      <c r="F981" s="39">
        <v>5</v>
      </c>
      <c r="G981" s="39">
        <v>3</v>
      </c>
      <c r="H981" s="39">
        <v>4</v>
      </c>
      <c r="I981" s="39">
        <v>3</v>
      </c>
      <c r="J981" s="39">
        <v>4</v>
      </c>
      <c r="K981" s="39">
        <v>3</v>
      </c>
      <c r="L981" s="39">
        <v>4</v>
      </c>
      <c r="M981" s="44">
        <v>4</v>
      </c>
      <c r="N981" s="180"/>
      <c r="O981" s="43">
        <v>5</v>
      </c>
      <c r="P981" s="39">
        <v>3</v>
      </c>
      <c r="Q981" s="39">
        <v>4</v>
      </c>
      <c r="R981" s="39">
        <v>5</v>
      </c>
      <c r="S981" s="39">
        <v>4</v>
      </c>
      <c r="T981" s="39">
        <v>4</v>
      </c>
      <c r="U981" s="39">
        <v>3</v>
      </c>
      <c r="V981" s="39">
        <v>4</v>
      </c>
      <c r="W981" s="44">
        <v>4</v>
      </c>
      <c r="X981" s="180"/>
      <c r="Y981" s="63">
        <v>70</v>
      </c>
      <c r="Z981" s="183"/>
      <c r="AA981" s="186"/>
      <c r="AB981" s="189"/>
    </row>
    <row r="982" spans="1:28" ht="15.75" thickBot="1" x14ac:dyDescent="0.3">
      <c r="A982" s="165">
        <v>44285</v>
      </c>
      <c r="B982" s="196"/>
      <c r="C982" s="199"/>
      <c r="D982" s="66" t="s">
        <v>3</v>
      </c>
      <c r="E982" s="45">
        <v>15</v>
      </c>
      <c r="F982" s="46">
        <v>5</v>
      </c>
      <c r="G982" s="46">
        <v>9</v>
      </c>
      <c r="H982" s="46">
        <v>1</v>
      </c>
      <c r="I982" s="46">
        <v>3</v>
      </c>
      <c r="J982" s="46">
        <v>17</v>
      </c>
      <c r="K982" s="46">
        <v>13</v>
      </c>
      <c r="L982" s="46">
        <v>11</v>
      </c>
      <c r="M982" s="47">
        <v>7</v>
      </c>
      <c r="N982" s="181"/>
      <c r="O982" s="45">
        <v>12</v>
      </c>
      <c r="P982" s="46">
        <v>16</v>
      </c>
      <c r="Q982" s="46">
        <v>2</v>
      </c>
      <c r="R982" s="46">
        <v>14</v>
      </c>
      <c r="S982" s="46">
        <v>10</v>
      </c>
      <c r="T982" s="46">
        <v>8</v>
      </c>
      <c r="U982" s="46">
        <v>18</v>
      </c>
      <c r="V982" s="46">
        <v>4</v>
      </c>
      <c r="W982" s="47">
        <v>6</v>
      </c>
      <c r="X982" s="181"/>
      <c r="Y982" s="108">
        <v>127</v>
      </c>
      <c r="Z982" s="184"/>
      <c r="AA982" s="187"/>
      <c r="AB982" s="190"/>
    </row>
    <row r="983" spans="1:28" ht="12.75" customHeight="1" x14ac:dyDescent="0.25">
      <c r="A983" s="91"/>
      <c r="D983" s="48" t="s">
        <v>15</v>
      </c>
      <c r="E983" s="49">
        <f t="shared" ref="E983:M983" si="1434">IF(($C984-E982)&gt;=36,3,     IF(($C984-E982)&gt;=18,2,       IF(($C984-E982)&gt;=0,1,0)   )    )</f>
        <v>1</v>
      </c>
      <c r="F983" s="49">
        <f t="shared" si="1434"/>
        <v>2</v>
      </c>
      <c r="G983" s="49">
        <f t="shared" si="1434"/>
        <v>1</v>
      </c>
      <c r="H983" s="49">
        <f t="shared" si="1434"/>
        <v>2</v>
      </c>
      <c r="I983" s="49">
        <f t="shared" si="1434"/>
        <v>2</v>
      </c>
      <c r="J983" s="49">
        <f t="shared" si="1434"/>
        <v>1</v>
      </c>
      <c r="K983" s="49">
        <f t="shared" si="1434"/>
        <v>1</v>
      </c>
      <c r="L983" s="49">
        <f t="shared" si="1434"/>
        <v>1</v>
      </c>
      <c r="M983" s="50">
        <f t="shared" si="1434"/>
        <v>1</v>
      </c>
      <c r="N983" s="123">
        <f t="shared" ref="N983:N985" si="1435">SUM(E983:M983)</f>
        <v>12</v>
      </c>
      <c r="O983" s="126">
        <f t="shared" ref="O983:W983" si="1436">IF(($C984-O982)&gt;=36,3,     IF(($C984-O982)&gt;=18,2,       IF(($C984-O982)&gt;=0,1,0)   )    )</f>
        <v>1</v>
      </c>
      <c r="P983" s="49">
        <f t="shared" si="1436"/>
        <v>1</v>
      </c>
      <c r="Q983" s="49">
        <f t="shared" si="1436"/>
        <v>2</v>
      </c>
      <c r="R983" s="49">
        <f t="shared" si="1436"/>
        <v>1</v>
      </c>
      <c r="S983" s="49">
        <f t="shared" si="1436"/>
        <v>1</v>
      </c>
      <c r="T983" s="49">
        <f t="shared" si="1436"/>
        <v>1</v>
      </c>
      <c r="U983" s="49">
        <f t="shared" si="1436"/>
        <v>1</v>
      </c>
      <c r="V983" s="49">
        <f t="shared" si="1436"/>
        <v>2</v>
      </c>
      <c r="W983" s="50">
        <f t="shared" si="1436"/>
        <v>1</v>
      </c>
      <c r="X983" s="113">
        <f t="shared" ref="X983:X985" si="1437">SUM(O983:W983)</f>
        <v>11</v>
      </c>
      <c r="Y983" s="85">
        <f>N983+X983</f>
        <v>23</v>
      </c>
      <c r="AB983" s="87"/>
    </row>
    <row r="984" spans="1:28" ht="13.5" customHeight="1" x14ac:dyDescent="0.25">
      <c r="A984" s="91" t="s">
        <v>24</v>
      </c>
      <c r="B984" s="73">
        <f>IF(AA999 &lt;26.4,AA999,26.4)</f>
        <v>21</v>
      </c>
      <c r="C984" s="112">
        <f>ROUND((B984*Y982/113)+Y980-Y981,0)</f>
        <v>23</v>
      </c>
      <c r="D984" s="52" t="s">
        <v>14</v>
      </c>
      <c r="E984" s="84">
        <v>6</v>
      </c>
      <c r="F984" s="84">
        <v>7</v>
      </c>
      <c r="G984" s="84">
        <v>5</v>
      </c>
      <c r="H984" s="84">
        <v>7</v>
      </c>
      <c r="I984" s="84">
        <v>5</v>
      </c>
      <c r="J984" s="84">
        <v>5</v>
      </c>
      <c r="K984" s="84">
        <v>5</v>
      </c>
      <c r="L984" s="84">
        <v>5</v>
      </c>
      <c r="M984" s="114">
        <v>6</v>
      </c>
      <c r="N984" s="124">
        <f t="shared" si="1435"/>
        <v>51</v>
      </c>
      <c r="O984" s="84">
        <v>6</v>
      </c>
      <c r="P984" s="84">
        <v>5</v>
      </c>
      <c r="Q984" s="84">
        <v>4</v>
      </c>
      <c r="R984" s="84">
        <v>7</v>
      </c>
      <c r="S984" s="84">
        <v>4</v>
      </c>
      <c r="T984" s="84">
        <v>5</v>
      </c>
      <c r="U984" s="84">
        <v>4</v>
      </c>
      <c r="V984" s="84">
        <v>6</v>
      </c>
      <c r="W984" s="114">
        <v>8</v>
      </c>
      <c r="X984" s="109">
        <f t="shared" si="1437"/>
        <v>49</v>
      </c>
      <c r="Y984" s="67">
        <f>N984+X984</f>
        <v>100</v>
      </c>
      <c r="Z984" s="92">
        <f>IF(AND(B984&lt;=36,Y985&gt;0),   VLOOKUP(((IF(AND(B984&gt;=18.5,B984&lt;= 26.4),4,5))&amp;Y985),TablaBajas[],2,FALSE), 0)</f>
        <v>0.2</v>
      </c>
      <c r="AA984" s="142">
        <f>IF((B984+Z984)&gt;=26.4,26.4,(B984+Z984))</f>
        <v>21.2</v>
      </c>
      <c r="AB984" s="93">
        <f>IF(Y984&gt;0,AB999+1,AB999)</f>
        <v>67</v>
      </c>
    </row>
    <row r="985" spans="1:28" ht="13.5" customHeight="1" thickBot="1" x14ac:dyDescent="0.3">
      <c r="A985" s="94"/>
      <c r="D985" s="74" t="s">
        <v>18</v>
      </c>
      <c r="E985" s="51">
        <f t="shared" ref="E985:M985" si="1438" xml:space="preserve">       IF(    OR(E984="-", E984="",E984=0),0,       IF(E984-(E981+E983)&gt;=2,0,   IF(E984-(E981+E983)=1,1,   IF(E984-(E981+E983)=0,2,   IF(E984-(E981+E983)=-1,3,   IF(E984-(E981+E983)=-2,4,   IF(E984-(E981+E983)=-3,5,    IF(E984-(E981+E983)=-4,6,    ))))))))</f>
        <v>1</v>
      </c>
      <c r="F985" s="51">
        <f t="shared" si="1438"/>
        <v>2</v>
      </c>
      <c r="G985" s="51">
        <f t="shared" si="1438"/>
        <v>1</v>
      </c>
      <c r="H985" s="51">
        <f t="shared" si="1438"/>
        <v>1</v>
      </c>
      <c r="I985" s="51">
        <f t="shared" si="1438"/>
        <v>2</v>
      </c>
      <c r="J985" s="51">
        <f t="shared" si="1438"/>
        <v>2</v>
      </c>
      <c r="K985" s="51">
        <f t="shared" si="1438"/>
        <v>1</v>
      </c>
      <c r="L985" s="51">
        <f t="shared" si="1438"/>
        <v>2</v>
      </c>
      <c r="M985" s="115">
        <f t="shared" si="1438"/>
        <v>1</v>
      </c>
      <c r="N985" s="125">
        <f t="shared" si="1435"/>
        <v>13</v>
      </c>
      <c r="O985" s="128">
        <f t="shared" ref="O985:W985" si="1439" xml:space="preserve">       IF(    OR(O984="-", O984="",O984=0),0,       IF(O984-(O981+O983)&gt;=2,0,   IF(O984-(O981+O983)=1,1,   IF(O984-(O981+O983)=0,2,   IF(O984-(O981+O983)=-1,3,   IF(O984-(O981+O983)=-2,4,   IF(O984-(O981+O983)=-3,5,    IF(O984-(O981+O983)=-4,6,    ))))))))</f>
        <v>2</v>
      </c>
      <c r="P985" s="51">
        <f t="shared" si="1439"/>
        <v>1</v>
      </c>
      <c r="Q985" s="51">
        <f t="shared" si="1439"/>
        <v>4</v>
      </c>
      <c r="R985" s="51">
        <f t="shared" si="1439"/>
        <v>1</v>
      </c>
      <c r="S985" s="51">
        <f t="shared" si="1439"/>
        <v>3</v>
      </c>
      <c r="T985" s="51">
        <f t="shared" si="1439"/>
        <v>2</v>
      </c>
      <c r="U985" s="51">
        <f t="shared" si="1439"/>
        <v>2</v>
      </c>
      <c r="V985" s="51">
        <f t="shared" si="1439"/>
        <v>2</v>
      </c>
      <c r="W985" s="115">
        <f t="shared" si="1439"/>
        <v>0</v>
      </c>
      <c r="X985" s="120">
        <f t="shared" si="1437"/>
        <v>17</v>
      </c>
      <c r="Y985" s="68">
        <f>N985+X985</f>
        <v>30</v>
      </c>
      <c r="AB985" s="87"/>
    </row>
    <row r="986" spans="1:28" ht="13.5" thickBot="1" x14ac:dyDescent="0.25">
      <c r="A986" s="95"/>
      <c r="AB986" s="87"/>
    </row>
    <row r="987" spans="1:28" ht="12.75" customHeight="1" x14ac:dyDescent="0.25">
      <c r="A987" s="99"/>
      <c r="D987" s="53" t="s">
        <v>15</v>
      </c>
      <c r="E987" s="54">
        <f t="shared" ref="E987:M987" si="1440">IF(($C988-E982)&gt;=36,3,     IF(($C988-E982)&gt;=18,2,       IF(($C988-E982)&gt;=0,1,0)   )    )</f>
        <v>1</v>
      </c>
      <c r="F987" s="54">
        <f t="shared" si="1440"/>
        <v>2</v>
      </c>
      <c r="G987" s="54">
        <f t="shared" si="1440"/>
        <v>2</v>
      </c>
      <c r="H987" s="54">
        <f t="shared" si="1440"/>
        <v>2</v>
      </c>
      <c r="I987" s="54">
        <f t="shared" si="1440"/>
        <v>2</v>
      </c>
      <c r="J987" s="54">
        <f t="shared" si="1440"/>
        <v>1</v>
      </c>
      <c r="K987" s="54">
        <f t="shared" si="1440"/>
        <v>1</v>
      </c>
      <c r="L987" s="54">
        <f t="shared" si="1440"/>
        <v>2</v>
      </c>
      <c r="M987" s="55">
        <f t="shared" si="1440"/>
        <v>2</v>
      </c>
      <c r="N987" s="129">
        <f t="shared" ref="N987" si="1441">SUM(E987:M987)</f>
        <v>15</v>
      </c>
      <c r="O987" s="132">
        <f t="shared" ref="O987:W987" si="1442">IF(($C988-O982)&gt;=36,3,     IF(($C988-O982)&gt;=18,2,       IF(($C988-O982)&gt;=0,1,0)   )    )</f>
        <v>1</v>
      </c>
      <c r="P987" s="54">
        <f t="shared" si="1442"/>
        <v>1</v>
      </c>
      <c r="Q987" s="54">
        <f t="shared" si="1442"/>
        <v>2</v>
      </c>
      <c r="R987" s="54">
        <f t="shared" si="1442"/>
        <v>1</v>
      </c>
      <c r="S987" s="54">
        <f t="shared" si="1442"/>
        <v>2</v>
      </c>
      <c r="T987" s="54">
        <f t="shared" si="1442"/>
        <v>2</v>
      </c>
      <c r="U987" s="54">
        <f t="shared" si="1442"/>
        <v>1</v>
      </c>
      <c r="V987" s="54">
        <f t="shared" si="1442"/>
        <v>2</v>
      </c>
      <c r="W987" s="55">
        <f t="shared" si="1442"/>
        <v>2</v>
      </c>
      <c r="X987" s="116">
        <f t="shared" ref="X987:X989" si="1443">SUM(O987:W987)</f>
        <v>14</v>
      </c>
      <c r="Y987" s="55">
        <f>N987+X987</f>
        <v>29</v>
      </c>
      <c r="AB987" s="87"/>
    </row>
    <row r="988" spans="1:28" ht="13.5" customHeight="1" x14ac:dyDescent="0.25">
      <c r="A988" s="96" t="s">
        <v>22</v>
      </c>
      <c r="B988" s="73">
        <f>IF(AA1003 &lt;26.4,AA1003,26.4)</f>
        <v>26.4</v>
      </c>
      <c r="C988" s="112">
        <f>ROUND((B988*Y982/113)+Y980-Y981,0)</f>
        <v>29</v>
      </c>
      <c r="D988" s="57" t="s">
        <v>14</v>
      </c>
      <c r="E988" s="84">
        <v>6</v>
      </c>
      <c r="F988" s="84">
        <v>7</v>
      </c>
      <c r="G988" s="84">
        <v>7</v>
      </c>
      <c r="H988" s="84">
        <v>8</v>
      </c>
      <c r="I988" s="84">
        <v>5</v>
      </c>
      <c r="J988" s="84">
        <v>5</v>
      </c>
      <c r="K988" s="84">
        <v>5</v>
      </c>
      <c r="L988" s="84">
        <v>8</v>
      </c>
      <c r="M988" s="114">
        <v>5</v>
      </c>
      <c r="N988" s="130">
        <f t="shared" ref="N988" si="1444">SUM(E988:M988)</f>
        <v>56</v>
      </c>
      <c r="O988" s="84">
        <v>6</v>
      </c>
      <c r="P988" s="84">
        <v>7</v>
      </c>
      <c r="Q988" s="84">
        <v>6</v>
      </c>
      <c r="R988" s="84">
        <v>7</v>
      </c>
      <c r="S988" s="84">
        <v>6</v>
      </c>
      <c r="T988" s="84">
        <v>5</v>
      </c>
      <c r="U988" s="84">
        <v>5</v>
      </c>
      <c r="V988" s="84">
        <v>7</v>
      </c>
      <c r="W988" s="114">
        <v>8</v>
      </c>
      <c r="X988" s="110">
        <f t="shared" si="1443"/>
        <v>57</v>
      </c>
      <c r="Y988" s="69">
        <f>N988+X988</f>
        <v>113</v>
      </c>
      <c r="Z988" s="97">
        <f>IF(AND(B988&lt;=36,Y989&gt;0),   VLOOKUP(((IF(AND(B988&gt;=18.5,B988&lt;= 26.4),4,5))&amp;Y989),TablaBajas[],2,FALSE), 0)</f>
        <v>0.89999999999999991</v>
      </c>
      <c r="AA988" s="143">
        <f>IF((B988+Z988)&gt;=26.4,26.4,(B988+Z988))</f>
        <v>26.4</v>
      </c>
      <c r="AB988" s="98">
        <f>IF(Y988&gt;0,AB1003+1,AB1003)</f>
        <v>67</v>
      </c>
    </row>
    <row r="989" spans="1:28" ht="13.5" customHeight="1" thickBot="1" x14ac:dyDescent="0.3">
      <c r="A989" s="99"/>
      <c r="D989" s="75" t="s">
        <v>18</v>
      </c>
      <c r="E989" s="56">
        <f t="shared" ref="E989:M989" si="1445" xml:space="preserve">       IF(    OR(E988="-", E988="",E988=0),0,       IF(E988-(E981+E987)&gt;=2,0,   IF(E988-(E981+E987)=1,1,   IF(E988-(E981+E987)=0,2,   IF(E988-(E981+E987)=-1,3,   IF(E988-(E981+E987)=-2,4,   IF(E988-(E981+E987)=-3,5,    IF(E988-(E981+E987)=-4,6,    ))))))))</f>
        <v>1</v>
      </c>
      <c r="F989" s="56">
        <f t="shared" si="1445"/>
        <v>2</v>
      </c>
      <c r="G989" s="56">
        <f t="shared" si="1445"/>
        <v>0</v>
      </c>
      <c r="H989" s="56">
        <f t="shared" si="1445"/>
        <v>0</v>
      </c>
      <c r="I989" s="56">
        <f t="shared" si="1445"/>
        <v>2</v>
      </c>
      <c r="J989" s="56">
        <f t="shared" si="1445"/>
        <v>2</v>
      </c>
      <c r="K989" s="56">
        <f t="shared" si="1445"/>
        <v>1</v>
      </c>
      <c r="L989" s="56">
        <f t="shared" si="1445"/>
        <v>0</v>
      </c>
      <c r="M989" s="117">
        <f t="shared" si="1445"/>
        <v>3</v>
      </c>
      <c r="N989" s="131">
        <f t="shared" ref="N989" si="1446">SUM(E989:M989)</f>
        <v>11</v>
      </c>
      <c r="O989" s="133">
        <f t="shared" ref="O989:W989" si="1447" xml:space="preserve">       IF(    OR(O988="-", O988="",O988=0),0,       IF(O988-(O981+O987)&gt;=2,0,   IF(O988-(O981+O987)=1,1,   IF(O988-(O981+O987)=0,2,   IF(O988-(O981+O987)=-1,3,   IF(O988-(O981+O987)=-2,4,   IF(O988-(O981+O987)=-3,5,    IF(O988-(O981+O987)=-4,6,    ))))))))</f>
        <v>2</v>
      </c>
      <c r="P989" s="56">
        <f t="shared" si="1447"/>
        <v>0</v>
      </c>
      <c r="Q989" s="56">
        <f t="shared" si="1447"/>
        <v>2</v>
      </c>
      <c r="R989" s="56">
        <f t="shared" si="1447"/>
        <v>1</v>
      </c>
      <c r="S989" s="56">
        <f t="shared" si="1447"/>
        <v>2</v>
      </c>
      <c r="T989" s="56">
        <f t="shared" si="1447"/>
        <v>3</v>
      </c>
      <c r="U989" s="56">
        <f t="shared" si="1447"/>
        <v>1</v>
      </c>
      <c r="V989" s="56">
        <f t="shared" si="1447"/>
        <v>1</v>
      </c>
      <c r="W989" s="117">
        <f t="shared" si="1447"/>
        <v>0</v>
      </c>
      <c r="X989" s="121">
        <f t="shared" si="1443"/>
        <v>12</v>
      </c>
      <c r="Y989" s="70">
        <f>N989+X989</f>
        <v>23</v>
      </c>
      <c r="AB989" s="87"/>
    </row>
    <row r="990" spans="1:28" ht="13.5" thickBot="1" x14ac:dyDescent="0.25">
      <c r="A990" s="95"/>
      <c r="AB990" s="87"/>
    </row>
    <row r="991" spans="1:28" ht="12.75" customHeight="1" x14ac:dyDescent="0.25">
      <c r="A991" s="100"/>
      <c r="D991" s="58" t="s">
        <v>15</v>
      </c>
      <c r="E991" s="59">
        <f t="shared" ref="E991:M991" si="1448">IF(($C992-E982)&gt;=36,3,     IF(($C992-E982)&gt;=18,2,       IF(($C992-E982)&gt;=0,1,0)   )    )</f>
        <v>1</v>
      </c>
      <c r="F991" s="59">
        <f t="shared" si="1448"/>
        <v>2</v>
      </c>
      <c r="G991" s="59">
        <f t="shared" si="1448"/>
        <v>2</v>
      </c>
      <c r="H991" s="59">
        <f t="shared" si="1448"/>
        <v>2</v>
      </c>
      <c r="I991" s="59">
        <f t="shared" si="1448"/>
        <v>2</v>
      </c>
      <c r="J991" s="59">
        <f t="shared" si="1448"/>
        <v>1</v>
      </c>
      <c r="K991" s="59">
        <f t="shared" si="1448"/>
        <v>1</v>
      </c>
      <c r="L991" s="59">
        <f t="shared" si="1448"/>
        <v>1</v>
      </c>
      <c r="M991" s="60">
        <f t="shared" si="1448"/>
        <v>2</v>
      </c>
      <c r="N991" s="134">
        <f t="shared" ref="N991" si="1449">SUM(E991:M991)</f>
        <v>14</v>
      </c>
      <c r="O991" s="137">
        <f t="shared" ref="O991:W991" si="1450">IF(($C992-O982)&gt;=36,3,     IF(($C992-O982)&gt;=18,2,       IF(($C992-O982)&gt;=0,1,0)   )    )</f>
        <v>1</v>
      </c>
      <c r="P991" s="59">
        <f t="shared" si="1450"/>
        <v>1</v>
      </c>
      <c r="Q991" s="59">
        <f t="shared" si="1450"/>
        <v>2</v>
      </c>
      <c r="R991" s="59">
        <f t="shared" si="1450"/>
        <v>1</v>
      </c>
      <c r="S991" s="59">
        <f t="shared" si="1450"/>
        <v>1</v>
      </c>
      <c r="T991" s="59">
        <f t="shared" si="1450"/>
        <v>2</v>
      </c>
      <c r="U991" s="59">
        <f t="shared" si="1450"/>
        <v>1</v>
      </c>
      <c r="V991" s="59">
        <f t="shared" si="1450"/>
        <v>2</v>
      </c>
      <c r="W991" s="60">
        <f t="shared" si="1450"/>
        <v>2</v>
      </c>
      <c r="X991" s="118">
        <f t="shared" ref="X991:X993" si="1451">SUM(O991:W991)</f>
        <v>13</v>
      </c>
      <c r="Y991" s="60">
        <f>N991+X991</f>
        <v>27</v>
      </c>
      <c r="AB991" s="87"/>
    </row>
    <row r="992" spans="1:28" ht="13.5" customHeight="1" x14ac:dyDescent="0.25">
      <c r="A992" s="101" t="s">
        <v>23</v>
      </c>
      <c r="B992" s="73">
        <f>IF(AA1007 &lt;26.4,AA1007,26.4)</f>
        <v>24.4</v>
      </c>
      <c r="C992" s="112">
        <f>ROUND((B992*Y982/113)+Y980-Y981,0)</f>
        <v>27</v>
      </c>
      <c r="D992" s="62" t="s">
        <v>14</v>
      </c>
      <c r="E992" s="84">
        <v>5</v>
      </c>
      <c r="F992" s="84">
        <v>7</v>
      </c>
      <c r="G992" s="84">
        <v>6</v>
      </c>
      <c r="H992" s="84">
        <v>8</v>
      </c>
      <c r="I992" s="84">
        <v>5</v>
      </c>
      <c r="J992" s="84">
        <v>6</v>
      </c>
      <c r="K992" s="84">
        <v>3</v>
      </c>
      <c r="L992" s="84">
        <v>6</v>
      </c>
      <c r="M992" s="114">
        <v>6</v>
      </c>
      <c r="N992" s="135">
        <f t="shared" ref="N992" si="1452">SUM(E992:M992)</f>
        <v>52</v>
      </c>
      <c r="O992" s="127">
        <v>6</v>
      </c>
      <c r="P992" s="84">
        <v>4</v>
      </c>
      <c r="Q992" s="84">
        <v>8</v>
      </c>
      <c r="R992" s="84">
        <v>7</v>
      </c>
      <c r="S992" s="84">
        <v>5</v>
      </c>
      <c r="T992" s="84">
        <v>4</v>
      </c>
      <c r="U992" s="84">
        <v>5</v>
      </c>
      <c r="V992" s="84">
        <v>6</v>
      </c>
      <c r="W992" s="114">
        <v>8</v>
      </c>
      <c r="X992" s="111">
        <f t="shared" si="1451"/>
        <v>53</v>
      </c>
      <c r="Y992" s="71">
        <f>N992+X992</f>
        <v>105</v>
      </c>
      <c r="Z992" s="102">
        <f>IF(AND(B992&lt;=36,Y993&gt;0),   VLOOKUP(((IF(AND(B992&gt;=18.5,B992&lt;= 26.4),4,5))&amp;Y993),TablaBajas[],2,FALSE), 0)</f>
        <v>0.4</v>
      </c>
      <c r="AA992" s="141">
        <f>IF((B992+Z992)&gt;=26.4,26.4,(B992+Z992))</f>
        <v>24.799999999999997</v>
      </c>
      <c r="AB992" s="103">
        <f>IF(Y992&gt;0,AB1007+1,AB1007)</f>
        <v>75</v>
      </c>
    </row>
    <row r="993" spans="1:28" ht="13.5" customHeight="1" thickBot="1" x14ac:dyDescent="0.3">
      <c r="A993" s="104"/>
      <c r="B993" s="105"/>
      <c r="C993" s="105"/>
      <c r="D993" s="76" t="s">
        <v>18</v>
      </c>
      <c r="E993" s="61">
        <f t="shared" ref="E993:M993" si="1453" xml:space="preserve">       IF(    OR(E992="-", E992="",E992=0),0,       IF(E992-(E981+E991)&gt;=2,0,   IF(E992-(E981+E991)=1,1,   IF(E992-(E981+E991)=0,2,   IF(E992-(E981+E991)=-1,3,   IF(E992-(E981+E991)=-2,4,   IF(E992-(E981+E991)=-3,5,    IF(E992-(E981+E991)=-4,6,    ))))))))</f>
        <v>2</v>
      </c>
      <c r="F993" s="61">
        <f t="shared" si="1453"/>
        <v>2</v>
      </c>
      <c r="G993" s="61">
        <f t="shared" si="1453"/>
        <v>1</v>
      </c>
      <c r="H993" s="61">
        <f t="shared" si="1453"/>
        <v>0</v>
      </c>
      <c r="I993" s="61">
        <f t="shared" si="1453"/>
        <v>2</v>
      </c>
      <c r="J993" s="61">
        <f t="shared" si="1453"/>
        <v>1</v>
      </c>
      <c r="K993" s="61">
        <f t="shared" si="1453"/>
        <v>3</v>
      </c>
      <c r="L993" s="61">
        <f t="shared" si="1453"/>
        <v>1</v>
      </c>
      <c r="M993" s="119">
        <f t="shared" si="1453"/>
        <v>2</v>
      </c>
      <c r="N993" s="136">
        <f t="shared" ref="N993" si="1454">SUM(E993:M993)</f>
        <v>14</v>
      </c>
      <c r="O993" s="138">
        <f t="shared" ref="O993:W993" si="1455" xml:space="preserve">       IF(    OR(O992="-", O992="",O992=0),0,       IF(O992-(O981+O991)&gt;=2,0,   IF(O992-(O981+O991)=1,1,   IF(O992-(O981+O991)=0,2,   IF(O992-(O981+O991)=-1,3,   IF(O992-(O981+O991)=-2,4,   IF(O992-(O981+O991)=-3,5,    IF(O992-(O981+O991)=-4,6,    ))))))))</f>
        <v>2</v>
      </c>
      <c r="P993" s="61">
        <f t="shared" si="1455"/>
        <v>2</v>
      </c>
      <c r="Q993" s="61">
        <f t="shared" si="1455"/>
        <v>0</v>
      </c>
      <c r="R993" s="61">
        <f t="shared" si="1455"/>
        <v>1</v>
      </c>
      <c r="S993" s="61">
        <f t="shared" si="1455"/>
        <v>2</v>
      </c>
      <c r="T993" s="61">
        <f t="shared" si="1455"/>
        <v>4</v>
      </c>
      <c r="U993" s="61">
        <f t="shared" si="1455"/>
        <v>1</v>
      </c>
      <c r="V993" s="61">
        <f t="shared" si="1455"/>
        <v>2</v>
      </c>
      <c r="W993" s="119">
        <f t="shared" si="1455"/>
        <v>0</v>
      </c>
      <c r="X993" s="122">
        <f t="shared" si="1451"/>
        <v>14</v>
      </c>
      <c r="Y993" s="72">
        <f>N993+X993</f>
        <v>28</v>
      </c>
      <c r="Z993" s="105"/>
      <c r="AA993" s="105"/>
      <c r="AB993" s="106"/>
    </row>
    <row r="994" spans="1:28" ht="9.75" customHeight="1" thickBot="1" x14ac:dyDescent="0.25">
      <c r="A994" s="77"/>
      <c r="B994" s="77"/>
      <c r="C994" s="77"/>
      <c r="D994" s="77"/>
      <c r="E994" s="77"/>
      <c r="F994" s="77"/>
      <c r="G994" s="77"/>
      <c r="H994" s="77"/>
      <c r="I994" s="77"/>
      <c r="J994" s="77"/>
      <c r="K994" s="77"/>
      <c r="L994" s="77"/>
      <c r="M994" s="77"/>
      <c r="N994" s="77"/>
      <c r="O994" s="77"/>
      <c r="P994" s="77"/>
      <c r="Q994" s="77"/>
      <c r="R994" s="77"/>
      <c r="S994" s="77"/>
      <c r="T994" s="77"/>
      <c r="U994" s="77"/>
      <c r="V994" s="77"/>
      <c r="W994" s="77"/>
      <c r="X994" s="77"/>
      <c r="Y994" s="77"/>
      <c r="Z994" s="77"/>
      <c r="AA994" s="77"/>
      <c r="AB994" s="77"/>
    </row>
    <row r="995" spans="1:28" ht="15" customHeight="1" x14ac:dyDescent="0.25">
      <c r="A995" s="144"/>
      <c r="B995" s="173" t="s">
        <v>4</v>
      </c>
      <c r="C995" s="176" t="s">
        <v>19</v>
      </c>
      <c r="D995" s="64" t="s">
        <v>1</v>
      </c>
      <c r="E995" s="40">
        <v>456</v>
      </c>
      <c r="F995" s="41">
        <v>344</v>
      </c>
      <c r="G995" s="41">
        <v>153</v>
      </c>
      <c r="H995" s="41">
        <v>467</v>
      </c>
      <c r="I995" s="41">
        <v>148</v>
      </c>
      <c r="J995" s="41">
        <v>348</v>
      </c>
      <c r="K995" s="41">
        <v>350</v>
      </c>
      <c r="L995" s="41">
        <v>314</v>
      </c>
      <c r="M995" s="42">
        <v>370</v>
      </c>
      <c r="N995" s="179" t="s">
        <v>16</v>
      </c>
      <c r="O995" s="40">
        <v>343</v>
      </c>
      <c r="P995" s="41">
        <v>434</v>
      </c>
      <c r="Q995" s="41">
        <v>145</v>
      </c>
      <c r="R995" s="41">
        <v>338</v>
      </c>
      <c r="S995" s="41">
        <v>377</v>
      </c>
      <c r="T995" s="41">
        <v>348</v>
      </c>
      <c r="U995" s="41">
        <v>148</v>
      </c>
      <c r="V995" s="41">
        <v>372</v>
      </c>
      <c r="W995" s="42">
        <v>481</v>
      </c>
      <c r="X995" s="179" t="s">
        <v>17</v>
      </c>
      <c r="Y995" s="89">
        <v>71</v>
      </c>
      <c r="Z995" s="182" t="s">
        <v>28</v>
      </c>
      <c r="AA995" s="185" t="s">
        <v>6</v>
      </c>
      <c r="AB995" s="188" t="s">
        <v>20</v>
      </c>
    </row>
    <row r="996" spans="1:28" ht="15" x14ac:dyDescent="0.25">
      <c r="A996" s="144" t="s">
        <v>29</v>
      </c>
      <c r="B996" s="174"/>
      <c r="C996" s="177"/>
      <c r="D996" s="65" t="s">
        <v>2</v>
      </c>
      <c r="E996" s="43">
        <v>5</v>
      </c>
      <c r="F996" s="39">
        <v>4</v>
      </c>
      <c r="G996" s="39">
        <v>3</v>
      </c>
      <c r="H996" s="39">
        <v>5</v>
      </c>
      <c r="I996" s="39">
        <v>3</v>
      </c>
      <c r="J996" s="39">
        <v>4</v>
      </c>
      <c r="K996" s="39">
        <v>4</v>
      </c>
      <c r="L996" s="39">
        <v>4</v>
      </c>
      <c r="M996" s="44">
        <v>4</v>
      </c>
      <c r="N996" s="180"/>
      <c r="O996" s="43">
        <v>4</v>
      </c>
      <c r="P996" s="39">
        <v>5</v>
      </c>
      <c r="Q996" s="39">
        <v>3</v>
      </c>
      <c r="R996" s="39">
        <v>4</v>
      </c>
      <c r="S996" s="39">
        <v>4</v>
      </c>
      <c r="T996" s="39">
        <v>4</v>
      </c>
      <c r="U996" s="39">
        <v>3</v>
      </c>
      <c r="V996" s="39">
        <v>4</v>
      </c>
      <c r="W996" s="44">
        <v>5</v>
      </c>
      <c r="X996" s="180"/>
      <c r="Y996" s="63">
        <v>72</v>
      </c>
      <c r="Z996" s="183"/>
      <c r="AA996" s="186"/>
      <c r="AB996" s="189"/>
    </row>
    <row r="997" spans="1:28" ht="15.75" thickBot="1" x14ac:dyDescent="0.3">
      <c r="A997" s="145">
        <v>44279</v>
      </c>
      <c r="B997" s="175"/>
      <c r="C997" s="178"/>
      <c r="D997" s="66" t="s">
        <v>3</v>
      </c>
      <c r="E997" s="45">
        <v>15</v>
      </c>
      <c r="F997" s="46">
        <v>5</v>
      </c>
      <c r="G997" s="46">
        <v>11</v>
      </c>
      <c r="H997" s="46">
        <v>9</v>
      </c>
      <c r="I997" s="46">
        <v>7</v>
      </c>
      <c r="J997" s="46">
        <v>13</v>
      </c>
      <c r="K997" s="46">
        <v>3</v>
      </c>
      <c r="L997" s="46">
        <v>17</v>
      </c>
      <c r="M997" s="47">
        <v>1</v>
      </c>
      <c r="N997" s="181"/>
      <c r="O997" s="45">
        <v>18</v>
      </c>
      <c r="P997" s="46">
        <v>8</v>
      </c>
      <c r="Q997" s="46">
        <v>16</v>
      </c>
      <c r="R997" s="46">
        <v>10</v>
      </c>
      <c r="S997" s="46">
        <v>4</v>
      </c>
      <c r="T997" s="46">
        <v>14</v>
      </c>
      <c r="U997" s="46">
        <v>12</v>
      </c>
      <c r="V997" s="46">
        <v>2</v>
      </c>
      <c r="W997" s="47">
        <v>6</v>
      </c>
      <c r="X997" s="181"/>
      <c r="Y997" s="108">
        <v>127</v>
      </c>
      <c r="Z997" s="184"/>
      <c r="AA997" s="187"/>
      <c r="AB997" s="190"/>
    </row>
    <row r="998" spans="1:28" ht="12.75" customHeight="1" x14ac:dyDescent="0.25">
      <c r="A998" s="91"/>
      <c r="D998" s="48" t="s">
        <v>15</v>
      </c>
      <c r="E998" s="49">
        <f t="shared" ref="E998:M998" si="1456">IF(($C999-E997)&gt;=36,3,     IF(($C999-E997)&gt;=18,2,       IF(($C999-E997)&gt;=0,1,0)   )    )</f>
        <v>1</v>
      </c>
      <c r="F998" s="49">
        <f t="shared" si="1456"/>
        <v>2</v>
      </c>
      <c r="G998" s="49">
        <f t="shared" si="1456"/>
        <v>1</v>
      </c>
      <c r="H998" s="49">
        <f t="shared" si="1456"/>
        <v>1</v>
      </c>
      <c r="I998" s="49">
        <f t="shared" si="1456"/>
        <v>1</v>
      </c>
      <c r="J998" s="49">
        <f t="shared" si="1456"/>
        <v>1</v>
      </c>
      <c r="K998" s="49">
        <f t="shared" si="1456"/>
        <v>2</v>
      </c>
      <c r="L998" s="49">
        <f t="shared" si="1456"/>
        <v>1</v>
      </c>
      <c r="M998" s="50">
        <f t="shared" si="1456"/>
        <v>2</v>
      </c>
      <c r="N998" s="123">
        <f t="shared" ref="N998:N1000" si="1457">SUM(E998:M998)</f>
        <v>12</v>
      </c>
      <c r="O998" s="126">
        <f t="shared" ref="O998:W998" si="1458">IF(($C999-O997)&gt;=36,3,     IF(($C999-O997)&gt;=18,2,       IF(($C999-O997)&gt;=0,1,0)   )    )</f>
        <v>1</v>
      </c>
      <c r="P998" s="49">
        <f t="shared" si="1458"/>
        <v>1</v>
      </c>
      <c r="Q998" s="49">
        <f t="shared" si="1458"/>
        <v>1</v>
      </c>
      <c r="R998" s="49">
        <f t="shared" si="1458"/>
        <v>1</v>
      </c>
      <c r="S998" s="49">
        <f t="shared" si="1458"/>
        <v>2</v>
      </c>
      <c r="T998" s="49">
        <f t="shared" si="1458"/>
        <v>1</v>
      </c>
      <c r="U998" s="49">
        <f t="shared" si="1458"/>
        <v>1</v>
      </c>
      <c r="V998" s="49">
        <f t="shared" si="1458"/>
        <v>2</v>
      </c>
      <c r="W998" s="50">
        <f t="shared" si="1458"/>
        <v>1</v>
      </c>
      <c r="X998" s="113">
        <f t="shared" ref="X998:X1000" si="1459">SUM(O998:W998)</f>
        <v>11</v>
      </c>
      <c r="Y998" s="85">
        <f>N998+X998</f>
        <v>23</v>
      </c>
      <c r="AB998" s="87"/>
    </row>
    <row r="999" spans="1:28" ht="13.5" customHeight="1" x14ac:dyDescent="0.25">
      <c r="A999" s="91" t="s">
        <v>24</v>
      </c>
      <c r="B999" s="73">
        <f>IF(AA1014 &lt;26.4,AA1014,26.4)</f>
        <v>21</v>
      </c>
      <c r="C999" s="112">
        <f>ROUND((B999*Y997/113)+Y995-Y996,0)</f>
        <v>23</v>
      </c>
      <c r="D999" s="52" t="s">
        <v>14</v>
      </c>
      <c r="E999" s="84">
        <v>6</v>
      </c>
      <c r="F999" s="84">
        <v>7</v>
      </c>
      <c r="G999" s="84">
        <v>5</v>
      </c>
      <c r="H999" s="84">
        <v>6</v>
      </c>
      <c r="I999" s="84">
        <v>4</v>
      </c>
      <c r="J999" s="84">
        <v>5</v>
      </c>
      <c r="K999" s="84">
        <v>5</v>
      </c>
      <c r="L999" s="84">
        <v>5</v>
      </c>
      <c r="M999" s="114">
        <v>6</v>
      </c>
      <c r="N999" s="124">
        <f t="shared" si="1457"/>
        <v>49</v>
      </c>
      <c r="O999" s="84">
        <v>5</v>
      </c>
      <c r="P999" s="84">
        <v>7</v>
      </c>
      <c r="Q999" s="84">
        <v>3</v>
      </c>
      <c r="R999" s="84">
        <v>5</v>
      </c>
      <c r="S999" s="84">
        <v>5</v>
      </c>
      <c r="T999" s="84">
        <v>5</v>
      </c>
      <c r="U999" s="84">
        <v>5</v>
      </c>
      <c r="V999" s="84">
        <v>5</v>
      </c>
      <c r="W999" s="114">
        <v>8</v>
      </c>
      <c r="X999" s="109">
        <f t="shared" si="1459"/>
        <v>48</v>
      </c>
      <c r="Y999" s="67">
        <f>N999+X999</f>
        <v>97</v>
      </c>
      <c r="Z999" s="92">
        <f>IF(AND(B999&lt;=36,Y1000&gt;0),   VLOOKUP(((IF(AND(B999&gt;=18.5,B999&lt;= 26.4),4,5))&amp;Y1000),TablaBajas[],2,FALSE), 0)</f>
        <v>0</v>
      </c>
      <c r="AA999" s="142">
        <f>IF((B999+Z999)&gt;=26.4,26.4,(B999+Z999))</f>
        <v>21</v>
      </c>
      <c r="AB999" s="93">
        <f>IF(Y999&gt;0,AB1014+1,AB1014)</f>
        <v>66</v>
      </c>
    </row>
    <row r="1000" spans="1:28" ht="13.5" customHeight="1" thickBot="1" x14ac:dyDescent="0.3">
      <c r="A1000" s="94"/>
      <c r="D1000" s="74" t="s">
        <v>18</v>
      </c>
      <c r="E1000" s="51">
        <f t="shared" ref="E1000:M1000" si="1460" xml:space="preserve">       IF(    OR(E999="-", E999="",E999=0),0,       IF(E999-(E996+E998)&gt;=2,0,   IF(E999-(E996+E998)=1,1,   IF(E999-(E996+E998)=0,2,   IF(E999-(E996+E998)=-1,3,   IF(E999-(E996+E998)=-2,4,   IF(E999-(E996+E998)=-3,5,    IF(E999-(E996+E998)=-4,6,    ))))))))</f>
        <v>2</v>
      </c>
      <c r="F1000" s="51">
        <f t="shared" si="1460"/>
        <v>1</v>
      </c>
      <c r="G1000" s="51">
        <f t="shared" si="1460"/>
        <v>1</v>
      </c>
      <c r="H1000" s="51">
        <f t="shared" si="1460"/>
        <v>2</v>
      </c>
      <c r="I1000" s="51">
        <f t="shared" si="1460"/>
        <v>2</v>
      </c>
      <c r="J1000" s="51">
        <f t="shared" si="1460"/>
        <v>2</v>
      </c>
      <c r="K1000" s="51">
        <f t="shared" si="1460"/>
        <v>3</v>
      </c>
      <c r="L1000" s="51">
        <f t="shared" si="1460"/>
        <v>2</v>
      </c>
      <c r="M1000" s="115">
        <f t="shared" si="1460"/>
        <v>2</v>
      </c>
      <c r="N1000" s="125">
        <f t="shared" si="1457"/>
        <v>17</v>
      </c>
      <c r="O1000" s="128">
        <f t="shared" ref="O1000:W1000" si="1461" xml:space="preserve">       IF(    OR(O999="-", O999="",O999=0),0,       IF(O999-(O996+O998)&gt;=2,0,   IF(O999-(O996+O998)=1,1,   IF(O999-(O996+O998)=0,2,   IF(O999-(O996+O998)=-1,3,   IF(O999-(O996+O998)=-2,4,   IF(O999-(O996+O998)=-3,5,    IF(O999-(O996+O998)=-4,6,    ))))))))</f>
        <v>2</v>
      </c>
      <c r="P1000" s="51">
        <f t="shared" si="1461"/>
        <v>1</v>
      </c>
      <c r="Q1000" s="51">
        <f t="shared" si="1461"/>
        <v>3</v>
      </c>
      <c r="R1000" s="51">
        <f t="shared" si="1461"/>
        <v>2</v>
      </c>
      <c r="S1000" s="51">
        <f t="shared" si="1461"/>
        <v>3</v>
      </c>
      <c r="T1000" s="51">
        <f t="shared" si="1461"/>
        <v>2</v>
      </c>
      <c r="U1000" s="51">
        <f t="shared" si="1461"/>
        <v>1</v>
      </c>
      <c r="V1000" s="51">
        <f t="shared" si="1461"/>
        <v>3</v>
      </c>
      <c r="W1000" s="115">
        <f t="shared" si="1461"/>
        <v>0</v>
      </c>
      <c r="X1000" s="120">
        <f t="shared" si="1459"/>
        <v>17</v>
      </c>
      <c r="Y1000" s="68">
        <f>N1000+X1000</f>
        <v>34</v>
      </c>
      <c r="AB1000" s="87"/>
    </row>
    <row r="1001" spans="1:28" ht="13.5" thickBot="1" x14ac:dyDescent="0.25">
      <c r="A1001" s="95"/>
      <c r="AB1001" s="87"/>
    </row>
    <row r="1002" spans="1:28" ht="12.75" customHeight="1" x14ac:dyDescent="0.25">
      <c r="A1002" s="99"/>
      <c r="D1002" s="53" t="s">
        <v>15</v>
      </c>
      <c r="E1002" s="54">
        <f t="shared" ref="E1002:M1002" si="1462">IF(($C1003-E997)&gt;=36,3,     IF(($C1003-E997)&gt;=18,2,       IF(($C1003-E997)&gt;=0,1,0)   )    )</f>
        <v>1</v>
      </c>
      <c r="F1002" s="54">
        <f t="shared" si="1462"/>
        <v>2</v>
      </c>
      <c r="G1002" s="54">
        <f t="shared" si="1462"/>
        <v>2</v>
      </c>
      <c r="H1002" s="54">
        <f t="shared" si="1462"/>
        <v>2</v>
      </c>
      <c r="I1002" s="54">
        <f t="shared" si="1462"/>
        <v>2</v>
      </c>
      <c r="J1002" s="54">
        <f t="shared" si="1462"/>
        <v>1</v>
      </c>
      <c r="K1002" s="54">
        <f t="shared" si="1462"/>
        <v>2</v>
      </c>
      <c r="L1002" s="54">
        <f t="shared" si="1462"/>
        <v>1</v>
      </c>
      <c r="M1002" s="55">
        <f t="shared" si="1462"/>
        <v>2</v>
      </c>
      <c r="N1002" s="129">
        <f t="shared" ref="N1002" si="1463">SUM(E1002:M1002)</f>
        <v>15</v>
      </c>
      <c r="O1002" s="132">
        <f t="shared" ref="O1002:W1002" si="1464">IF(($C1003-O997)&gt;=36,3,     IF(($C1003-O997)&gt;=18,2,       IF(($C1003-O997)&gt;=0,1,0)   )    )</f>
        <v>1</v>
      </c>
      <c r="P1002" s="54">
        <f t="shared" si="1464"/>
        <v>2</v>
      </c>
      <c r="Q1002" s="54">
        <f t="shared" si="1464"/>
        <v>1</v>
      </c>
      <c r="R1002" s="54">
        <f t="shared" si="1464"/>
        <v>2</v>
      </c>
      <c r="S1002" s="54">
        <f t="shared" si="1464"/>
        <v>2</v>
      </c>
      <c r="T1002" s="54">
        <f t="shared" si="1464"/>
        <v>1</v>
      </c>
      <c r="U1002" s="54">
        <f t="shared" si="1464"/>
        <v>1</v>
      </c>
      <c r="V1002" s="54">
        <f t="shared" si="1464"/>
        <v>2</v>
      </c>
      <c r="W1002" s="55">
        <f t="shared" si="1464"/>
        <v>2</v>
      </c>
      <c r="X1002" s="116">
        <f t="shared" ref="X1002:X1004" si="1465">SUM(O1002:W1002)</f>
        <v>14</v>
      </c>
      <c r="Y1002" s="55">
        <f>N1002+X1002</f>
        <v>29</v>
      </c>
      <c r="AB1002" s="87"/>
    </row>
    <row r="1003" spans="1:28" ht="13.5" customHeight="1" x14ac:dyDescent="0.25">
      <c r="A1003" s="96" t="s">
        <v>22</v>
      </c>
      <c r="B1003" s="73">
        <f>IF(AA1018 &lt;26.4,AA1018,26.4)</f>
        <v>26.4</v>
      </c>
      <c r="C1003" s="112">
        <f>ROUND((B1003*Y997/113)+Y995-Y996,0)</f>
        <v>29</v>
      </c>
      <c r="D1003" s="57" t="s">
        <v>14</v>
      </c>
      <c r="E1003" s="84">
        <v>0</v>
      </c>
      <c r="F1003" s="84">
        <v>0</v>
      </c>
      <c r="G1003" s="84">
        <v>0</v>
      </c>
      <c r="H1003" s="84">
        <v>0</v>
      </c>
      <c r="I1003" s="84">
        <v>0</v>
      </c>
      <c r="J1003" s="84">
        <v>0</v>
      </c>
      <c r="K1003" s="84">
        <v>0</v>
      </c>
      <c r="L1003" s="84">
        <v>0</v>
      </c>
      <c r="M1003" s="114">
        <v>0</v>
      </c>
      <c r="N1003" s="130">
        <f t="shared" ref="N1003" si="1466">SUM(E1003:M1003)</f>
        <v>0</v>
      </c>
      <c r="O1003" s="84">
        <v>0</v>
      </c>
      <c r="P1003" s="84">
        <v>0</v>
      </c>
      <c r="Q1003" s="84">
        <v>0</v>
      </c>
      <c r="R1003" s="84">
        <v>0</v>
      </c>
      <c r="S1003" s="84">
        <v>0</v>
      </c>
      <c r="T1003" s="84">
        <v>0</v>
      </c>
      <c r="U1003" s="84">
        <v>0</v>
      </c>
      <c r="V1003" s="84">
        <v>0</v>
      </c>
      <c r="W1003" s="114">
        <v>0</v>
      </c>
      <c r="X1003" s="110">
        <f t="shared" si="1465"/>
        <v>0</v>
      </c>
      <c r="Y1003" s="69">
        <f>N1003+X1003</f>
        <v>0</v>
      </c>
      <c r="Z1003" s="97">
        <f>IF(AND(B1003&lt;=36,Y1004&gt;0),   VLOOKUP(((IF(AND(B1003&gt;=18.5,B1003&lt;= 26.4),4,5))&amp;Y1004),TablaBajas[],2,FALSE), 0)</f>
        <v>0</v>
      </c>
      <c r="AA1003" s="143">
        <f>IF((B1003+Z1003)&gt;=26.4,26.4,(B1003+Z1003))</f>
        <v>26.4</v>
      </c>
      <c r="AB1003" s="98">
        <f>IF(Y1003&gt;0,AB1018+1,AB1018)</f>
        <v>66</v>
      </c>
    </row>
    <row r="1004" spans="1:28" ht="13.5" customHeight="1" thickBot="1" x14ac:dyDescent="0.3">
      <c r="A1004" s="99"/>
      <c r="D1004" s="75" t="s">
        <v>18</v>
      </c>
      <c r="E1004" s="56">
        <f t="shared" ref="E1004:M1004" si="1467" xml:space="preserve">       IF(    OR(E1003="-", E1003="",E1003=0),0,       IF(E1003-(E996+E1002)&gt;=2,0,   IF(E1003-(E996+E1002)=1,1,   IF(E1003-(E996+E1002)=0,2,   IF(E1003-(E996+E1002)=-1,3,   IF(E1003-(E996+E1002)=-2,4,   IF(E1003-(E996+E1002)=-3,5,    IF(E1003-(E996+E1002)=-4,6,    ))))))))</f>
        <v>0</v>
      </c>
      <c r="F1004" s="56">
        <f t="shared" si="1467"/>
        <v>0</v>
      </c>
      <c r="G1004" s="56">
        <f t="shared" si="1467"/>
        <v>0</v>
      </c>
      <c r="H1004" s="56">
        <f t="shared" si="1467"/>
        <v>0</v>
      </c>
      <c r="I1004" s="56">
        <f t="shared" si="1467"/>
        <v>0</v>
      </c>
      <c r="J1004" s="56">
        <f t="shared" si="1467"/>
        <v>0</v>
      </c>
      <c r="K1004" s="56">
        <f t="shared" si="1467"/>
        <v>0</v>
      </c>
      <c r="L1004" s="56">
        <f t="shared" si="1467"/>
        <v>0</v>
      </c>
      <c r="M1004" s="117">
        <f t="shared" si="1467"/>
        <v>0</v>
      </c>
      <c r="N1004" s="131">
        <f t="shared" ref="N1004" si="1468">SUM(E1004:M1004)</f>
        <v>0</v>
      </c>
      <c r="O1004" s="133">
        <f t="shared" ref="O1004:W1004" si="1469" xml:space="preserve">       IF(    OR(O1003="-", O1003="",O1003=0),0,       IF(O1003-(O996+O1002)&gt;=2,0,   IF(O1003-(O996+O1002)=1,1,   IF(O1003-(O996+O1002)=0,2,   IF(O1003-(O996+O1002)=-1,3,   IF(O1003-(O996+O1002)=-2,4,   IF(O1003-(O996+O1002)=-3,5,    IF(O1003-(O996+O1002)=-4,6,    ))))))))</f>
        <v>0</v>
      </c>
      <c r="P1004" s="56">
        <f t="shared" si="1469"/>
        <v>0</v>
      </c>
      <c r="Q1004" s="56">
        <f t="shared" si="1469"/>
        <v>0</v>
      </c>
      <c r="R1004" s="56">
        <f t="shared" si="1469"/>
        <v>0</v>
      </c>
      <c r="S1004" s="56">
        <f t="shared" si="1469"/>
        <v>0</v>
      </c>
      <c r="T1004" s="56">
        <f t="shared" si="1469"/>
        <v>0</v>
      </c>
      <c r="U1004" s="56">
        <f t="shared" si="1469"/>
        <v>0</v>
      </c>
      <c r="V1004" s="56">
        <f t="shared" si="1469"/>
        <v>0</v>
      </c>
      <c r="W1004" s="117">
        <f t="shared" si="1469"/>
        <v>0</v>
      </c>
      <c r="X1004" s="121">
        <f t="shared" si="1465"/>
        <v>0</v>
      </c>
      <c r="Y1004" s="70">
        <f>N1004+X1004</f>
        <v>0</v>
      </c>
      <c r="AB1004" s="87"/>
    </row>
    <row r="1005" spans="1:28" ht="13.5" thickBot="1" x14ac:dyDescent="0.25">
      <c r="A1005" s="95"/>
      <c r="AB1005" s="87"/>
    </row>
    <row r="1006" spans="1:28" ht="12.75" customHeight="1" x14ac:dyDescent="0.25">
      <c r="A1006" s="100"/>
      <c r="D1006" s="58" t="s">
        <v>15</v>
      </c>
      <c r="E1006" s="59">
        <f t="shared" ref="E1006:M1006" si="1470">IF(($C1007-E997)&gt;=36,3,     IF(($C1007-E997)&gt;=18,2,       IF(($C1007-E997)&gt;=0,1,0)   )    )</f>
        <v>1</v>
      </c>
      <c r="F1006" s="59">
        <f t="shared" si="1470"/>
        <v>2</v>
      </c>
      <c r="G1006" s="59">
        <f t="shared" si="1470"/>
        <v>1</v>
      </c>
      <c r="H1006" s="59">
        <f t="shared" si="1470"/>
        <v>1</v>
      </c>
      <c r="I1006" s="59">
        <f t="shared" si="1470"/>
        <v>2</v>
      </c>
      <c r="J1006" s="59">
        <f t="shared" si="1470"/>
        <v>1</v>
      </c>
      <c r="K1006" s="59">
        <f t="shared" si="1470"/>
        <v>2</v>
      </c>
      <c r="L1006" s="59">
        <f t="shared" si="1470"/>
        <v>1</v>
      </c>
      <c r="M1006" s="60">
        <f t="shared" si="1470"/>
        <v>2</v>
      </c>
      <c r="N1006" s="134">
        <f t="shared" ref="N1006" si="1471">SUM(E1006:M1006)</f>
        <v>13</v>
      </c>
      <c r="O1006" s="137">
        <f t="shared" ref="O1006:W1006" si="1472">IF(($C1007-O997)&gt;=36,3,     IF(($C1007-O997)&gt;=18,2,       IF(($C1007-O997)&gt;=0,1,0)   )    )</f>
        <v>1</v>
      </c>
      <c r="P1006" s="59">
        <f t="shared" si="1472"/>
        <v>2</v>
      </c>
      <c r="Q1006" s="59">
        <f t="shared" si="1472"/>
        <v>1</v>
      </c>
      <c r="R1006" s="59">
        <f t="shared" si="1472"/>
        <v>1</v>
      </c>
      <c r="S1006" s="59">
        <f t="shared" si="1472"/>
        <v>2</v>
      </c>
      <c r="T1006" s="59">
        <f t="shared" si="1472"/>
        <v>1</v>
      </c>
      <c r="U1006" s="59">
        <f t="shared" si="1472"/>
        <v>1</v>
      </c>
      <c r="V1006" s="59">
        <f t="shared" si="1472"/>
        <v>2</v>
      </c>
      <c r="W1006" s="60">
        <f t="shared" si="1472"/>
        <v>2</v>
      </c>
      <c r="X1006" s="118">
        <f t="shared" ref="X1006:X1008" si="1473">SUM(O1006:W1006)</f>
        <v>13</v>
      </c>
      <c r="Y1006" s="60">
        <f>N1006+X1006</f>
        <v>26</v>
      </c>
      <c r="AB1006" s="87"/>
    </row>
    <row r="1007" spans="1:28" ht="13.5" customHeight="1" x14ac:dyDescent="0.25">
      <c r="A1007" s="101" t="s">
        <v>23</v>
      </c>
      <c r="B1007" s="73">
        <f>IF(AA1022 &lt;26.4,AA1022,26.4)</f>
        <v>24.4</v>
      </c>
      <c r="C1007" s="112">
        <f>ROUND((B1007*Y997/113)+Y995-Y996,0)</f>
        <v>26</v>
      </c>
      <c r="D1007" s="62" t="s">
        <v>14</v>
      </c>
      <c r="E1007" s="84">
        <v>8</v>
      </c>
      <c r="F1007" s="84">
        <v>6</v>
      </c>
      <c r="G1007" s="84">
        <v>5</v>
      </c>
      <c r="H1007" s="84">
        <v>5</v>
      </c>
      <c r="I1007" s="84">
        <v>5</v>
      </c>
      <c r="J1007" s="84">
        <v>6</v>
      </c>
      <c r="K1007" s="84">
        <v>4</v>
      </c>
      <c r="L1007" s="84">
        <v>6</v>
      </c>
      <c r="M1007" s="114">
        <v>6</v>
      </c>
      <c r="N1007" s="135">
        <f t="shared" ref="N1007" si="1474">SUM(E1007:M1007)</f>
        <v>51</v>
      </c>
      <c r="O1007" s="127">
        <v>6</v>
      </c>
      <c r="P1007" s="84">
        <v>8</v>
      </c>
      <c r="Q1007" s="84">
        <v>3</v>
      </c>
      <c r="R1007" s="84">
        <v>5</v>
      </c>
      <c r="S1007" s="84">
        <v>5</v>
      </c>
      <c r="T1007" s="84">
        <v>5</v>
      </c>
      <c r="U1007" s="84">
        <v>4</v>
      </c>
      <c r="V1007" s="84">
        <v>6</v>
      </c>
      <c r="W1007" s="114">
        <v>8</v>
      </c>
      <c r="X1007" s="111">
        <f t="shared" si="1473"/>
        <v>50</v>
      </c>
      <c r="Y1007" s="71">
        <f>N1007+X1007</f>
        <v>101</v>
      </c>
      <c r="Z1007" s="102">
        <f>IF(AND(B1007&lt;=36,Y1008&gt;0),   VLOOKUP(((IF(AND(B1007&gt;=18.5,B1007&lt;= 26.4),4,5))&amp;Y1008),TablaBajas[],2,FALSE), 0)</f>
        <v>0</v>
      </c>
      <c r="AA1007" s="141">
        <f>IF((B1007+Z1007)&gt;=26.4,26.4,(B1007+Z1007))</f>
        <v>24.4</v>
      </c>
      <c r="AB1007" s="103">
        <f>IF(Y1007&gt;0,AB1022+1,AB1022)</f>
        <v>74</v>
      </c>
    </row>
    <row r="1008" spans="1:28" ht="13.5" customHeight="1" thickBot="1" x14ac:dyDescent="0.3">
      <c r="A1008" s="104"/>
      <c r="B1008" s="105"/>
      <c r="C1008" s="105"/>
      <c r="D1008" s="76" t="s">
        <v>18</v>
      </c>
      <c r="E1008" s="61">
        <f t="shared" ref="E1008:M1008" si="1475" xml:space="preserve">       IF(    OR(E1007="-", E1007="",E1007=0),0,       IF(E1007-(E996+E1006)&gt;=2,0,   IF(E1007-(E996+E1006)=1,1,   IF(E1007-(E996+E1006)=0,2,   IF(E1007-(E996+E1006)=-1,3,   IF(E1007-(E996+E1006)=-2,4,   IF(E1007-(E996+E1006)=-3,5,    IF(E1007-(E996+E1006)=-4,6,    ))))))))</f>
        <v>0</v>
      </c>
      <c r="F1008" s="61">
        <f t="shared" si="1475"/>
        <v>2</v>
      </c>
      <c r="G1008" s="61">
        <f t="shared" si="1475"/>
        <v>1</v>
      </c>
      <c r="H1008" s="61">
        <f t="shared" si="1475"/>
        <v>3</v>
      </c>
      <c r="I1008" s="61">
        <f t="shared" si="1475"/>
        <v>2</v>
      </c>
      <c r="J1008" s="61">
        <f t="shared" si="1475"/>
        <v>1</v>
      </c>
      <c r="K1008" s="61">
        <f t="shared" si="1475"/>
        <v>4</v>
      </c>
      <c r="L1008" s="61">
        <f t="shared" si="1475"/>
        <v>1</v>
      </c>
      <c r="M1008" s="119">
        <f t="shared" si="1475"/>
        <v>2</v>
      </c>
      <c r="N1008" s="136">
        <f t="shared" ref="N1008" si="1476">SUM(E1008:M1008)</f>
        <v>16</v>
      </c>
      <c r="O1008" s="138">
        <f t="shared" ref="O1008:W1008" si="1477" xml:space="preserve">       IF(    OR(O1007="-", O1007="",O1007=0),0,       IF(O1007-(O996+O1006)&gt;=2,0,   IF(O1007-(O996+O1006)=1,1,   IF(O1007-(O996+O1006)=0,2,   IF(O1007-(O996+O1006)=-1,3,   IF(O1007-(O996+O1006)=-2,4,   IF(O1007-(O996+O1006)=-3,5,    IF(O1007-(O996+O1006)=-4,6,    ))))))))</f>
        <v>1</v>
      </c>
      <c r="P1008" s="61">
        <f t="shared" si="1477"/>
        <v>1</v>
      </c>
      <c r="Q1008" s="61">
        <f t="shared" si="1477"/>
        <v>3</v>
      </c>
      <c r="R1008" s="61">
        <f t="shared" si="1477"/>
        <v>2</v>
      </c>
      <c r="S1008" s="61">
        <f t="shared" si="1477"/>
        <v>3</v>
      </c>
      <c r="T1008" s="61">
        <f t="shared" si="1477"/>
        <v>2</v>
      </c>
      <c r="U1008" s="61">
        <f t="shared" si="1477"/>
        <v>2</v>
      </c>
      <c r="V1008" s="61">
        <f t="shared" si="1477"/>
        <v>2</v>
      </c>
      <c r="W1008" s="119">
        <f t="shared" si="1477"/>
        <v>1</v>
      </c>
      <c r="X1008" s="122">
        <f t="shared" si="1473"/>
        <v>17</v>
      </c>
      <c r="Y1008" s="72">
        <f>N1008+X1008</f>
        <v>33</v>
      </c>
      <c r="Z1008" s="105"/>
      <c r="AA1008" s="105"/>
      <c r="AB1008" s="106"/>
    </row>
    <row r="1009" spans="1:31" ht="9.75" customHeight="1" thickBot="1" x14ac:dyDescent="0.25">
      <c r="A1009" s="77"/>
      <c r="B1009" s="77"/>
      <c r="C1009" s="77"/>
      <c r="D1009" s="77"/>
      <c r="E1009" s="77"/>
      <c r="F1009" s="77"/>
      <c r="G1009" s="77"/>
      <c r="H1009" s="77"/>
      <c r="I1009" s="77"/>
      <c r="J1009" s="77"/>
      <c r="K1009" s="77"/>
      <c r="L1009" s="77"/>
      <c r="M1009" s="77"/>
      <c r="N1009" s="77"/>
      <c r="O1009" s="77"/>
      <c r="P1009" s="77"/>
      <c r="Q1009" s="77"/>
      <c r="R1009" s="77"/>
      <c r="S1009" s="77"/>
      <c r="T1009" s="77"/>
      <c r="U1009" s="77"/>
      <c r="V1009" s="77"/>
      <c r="W1009" s="77"/>
      <c r="X1009" s="77"/>
      <c r="Y1009" s="77"/>
      <c r="Z1009" s="77"/>
      <c r="AA1009" s="77"/>
      <c r="AB1009" s="77"/>
    </row>
    <row r="1010" spans="1:31" ht="15" customHeight="1" x14ac:dyDescent="0.25">
      <c r="A1010" s="153"/>
      <c r="B1010" s="173" t="s">
        <v>4</v>
      </c>
      <c r="C1010" s="176" t="s">
        <v>19</v>
      </c>
      <c r="D1010" s="64" t="s">
        <v>1</v>
      </c>
      <c r="E1010" s="40">
        <v>465</v>
      </c>
      <c r="F1010" s="41">
        <v>365</v>
      </c>
      <c r="G1010" s="41">
        <v>155</v>
      </c>
      <c r="H1010" s="41">
        <v>366</v>
      </c>
      <c r="I1010" s="41">
        <v>449</v>
      </c>
      <c r="J1010" s="41">
        <v>281</v>
      </c>
      <c r="K1010" s="41">
        <v>126</v>
      </c>
      <c r="L1010" s="41">
        <v>353</v>
      </c>
      <c r="M1010" s="42">
        <v>301</v>
      </c>
      <c r="N1010" s="179" t="s">
        <v>16</v>
      </c>
      <c r="O1010" s="40">
        <v>358</v>
      </c>
      <c r="P1010" s="41">
        <v>142</v>
      </c>
      <c r="Q1010" s="41">
        <v>512</v>
      </c>
      <c r="R1010" s="41">
        <v>331</v>
      </c>
      <c r="S1010" s="41">
        <v>337</v>
      </c>
      <c r="T1010" s="41">
        <v>328</v>
      </c>
      <c r="U1010" s="41">
        <v>342</v>
      </c>
      <c r="V1010" s="41">
        <v>126</v>
      </c>
      <c r="W1010" s="42">
        <v>470</v>
      </c>
      <c r="X1010" s="179" t="s">
        <v>17</v>
      </c>
      <c r="Y1010" s="89">
        <v>71.3</v>
      </c>
      <c r="Z1010" s="182" t="s">
        <v>28</v>
      </c>
      <c r="AA1010" s="185" t="s">
        <v>6</v>
      </c>
      <c r="AB1010" s="188" t="s">
        <v>20</v>
      </c>
    </row>
    <row r="1011" spans="1:31" ht="15" x14ac:dyDescent="0.25">
      <c r="A1011" s="153" t="s">
        <v>30</v>
      </c>
      <c r="B1011" s="174"/>
      <c r="C1011" s="177"/>
      <c r="D1011" s="65" t="s">
        <v>2</v>
      </c>
      <c r="E1011" s="43">
        <v>5</v>
      </c>
      <c r="F1011" s="39">
        <v>4</v>
      </c>
      <c r="G1011" s="39">
        <v>3</v>
      </c>
      <c r="H1011" s="39">
        <v>4</v>
      </c>
      <c r="I1011" s="39">
        <v>5</v>
      </c>
      <c r="J1011" s="39">
        <v>4</v>
      </c>
      <c r="K1011" s="39">
        <v>3</v>
      </c>
      <c r="L1011" s="39">
        <v>4</v>
      </c>
      <c r="M1011" s="44">
        <v>4</v>
      </c>
      <c r="N1011" s="180"/>
      <c r="O1011" s="43">
        <v>4</v>
      </c>
      <c r="P1011" s="39">
        <v>3</v>
      </c>
      <c r="Q1011" s="39">
        <v>5</v>
      </c>
      <c r="R1011" s="39">
        <v>4</v>
      </c>
      <c r="S1011" s="39">
        <v>4</v>
      </c>
      <c r="T1011" s="39">
        <v>4</v>
      </c>
      <c r="U1011" s="39">
        <v>4</v>
      </c>
      <c r="V1011" s="39">
        <v>3</v>
      </c>
      <c r="W1011" s="44">
        <v>5</v>
      </c>
      <c r="X1011" s="180"/>
      <c r="Y1011" s="63">
        <v>72</v>
      </c>
      <c r="Z1011" s="183"/>
      <c r="AA1011" s="186"/>
      <c r="AB1011" s="189"/>
    </row>
    <row r="1012" spans="1:31" ht="15.75" thickBot="1" x14ac:dyDescent="0.3">
      <c r="A1012" s="154">
        <v>44238</v>
      </c>
      <c r="B1012" s="175"/>
      <c r="C1012" s="178"/>
      <c r="D1012" s="66" t="s">
        <v>3</v>
      </c>
      <c r="E1012" s="45">
        <v>8</v>
      </c>
      <c r="F1012" s="46">
        <v>4</v>
      </c>
      <c r="G1012" s="46">
        <v>18</v>
      </c>
      <c r="H1012" s="46">
        <v>2</v>
      </c>
      <c r="I1012" s="46">
        <v>6</v>
      </c>
      <c r="J1012" s="46">
        <v>16</v>
      </c>
      <c r="K1012" s="46">
        <v>12</v>
      </c>
      <c r="L1012" s="46">
        <v>10</v>
      </c>
      <c r="M1012" s="47">
        <v>14</v>
      </c>
      <c r="N1012" s="181"/>
      <c r="O1012" s="45">
        <v>3</v>
      </c>
      <c r="P1012" s="46">
        <v>17</v>
      </c>
      <c r="Q1012" s="46">
        <v>1</v>
      </c>
      <c r="R1012" s="46">
        <v>15</v>
      </c>
      <c r="S1012" s="46">
        <v>7</v>
      </c>
      <c r="T1012" s="46">
        <v>5</v>
      </c>
      <c r="U1012" s="46">
        <v>11</v>
      </c>
      <c r="V1012" s="46">
        <v>9</v>
      </c>
      <c r="W1012" s="47">
        <v>13</v>
      </c>
      <c r="X1012" s="181"/>
      <c r="Y1012" s="108">
        <v>140</v>
      </c>
      <c r="Z1012" s="184"/>
      <c r="AA1012" s="187"/>
      <c r="AB1012" s="190"/>
    </row>
    <row r="1013" spans="1:31" ht="12.75" customHeight="1" x14ac:dyDescent="0.25">
      <c r="A1013" s="146"/>
      <c r="D1013" s="48" t="s">
        <v>15</v>
      </c>
      <c r="E1013" s="49">
        <f t="shared" ref="E1013:M1013" si="1478">IF(($C1014-E1012)&gt;=36,3,     IF(($C1014-E1012)&gt;=18,2,       IF(($C1014-E1012)&gt;=0,1,0)   )    )</f>
        <v>1</v>
      </c>
      <c r="F1013" s="49">
        <f t="shared" si="1478"/>
        <v>2</v>
      </c>
      <c r="G1013" s="49">
        <f t="shared" si="1478"/>
        <v>1</v>
      </c>
      <c r="H1013" s="49">
        <f t="shared" si="1478"/>
        <v>2</v>
      </c>
      <c r="I1013" s="49">
        <f t="shared" si="1478"/>
        <v>2</v>
      </c>
      <c r="J1013" s="49">
        <f t="shared" si="1478"/>
        <v>1</v>
      </c>
      <c r="K1013" s="49">
        <f t="shared" si="1478"/>
        <v>1</v>
      </c>
      <c r="L1013" s="49">
        <f t="shared" si="1478"/>
        <v>1</v>
      </c>
      <c r="M1013" s="50">
        <f t="shared" si="1478"/>
        <v>1</v>
      </c>
      <c r="N1013" s="123">
        <f t="shared" ref="N1013:N1015" si="1479">SUM(E1013:M1013)</f>
        <v>12</v>
      </c>
      <c r="O1013" s="126">
        <f t="shared" ref="O1013:W1013" si="1480">IF(($C1014-O1012)&gt;=36,3,     IF(($C1014-O1012)&gt;=18,2,       IF(($C1014-O1012)&gt;=0,1,0)   )    )</f>
        <v>2</v>
      </c>
      <c r="P1013" s="49">
        <f t="shared" si="1480"/>
        <v>1</v>
      </c>
      <c r="Q1013" s="49">
        <f t="shared" si="1480"/>
        <v>2</v>
      </c>
      <c r="R1013" s="49">
        <f t="shared" si="1480"/>
        <v>1</v>
      </c>
      <c r="S1013" s="49">
        <f t="shared" si="1480"/>
        <v>2</v>
      </c>
      <c r="T1013" s="49">
        <f t="shared" si="1480"/>
        <v>2</v>
      </c>
      <c r="U1013" s="49">
        <f t="shared" si="1480"/>
        <v>1</v>
      </c>
      <c r="V1013" s="49">
        <f t="shared" si="1480"/>
        <v>1</v>
      </c>
      <c r="W1013" s="50">
        <f t="shared" si="1480"/>
        <v>1</v>
      </c>
      <c r="X1013" s="113">
        <f t="shared" ref="X1013:X1015" si="1481">SUM(O1013:W1013)</f>
        <v>13</v>
      </c>
      <c r="Y1013" s="85">
        <f>N1013+X1013</f>
        <v>25</v>
      </c>
      <c r="AB1013" s="87"/>
    </row>
    <row r="1014" spans="1:31" ht="13.5" customHeight="1" x14ac:dyDescent="0.25">
      <c r="A1014" s="146" t="s">
        <v>24</v>
      </c>
      <c r="B1014" s="73">
        <f>AA1029</f>
        <v>21</v>
      </c>
      <c r="C1014" s="112">
        <f>ROUND((B1014*Y1012/113)+Y1010-Y1011,0)</f>
        <v>25</v>
      </c>
      <c r="D1014" s="52" t="s">
        <v>14</v>
      </c>
      <c r="E1014" s="84">
        <v>7</v>
      </c>
      <c r="F1014" s="84">
        <v>6</v>
      </c>
      <c r="G1014" s="84">
        <v>3</v>
      </c>
      <c r="H1014" s="84">
        <v>5</v>
      </c>
      <c r="I1014" s="84">
        <v>7</v>
      </c>
      <c r="J1014" s="84">
        <v>5</v>
      </c>
      <c r="K1014" s="84">
        <v>3</v>
      </c>
      <c r="L1014" s="84">
        <v>5</v>
      </c>
      <c r="M1014" s="114">
        <v>7</v>
      </c>
      <c r="N1014" s="147">
        <f t="shared" si="1479"/>
        <v>48</v>
      </c>
      <c r="O1014" s="84">
        <v>7</v>
      </c>
      <c r="P1014" s="84">
        <v>4</v>
      </c>
      <c r="Q1014" s="84">
        <v>9</v>
      </c>
      <c r="R1014" s="84">
        <v>5</v>
      </c>
      <c r="S1014" s="84">
        <v>6</v>
      </c>
      <c r="T1014" s="84">
        <v>5</v>
      </c>
      <c r="U1014" s="84">
        <v>5</v>
      </c>
      <c r="V1014" s="84">
        <v>3</v>
      </c>
      <c r="W1014" s="114">
        <v>6</v>
      </c>
      <c r="X1014" s="109">
        <f t="shared" si="1481"/>
        <v>50</v>
      </c>
      <c r="Y1014" s="67">
        <f>N1014+X1014</f>
        <v>98</v>
      </c>
      <c r="Z1014" s="92">
        <f>IF(AND(B1014&lt;=36,Y1015&gt;0),   VLOOKUP(((IF(AND(B1014&gt;=18.5,B1014&lt;= 26.4),4,5))&amp;Y1015),TablaBajas[],2,FALSE), 0)</f>
        <v>0</v>
      </c>
      <c r="AA1014" s="142">
        <f>IF((B1014+Z1014)&gt;=26.4,26.4,(B1014+Z1014))</f>
        <v>21</v>
      </c>
      <c r="AB1014" s="93">
        <f>IF(Y1014&gt;0,AB1029+1,AB1029)</f>
        <v>65</v>
      </c>
    </row>
    <row r="1015" spans="1:31" ht="13.5" customHeight="1" thickBot="1" x14ac:dyDescent="0.3">
      <c r="A1015" s="94"/>
      <c r="D1015" s="148" t="s">
        <v>18</v>
      </c>
      <c r="E1015" s="51">
        <f t="shared" ref="E1015:M1015" si="1482" xml:space="preserve">       IF(    OR(E1014="-", E1014="",E1014=0),0,       IF(E1014-(E1011+E1013)&gt;=2,0,   IF(E1014-(E1011+E1013)=1,1,   IF(E1014-(E1011+E1013)=0,2,   IF(E1014-(E1011+E1013)=-1,3,   IF(E1014-(E1011+E1013)=-2,4,   IF(E1014-(E1011+E1013)=-3,5,    IF(E1014-(E1011+E1013)=-4,6,    ))))))))</f>
        <v>1</v>
      </c>
      <c r="F1015" s="51">
        <f t="shared" si="1482"/>
        <v>2</v>
      </c>
      <c r="G1015" s="51">
        <f t="shared" si="1482"/>
        <v>3</v>
      </c>
      <c r="H1015" s="51">
        <f t="shared" si="1482"/>
        <v>3</v>
      </c>
      <c r="I1015" s="51">
        <f t="shared" si="1482"/>
        <v>2</v>
      </c>
      <c r="J1015" s="51">
        <f t="shared" si="1482"/>
        <v>2</v>
      </c>
      <c r="K1015" s="51">
        <f t="shared" si="1482"/>
        <v>3</v>
      </c>
      <c r="L1015" s="51">
        <f t="shared" si="1482"/>
        <v>2</v>
      </c>
      <c r="M1015" s="115">
        <f t="shared" si="1482"/>
        <v>0</v>
      </c>
      <c r="N1015" s="125">
        <f t="shared" si="1479"/>
        <v>18</v>
      </c>
      <c r="O1015" s="128">
        <f t="shared" ref="O1015:W1015" si="1483" xml:space="preserve">       IF(    OR(O1014="-", O1014="",O1014=0),0,       IF(O1014-(O1011+O1013)&gt;=2,0,   IF(O1014-(O1011+O1013)=1,1,   IF(O1014-(O1011+O1013)=0,2,   IF(O1014-(O1011+O1013)=-1,3,   IF(O1014-(O1011+O1013)=-2,4,   IF(O1014-(O1011+O1013)=-3,5,    IF(O1014-(O1011+O1013)=-4,6,    ))))))))</f>
        <v>1</v>
      </c>
      <c r="P1015" s="51">
        <f t="shared" si="1483"/>
        <v>2</v>
      </c>
      <c r="Q1015" s="51">
        <f t="shared" si="1483"/>
        <v>0</v>
      </c>
      <c r="R1015" s="51">
        <f t="shared" si="1483"/>
        <v>2</v>
      </c>
      <c r="S1015" s="51">
        <f t="shared" si="1483"/>
        <v>2</v>
      </c>
      <c r="T1015" s="51">
        <f t="shared" si="1483"/>
        <v>3</v>
      </c>
      <c r="U1015" s="51">
        <f t="shared" si="1483"/>
        <v>2</v>
      </c>
      <c r="V1015" s="51">
        <f t="shared" si="1483"/>
        <v>3</v>
      </c>
      <c r="W1015" s="115">
        <f t="shared" si="1483"/>
        <v>2</v>
      </c>
      <c r="X1015" s="120">
        <f t="shared" si="1481"/>
        <v>17</v>
      </c>
      <c r="Y1015" s="68">
        <f>N1015+X1015</f>
        <v>35</v>
      </c>
      <c r="AB1015" s="87"/>
    </row>
    <row r="1016" spans="1:31" ht="13.5" thickBot="1" x14ac:dyDescent="0.25">
      <c r="A1016" s="95"/>
      <c r="AB1016" s="87"/>
      <c r="AD1016" t="s">
        <v>31</v>
      </c>
      <c r="AE1016" t="s">
        <v>31</v>
      </c>
    </row>
    <row r="1017" spans="1:31" ht="12.75" customHeight="1" x14ac:dyDescent="0.25">
      <c r="A1017" s="99"/>
      <c r="D1017" s="53" t="s">
        <v>15</v>
      </c>
      <c r="E1017" s="54">
        <f t="shared" ref="E1017:M1017" si="1484">IF(($C1018-E1012)&gt;=36,3,     IF(($C1018-E1012)&gt;=18,2,       IF(($C1018-E1012)&gt;=0,1,0)   )    )</f>
        <v>2</v>
      </c>
      <c r="F1017" s="54">
        <f t="shared" si="1484"/>
        <v>2</v>
      </c>
      <c r="G1017" s="54">
        <f t="shared" si="1484"/>
        <v>1</v>
      </c>
      <c r="H1017" s="54">
        <f t="shared" si="1484"/>
        <v>2</v>
      </c>
      <c r="I1017" s="54">
        <f t="shared" si="1484"/>
        <v>2</v>
      </c>
      <c r="J1017" s="54">
        <f t="shared" si="1484"/>
        <v>1</v>
      </c>
      <c r="K1017" s="54">
        <f t="shared" si="1484"/>
        <v>2</v>
      </c>
      <c r="L1017" s="54">
        <f t="shared" si="1484"/>
        <v>2</v>
      </c>
      <c r="M1017" s="55">
        <f t="shared" si="1484"/>
        <v>2</v>
      </c>
      <c r="N1017" s="129">
        <f t="shared" ref="N1017" si="1485">SUM(E1017:M1017)</f>
        <v>16</v>
      </c>
      <c r="O1017" s="132">
        <f t="shared" ref="O1017:W1017" si="1486">IF(($C1018-O1012)&gt;=36,3,     IF(($C1018-O1012)&gt;=18,2,       IF(($C1018-O1012)&gt;=0,1,0)   )    )</f>
        <v>2</v>
      </c>
      <c r="P1017" s="54">
        <f t="shared" si="1486"/>
        <v>1</v>
      </c>
      <c r="Q1017" s="54">
        <f t="shared" si="1486"/>
        <v>2</v>
      </c>
      <c r="R1017" s="54">
        <f t="shared" si="1486"/>
        <v>1</v>
      </c>
      <c r="S1017" s="54">
        <f t="shared" si="1486"/>
        <v>2</v>
      </c>
      <c r="T1017" s="54">
        <f t="shared" si="1486"/>
        <v>2</v>
      </c>
      <c r="U1017" s="54">
        <f t="shared" si="1486"/>
        <v>2</v>
      </c>
      <c r="V1017" s="54">
        <f t="shared" si="1486"/>
        <v>2</v>
      </c>
      <c r="W1017" s="55">
        <f t="shared" si="1486"/>
        <v>2</v>
      </c>
      <c r="X1017" s="116">
        <f t="shared" ref="X1017:X1019" si="1487">SUM(O1017:W1017)</f>
        <v>16</v>
      </c>
      <c r="Y1017" s="55">
        <f>N1017+X1017</f>
        <v>32</v>
      </c>
      <c r="AB1017" s="87"/>
    </row>
    <row r="1018" spans="1:31" ht="13.5" customHeight="1" x14ac:dyDescent="0.25">
      <c r="A1018" s="149" t="s">
        <v>22</v>
      </c>
      <c r="B1018" s="78">
        <f>AA1033</f>
        <v>26.4</v>
      </c>
      <c r="C1018" s="112">
        <f>ROUND((B1018*Y1012/113)+Y1010-Y1011,0)</f>
        <v>32</v>
      </c>
      <c r="D1018" s="57" t="s">
        <v>14</v>
      </c>
      <c r="E1018" s="84">
        <v>0</v>
      </c>
      <c r="F1018" s="84">
        <v>0</v>
      </c>
      <c r="G1018" s="84">
        <v>0</v>
      </c>
      <c r="H1018" s="84">
        <v>0</v>
      </c>
      <c r="I1018" s="84">
        <v>0</v>
      </c>
      <c r="J1018" s="84">
        <v>0</v>
      </c>
      <c r="K1018" s="84">
        <v>0</v>
      </c>
      <c r="L1018" s="84">
        <v>0</v>
      </c>
      <c r="M1018" s="114">
        <v>0</v>
      </c>
      <c r="N1018" s="130">
        <f t="shared" ref="N1018" si="1488">SUM(E1018:M1018)</f>
        <v>0</v>
      </c>
      <c r="O1018" s="84">
        <v>0</v>
      </c>
      <c r="P1018" s="84">
        <v>0</v>
      </c>
      <c r="Q1018" s="84">
        <v>0</v>
      </c>
      <c r="R1018" s="84">
        <v>0</v>
      </c>
      <c r="S1018" s="84">
        <v>0</v>
      </c>
      <c r="T1018" s="84">
        <v>0</v>
      </c>
      <c r="U1018" s="84">
        <v>0</v>
      </c>
      <c r="V1018" s="84">
        <v>0</v>
      </c>
      <c r="W1018" s="114">
        <v>0</v>
      </c>
      <c r="X1018" s="110">
        <f t="shared" si="1487"/>
        <v>0</v>
      </c>
      <c r="Y1018" s="69">
        <f>N1018+X1018</f>
        <v>0</v>
      </c>
      <c r="Z1018" s="97">
        <f>IF(AND(B1018&lt;=36,Y1019&gt;0),   VLOOKUP(((IF(AND(B1018&gt;=18.5,B1018&lt;= 26.4),4,5))&amp;Y1019),TablaBajas[],2,FALSE), 0)</f>
        <v>0</v>
      </c>
      <c r="AA1018" s="143">
        <f>IF((B1018+Z1018)&gt;=26.4,26.4,(B1018+Z1018))</f>
        <v>26.4</v>
      </c>
      <c r="AB1018" s="98">
        <f>IF(Y1018&gt;0,AB1033+1,AB1033)</f>
        <v>66</v>
      </c>
    </row>
    <row r="1019" spans="1:31" ht="13.5" customHeight="1" thickBot="1" x14ac:dyDescent="0.3">
      <c r="A1019" s="99"/>
      <c r="D1019" s="150" t="s">
        <v>18</v>
      </c>
      <c r="E1019" s="56">
        <f t="shared" ref="E1019:M1019" si="1489" xml:space="preserve">       IF(    OR(E1018="-", E1018="",E1018=0),0,       IF(E1018-(E1011+E1017)&gt;=2,0,   IF(E1018-(E1011+E1017)=1,1,   IF(E1018-(E1011+E1017)=0,2,   IF(E1018-(E1011+E1017)=-1,3,   IF(E1018-(E1011+E1017)=-2,4,   IF(E1018-(E1011+E1017)=-3,5,    IF(E1018-(E1011+E1017)=-4,6,    ))))))))</f>
        <v>0</v>
      </c>
      <c r="F1019" s="56">
        <f t="shared" si="1489"/>
        <v>0</v>
      </c>
      <c r="G1019" s="56">
        <f t="shared" si="1489"/>
        <v>0</v>
      </c>
      <c r="H1019" s="56">
        <f t="shared" si="1489"/>
        <v>0</v>
      </c>
      <c r="I1019" s="56">
        <f t="shared" si="1489"/>
        <v>0</v>
      </c>
      <c r="J1019" s="56">
        <f t="shared" si="1489"/>
        <v>0</v>
      </c>
      <c r="K1019" s="56">
        <f t="shared" si="1489"/>
        <v>0</v>
      </c>
      <c r="L1019" s="56">
        <f t="shared" si="1489"/>
        <v>0</v>
      </c>
      <c r="M1019" s="117">
        <f t="shared" si="1489"/>
        <v>0</v>
      </c>
      <c r="N1019" s="131">
        <f t="shared" ref="N1019" si="1490">SUM(E1019:M1019)</f>
        <v>0</v>
      </c>
      <c r="O1019" s="133">
        <f t="shared" ref="O1019:W1019" si="1491" xml:space="preserve">       IF(    OR(O1018="-", O1018="",O1018=0),0,       IF(O1018-(O1011+O1017)&gt;=2,0,   IF(O1018-(O1011+O1017)=1,1,   IF(O1018-(O1011+O1017)=0,2,   IF(O1018-(O1011+O1017)=-1,3,   IF(O1018-(O1011+O1017)=-2,4,   IF(O1018-(O1011+O1017)=-3,5,    IF(O1018-(O1011+O1017)=-4,6,    ))))))))</f>
        <v>0</v>
      </c>
      <c r="P1019" s="56">
        <f t="shared" si="1491"/>
        <v>0</v>
      </c>
      <c r="Q1019" s="56">
        <f t="shared" si="1491"/>
        <v>0</v>
      </c>
      <c r="R1019" s="56">
        <f t="shared" si="1491"/>
        <v>0</v>
      </c>
      <c r="S1019" s="56">
        <f t="shared" si="1491"/>
        <v>0</v>
      </c>
      <c r="T1019" s="56">
        <f t="shared" si="1491"/>
        <v>0</v>
      </c>
      <c r="U1019" s="56">
        <f t="shared" si="1491"/>
        <v>0</v>
      </c>
      <c r="V1019" s="56">
        <f t="shared" si="1491"/>
        <v>0</v>
      </c>
      <c r="W1019" s="117">
        <f t="shared" si="1491"/>
        <v>0</v>
      </c>
      <c r="X1019" s="121">
        <f t="shared" si="1487"/>
        <v>0</v>
      </c>
      <c r="Y1019" s="70">
        <f>N1019+X1019</f>
        <v>0</v>
      </c>
      <c r="AB1019" s="87"/>
    </row>
    <row r="1020" spans="1:31" ht="13.5" thickBot="1" x14ac:dyDescent="0.25">
      <c r="A1020" s="95"/>
      <c r="AB1020" s="87"/>
    </row>
    <row r="1021" spans="1:31" ht="12.75" customHeight="1" x14ac:dyDescent="0.25">
      <c r="A1021" s="100"/>
      <c r="D1021" s="58" t="s">
        <v>15</v>
      </c>
      <c r="E1021" s="59">
        <f t="shared" ref="E1021:M1021" si="1492">IF(($C1022-E1012)&gt;=36,3,     IF(($C1022-E1012)&gt;=18,2,       IF(($C1022-E1012)&gt;=0,1,0)   )    )</f>
        <v>2</v>
      </c>
      <c r="F1021" s="59">
        <f t="shared" si="1492"/>
        <v>2</v>
      </c>
      <c r="G1021" s="59">
        <f t="shared" si="1492"/>
        <v>1</v>
      </c>
      <c r="H1021" s="59">
        <f t="shared" si="1492"/>
        <v>2</v>
      </c>
      <c r="I1021" s="59">
        <f t="shared" si="1492"/>
        <v>2</v>
      </c>
      <c r="J1021" s="59">
        <f t="shared" si="1492"/>
        <v>1</v>
      </c>
      <c r="K1021" s="59">
        <f t="shared" si="1492"/>
        <v>1</v>
      </c>
      <c r="L1021" s="59">
        <f t="shared" si="1492"/>
        <v>2</v>
      </c>
      <c r="M1021" s="60">
        <f t="shared" si="1492"/>
        <v>1</v>
      </c>
      <c r="N1021" s="134">
        <f t="shared" ref="N1021" si="1493">SUM(E1021:M1021)</f>
        <v>14</v>
      </c>
      <c r="O1021" s="137">
        <f t="shared" ref="O1021:W1021" si="1494">IF(($C1022-O1012)&gt;=36,3,     IF(($C1022-O1012)&gt;=18,2,       IF(($C1022-O1012)&gt;=0,1,0)   )    )</f>
        <v>2</v>
      </c>
      <c r="P1021" s="59">
        <f t="shared" si="1494"/>
        <v>1</v>
      </c>
      <c r="Q1021" s="59">
        <f t="shared" si="1494"/>
        <v>2</v>
      </c>
      <c r="R1021" s="59">
        <f t="shared" si="1494"/>
        <v>1</v>
      </c>
      <c r="S1021" s="59">
        <f t="shared" si="1494"/>
        <v>2</v>
      </c>
      <c r="T1021" s="59">
        <f t="shared" si="1494"/>
        <v>2</v>
      </c>
      <c r="U1021" s="59">
        <f t="shared" si="1494"/>
        <v>2</v>
      </c>
      <c r="V1021" s="59">
        <f t="shared" si="1494"/>
        <v>2</v>
      </c>
      <c r="W1021" s="60">
        <f t="shared" si="1494"/>
        <v>1</v>
      </c>
      <c r="X1021" s="118">
        <f t="shared" ref="X1021:X1023" si="1495">SUM(O1021:W1021)</f>
        <v>15</v>
      </c>
      <c r="Y1021" s="60">
        <f>N1021+X1021</f>
        <v>29</v>
      </c>
      <c r="AB1021" s="87"/>
    </row>
    <row r="1022" spans="1:31" ht="13.5" customHeight="1" x14ac:dyDescent="0.25">
      <c r="A1022" s="151" t="s">
        <v>23</v>
      </c>
      <c r="B1022" s="79">
        <f>AA1037</f>
        <v>24.2</v>
      </c>
      <c r="C1022" s="112">
        <f>ROUND((B1022*Y1012/113)+Y1010-Y1011,0)</f>
        <v>29</v>
      </c>
      <c r="D1022" s="62" t="s">
        <v>14</v>
      </c>
      <c r="E1022" s="84">
        <v>9</v>
      </c>
      <c r="F1022" s="84">
        <v>5</v>
      </c>
      <c r="G1022" s="84">
        <v>4</v>
      </c>
      <c r="H1022" s="84">
        <v>6</v>
      </c>
      <c r="I1022" s="84">
        <v>6</v>
      </c>
      <c r="J1022" s="84">
        <v>5</v>
      </c>
      <c r="K1022" s="84">
        <v>3</v>
      </c>
      <c r="L1022" s="84">
        <v>5</v>
      </c>
      <c r="M1022" s="114">
        <v>6</v>
      </c>
      <c r="N1022" s="135">
        <f t="shared" ref="N1022" si="1496">SUM(E1022:M1022)</f>
        <v>49</v>
      </c>
      <c r="O1022" s="127">
        <v>7</v>
      </c>
      <c r="P1022" s="84">
        <v>5</v>
      </c>
      <c r="Q1022" s="84">
        <v>9</v>
      </c>
      <c r="R1022" s="84">
        <v>6</v>
      </c>
      <c r="S1022" s="84">
        <v>9</v>
      </c>
      <c r="T1022" s="84">
        <v>6</v>
      </c>
      <c r="U1022" s="84">
        <v>6</v>
      </c>
      <c r="V1022" s="84">
        <v>5</v>
      </c>
      <c r="W1022" s="114">
        <v>6</v>
      </c>
      <c r="X1022" s="111">
        <f t="shared" si="1495"/>
        <v>59</v>
      </c>
      <c r="Y1022" s="71">
        <f>N1022+X1022</f>
        <v>108</v>
      </c>
      <c r="Z1022" s="102">
        <f>IF(AND(B1022&lt;=36,Y1023&gt;0),   VLOOKUP(((IF(AND(B1022&gt;=18.5,B1022&lt;= 26.4),4,5))&amp;Y1023),TablaBajas[],2,FALSE), 0)</f>
        <v>0.2</v>
      </c>
      <c r="AA1022" s="141">
        <f>IF((B1022+Z1022)&gt;=26.4,26.4,(B1022+Z1022))</f>
        <v>24.4</v>
      </c>
      <c r="AB1022" s="103">
        <f>IF(Y1022&gt;0,AB1037+1,AB1037)</f>
        <v>73</v>
      </c>
    </row>
    <row r="1023" spans="1:31" ht="13.5" customHeight="1" thickBot="1" x14ac:dyDescent="0.3">
      <c r="A1023" s="104"/>
      <c r="B1023" s="105"/>
      <c r="C1023" s="105"/>
      <c r="D1023" s="152" t="s">
        <v>18</v>
      </c>
      <c r="E1023" s="61">
        <f t="shared" ref="E1023:M1023" si="1497" xml:space="preserve">       IF(    OR(E1022="-", E1022="",E1022=0),0,       IF(E1022-(E1011+E1021)&gt;=2,0,   IF(E1022-(E1011+E1021)=1,1,   IF(E1022-(E1011+E1021)=0,2,   IF(E1022-(E1011+E1021)=-1,3,   IF(E1022-(E1011+E1021)=-2,4,   IF(E1022-(E1011+E1021)=-3,5,    IF(E1022-(E1011+E1021)=-4,6,    ))))))))</f>
        <v>0</v>
      </c>
      <c r="F1023" s="61">
        <f t="shared" si="1497"/>
        <v>3</v>
      </c>
      <c r="G1023" s="61">
        <f t="shared" si="1497"/>
        <v>2</v>
      </c>
      <c r="H1023" s="61">
        <f t="shared" si="1497"/>
        <v>2</v>
      </c>
      <c r="I1023" s="61">
        <f t="shared" si="1497"/>
        <v>3</v>
      </c>
      <c r="J1023" s="61">
        <f t="shared" si="1497"/>
        <v>2</v>
      </c>
      <c r="K1023" s="61">
        <f t="shared" si="1497"/>
        <v>3</v>
      </c>
      <c r="L1023" s="61">
        <f t="shared" si="1497"/>
        <v>3</v>
      </c>
      <c r="M1023" s="119">
        <f t="shared" si="1497"/>
        <v>1</v>
      </c>
      <c r="N1023" s="136">
        <f t="shared" ref="N1023" si="1498">SUM(E1023:M1023)</f>
        <v>19</v>
      </c>
      <c r="O1023" s="138">
        <f t="shared" ref="O1023:W1023" si="1499" xml:space="preserve">       IF(    OR(O1022="-", O1022="",O1022=0),0,       IF(O1022-(O1011+O1021)&gt;=2,0,   IF(O1022-(O1011+O1021)=1,1,   IF(O1022-(O1011+O1021)=0,2,   IF(O1022-(O1011+O1021)=-1,3,   IF(O1022-(O1011+O1021)=-2,4,   IF(O1022-(O1011+O1021)=-3,5,    IF(O1022-(O1011+O1021)=-4,6,    ))))))))</f>
        <v>1</v>
      </c>
      <c r="P1023" s="61">
        <f t="shared" si="1499"/>
        <v>1</v>
      </c>
      <c r="Q1023" s="61">
        <f t="shared" si="1499"/>
        <v>0</v>
      </c>
      <c r="R1023" s="61">
        <f t="shared" si="1499"/>
        <v>1</v>
      </c>
      <c r="S1023" s="61">
        <f t="shared" si="1499"/>
        <v>0</v>
      </c>
      <c r="T1023" s="61">
        <f t="shared" si="1499"/>
        <v>2</v>
      </c>
      <c r="U1023" s="61">
        <f t="shared" si="1499"/>
        <v>2</v>
      </c>
      <c r="V1023" s="61">
        <f t="shared" si="1499"/>
        <v>2</v>
      </c>
      <c r="W1023" s="119">
        <f t="shared" si="1499"/>
        <v>2</v>
      </c>
      <c r="X1023" s="122">
        <f t="shared" si="1495"/>
        <v>11</v>
      </c>
      <c r="Y1023" s="72">
        <f>N1023+X1023</f>
        <v>30</v>
      </c>
      <c r="Z1023" s="105"/>
      <c r="AA1023" s="105"/>
      <c r="AB1023" s="106"/>
    </row>
    <row r="1024" spans="1:31" ht="9.75" customHeight="1" thickBot="1" x14ac:dyDescent="0.25">
      <c r="A1024" s="77"/>
      <c r="B1024" s="77"/>
      <c r="C1024" s="77"/>
      <c r="D1024" s="77"/>
      <c r="E1024" s="77"/>
      <c r="F1024" s="77"/>
      <c r="G1024" s="77"/>
      <c r="H1024" s="77"/>
      <c r="I1024" s="77"/>
      <c r="J1024" s="77"/>
      <c r="K1024" s="77"/>
      <c r="L1024" s="77"/>
      <c r="M1024" s="77"/>
      <c r="N1024" s="77"/>
      <c r="O1024" s="77"/>
      <c r="P1024" s="77"/>
      <c r="Q1024" s="77"/>
      <c r="R1024" s="77"/>
      <c r="S1024" s="77"/>
      <c r="T1024" s="77"/>
      <c r="U1024" s="77"/>
      <c r="V1024" s="77"/>
      <c r="W1024" s="77"/>
      <c r="X1024" s="77"/>
      <c r="Y1024" s="77"/>
      <c r="Z1024" s="77"/>
      <c r="AA1024" s="77"/>
      <c r="AB1024" s="77"/>
    </row>
    <row r="1025" spans="1:28" ht="15" customHeight="1" x14ac:dyDescent="0.25">
      <c r="A1025" s="144"/>
      <c r="B1025" s="173" t="s">
        <v>4</v>
      </c>
      <c r="C1025" s="176" t="s">
        <v>19</v>
      </c>
      <c r="D1025" s="64" t="s">
        <v>1</v>
      </c>
      <c r="E1025" s="40">
        <v>456</v>
      </c>
      <c r="F1025" s="41">
        <v>344</v>
      </c>
      <c r="G1025" s="41">
        <v>153</v>
      </c>
      <c r="H1025" s="41">
        <v>467</v>
      </c>
      <c r="I1025" s="41">
        <v>148</v>
      </c>
      <c r="J1025" s="41">
        <v>348</v>
      </c>
      <c r="K1025" s="41">
        <v>350</v>
      </c>
      <c r="L1025" s="41">
        <v>314</v>
      </c>
      <c r="M1025" s="42">
        <v>370</v>
      </c>
      <c r="N1025" s="179" t="s">
        <v>16</v>
      </c>
      <c r="O1025" s="40">
        <v>343</v>
      </c>
      <c r="P1025" s="41">
        <v>434</v>
      </c>
      <c r="Q1025" s="41">
        <v>145</v>
      </c>
      <c r="R1025" s="41">
        <v>338</v>
      </c>
      <c r="S1025" s="41">
        <v>377</v>
      </c>
      <c r="T1025" s="41">
        <v>348</v>
      </c>
      <c r="U1025" s="41">
        <v>148</v>
      </c>
      <c r="V1025" s="41">
        <v>372</v>
      </c>
      <c r="W1025" s="42">
        <v>481</v>
      </c>
      <c r="X1025" s="179" t="s">
        <v>17</v>
      </c>
      <c r="Y1025" s="89">
        <v>71</v>
      </c>
      <c r="Z1025" s="182" t="s">
        <v>28</v>
      </c>
      <c r="AA1025" s="185" t="s">
        <v>6</v>
      </c>
      <c r="AB1025" s="188" t="s">
        <v>20</v>
      </c>
    </row>
    <row r="1026" spans="1:28" ht="15" x14ac:dyDescent="0.25">
      <c r="A1026" s="144" t="s">
        <v>29</v>
      </c>
      <c r="B1026" s="174"/>
      <c r="C1026" s="177"/>
      <c r="D1026" s="65" t="s">
        <v>2</v>
      </c>
      <c r="E1026" s="43">
        <v>5</v>
      </c>
      <c r="F1026" s="39">
        <v>4</v>
      </c>
      <c r="G1026" s="39">
        <v>3</v>
      </c>
      <c r="H1026" s="39">
        <v>5</v>
      </c>
      <c r="I1026" s="39">
        <v>3</v>
      </c>
      <c r="J1026" s="39">
        <v>4</v>
      </c>
      <c r="K1026" s="39">
        <v>4</v>
      </c>
      <c r="L1026" s="39">
        <v>4</v>
      </c>
      <c r="M1026" s="44">
        <v>4</v>
      </c>
      <c r="N1026" s="180"/>
      <c r="O1026" s="43">
        <v>4</v>
      </c>
      <c r="P1026" s="39">
        <v>5</v>
      </c>
      <c r="Q1026" s="39">
        <v>3</v>
      </c>
      <c r="R1026" s="39">
        <v>4</v>
      </c>
      <c r="S1026" s="39">
        <v>4</v>
      </c>
      <c r="T1026" s="39">
        <v>4</v>
      </c>
      <c r="U1026" s="39">
        <v>3</v>
      </c>
      <c r="V1026" s="39">
        <v>4</v>
      </c>
      <c r="W1026" s="44">
        <v>5</v>
      </c>
      <c r="X1026" s="180"/>
      <c r="Y1026" s="63">
        <v>72</v>
      </c>
      <c r="Z1026" s="183"/>
      <c r="AA1026" s="186"/>
      <c r="AB1026" s="189"/>
    </row>
    <row r="1027" spans="1:28" ht="15.75" thickBot="1" x14ac:dyDescent="0.3">
      <c r="A1027" s="145">
        <v>44228</v>
      </c>
      <c r="B1027" s="175"/>
      <c r="C1027" s="178"/>
      <c r="D1027" s="66" t="s">
        <v>3</v>
      </c>
      <c r="E1027" s="45">
        <v>15</v>
      </c>
      <c r="F1027" s="46">
        <v>5</v>
      </c>
      <c r="G1027" s="46">
        <v>11</v>
      </c>
      <c r="H1027" s="46">
        <v>9</v>
      </c>
      <c r="I1027" s="46">
        <v>7</v>
      </c>
      <c r="J1027" s="46">
        <v>13</v>
      </c>
      <c r="K1027" s="46">
        <v>3</v>
      </c>
      <c r="L1027" s="46">
        <v>17</v>
      </c>
      <c r="M1027" s="47">
        <v>1</v>
      </c>
      <c r="N1027" s="181"/>
      <c r="O1027" s="45">
        <v>18</v>
      </c>
      <c r="P1027" s="46">
        <v>8</v>
      </c>
      <c r="Q1027" s="46">
        <v>16</v>
      </c>
      <c r="R1027" s="46">
        <v>10</v>
      </c>
      <c r="S1027" s="46">
        <v>4</v>
      </c>
      <c r="T1027" s="46">
        <v>14</v>
      </c>
      <c r="U1027" s="46">
        <v>12</v>
      </c>
      <c r="V1027" s="46">
        <v>2</v>
      </c>
      <c r="W1027" s="47">
        <v>6</v>
      </c>
      <c r="X1027" s="181"/>
      <c r="Y1027" s="108">
        <v>127</v>
      </c>
      <c r="Z1027" s="184"/>
      <c r="AA1027" s="187"/>
      <c r="AB1027" s="190"/>
    </row>
    <row r="1028" spans="1:28" ht="12.75" customHeight="1" x14ac:dyDescent="0.25">
      <c r="A1028" s="91"/>
      <c r="D1028" s="48" t="s">
        <v>15</v>
      </c>
      <c r="E1028" s="49">
        <f t="shared" ref="E1028:M1028" si="1500">IF(($C1029-E1027)&gt;=36,3,     IF(($C1029-E1027)&gt;=18,2,       IF(($C1029-E1027)&gt;=0,1,0)   )    )</f>
        <v>1</v>
      </c>
      <c r="F1028" s="49">
        <f t="shared" si="1500"/>
        <v>1</v>
      </c>
      <c r="G1028" s="49">
        <f t="shared" si="1500"/>
        <v>1</v>
      </c>
      <c r="H1028" s="49">
        <f t="shared" si="1500"/>
        <v>1</v>
      </c>
      <c r="I1028" s="49">
        <f t="shared" si="1500"/>
        <v>1</v>
      </c>
      <c r="J1028" s="49">
        <f t="shared" si="1500"/>
        <v>1</v>
      </c>
      <c r="K1028" s="49">
        <f t="shared" si="1500"/>
        <v>2</v>
      </c>
      <c r="L1028" s="49">
        <f t="shared" si="1500"/>
        <v>1</v>
      </c>
      <c r="M1028" s="50">
        <f t="shared" si="1500"/>
        <v>2</v>
      </c>
      <c r="N1028" s="123">
        <f t="shared" ref="N1028:N1030" si="1501">SUM(E1028:M1028)</f>
        <v>11</v>
      </c>
      <c r="O1028" s="126">
        <f t="shared" ref="O1028:W1028" si="1502">IF(($C1029-O1027)&gt;=36,3,     IF(($C1029-O1027)&gt;=18,2,       IF(($C1029-O1027)&gt;=0,1,0)   )    )</f>
        <v>1</v>
      </c>
      <c r="P1028" s="49">
        <f t="shared" si="1502"/>
        <v>1</v>
      </c>
      <c r="Q1028" s="49">
        <f t="shared" si="1502"/>
        <v>1</v>
      </c>
      <c r="R1028" s="49">
        <f t="shared" si="1502"/>
        <v>1</v>
      </c>
      <c r="S1028" s="49">
        <f t="shared" si="1502"/>
        <v>2</v>
      </c>
      <c r="T1028" s="49">
        <f t="shared" si="1502"/>
        <v>1</v>
      </c>
      <c r="U1028" s="49">
        <f t="shared" si="1502"/>
        <v>1</v>
      </c>
      <c r="V1028" s="49">
        <f t="shared" si="1502"/>
        <v>2</v>
      </c>
      <c r="W1028" s="50">
        <f t="shared" si="1502"/>
        <v>1</v>
      </c>
      <c r="X1028" s="113">
        <f t="shared" ref="X1028:X1030" si="1503">SUM(O1028:W1028)</f>
        <v>11</v>
      </c>
      <c r="Y1028" s="85">
        <f>N1028+X1028</f>
        <v>22</v>
      </c>
      <c r="AB1028" s="87"/>
    </row>
    <row r="1029" spans="1:28" ht="13.5" customHeight="1" x14ac:dyDescent="0.25">
      <c r="A1029" s="91" t="s">
        <v>24</v>
      </c>
      <c r="B1029" s="73">
        <f>IF(AA1044 &lt;26.4,AA1044,26.4)</f>
        <v>20.100000000000001</v>
      </c>
      <c r="C1029" s="112">
        <f>ROUND((B1029*Y1027/113)+Y1025-Y1026,0)</f>
        <v>22</v>
      </c>
      <c r="D1029" s="52" t="s">
        <v>14</v>
      </c>
      <c r="E1029" s="84">
        <v>6</v>
      </c>
      <c r="F1029" s="84">
        <v>7</v>
      </c>
      <c r="G1029" s="84">
        <v>4</v>
      </c>
      <c r="H1029" s="84">
        <v>6</v>
      </c>
      <c r="I1029" s="84">
        <v>6</v>
      </c>
      <c r="J1029" s="84">
        <v>5</v>
      </c>
      <c r="K1029" s="84">
        <v>6</v>
      </c>
      <c r="L1029" s="84">
        <v>6</v>
      </c>
      <c r="M1029" s="114">
        <v>6</v>
      </c>
      <c r="N1029" s="124">
        <f t="shared" si="1501"/>
        <v>52</v>
      </c>
      <c r="O1029" s="84">
        <v>6</v>
      </c>
      <c r="P1029" s="84">
        <v>8</v>
      </c>
      <c r="Q1029" s="84">
        <v>3</v>
      </c>
      <c r="R1029" s="84">
        <v>7</v>
      </c>
      <c r="S1029" s="84">
        <v>5</v>
      </c>
      <c r="T1029" s="84">
        <v>6</v>
      </c>
      <c r="U1029" s="84">
        <v>6</v>
      </c>
      <c r="V1029" s="84">
        <v>6</v>
      </c>
      <c r="W1029" s="114">
        <v>8</v>
      </c>
      <c r="X1029" s="109">
        <f t="shared" si="1503"/>
        <v>55</v>
      </c>
      <c r="Y1029" s="67">
        <f>N1029+X1029</f>
        <v>107</v>
      </c>
      <c r="Z1029" s="92">
        <f>IF(AND(B1029&lt;=36,Y1030&gt;0),   VLOOKUP(((IF(AND(B1029&gt;=18.5,B1029&lt;= 26.4),4,5))&amp;Y1030),TablaBajas[],2,FALSE), 0)</f>
        <v>0.89999999999999991</v>
      </c>
      <c r="AA1029" s="142">
        <f>IF((B1029+Z1029)&gt;=26.4,26.4,(B1029+Z1029))</f>
        <v>21</v>
      </c>
      <c r="AB1029" s="93">
        <f>IF(Y1029&gt;0,AB1044+1,AB1044)</f>
        <v>64</v>
      </c>
    </row>
    <row r="1030" spans="1:28" ht="13.5" customHeight="1" thickBot="1" x14ac:dyDescent="0.3">
      <c r="A1030" s="94"/>
      <c r="D1030" s="74" t="s">
        <v>18</v>
      </c>
      <c r="E1030" s="51">
        <f t="shared" ref="E1030:M1030" si="1504" xml:space="preserve">       IF(    OR(E1029="-", E1029="",E1029=0),0,       IF(E1029-(E1026+E1028)&gt;=2,0,   IF(E1029-(E1026+E1028)=1,1,   IF(E1029-(E1026+E1028)=0,2,   IF(E1029-(E1026+E1028)=-1,3,   IF(E1029-(E1026+E1028)=-2,4,   IF(E1029-(E1026+E1028)=-3,5,    IF(E1029-(E1026+E1028)=-4,6,    ))))))))</f>
        <v>2</v>
      </c>
      <c r="F1030" s="51">
        <f t="shared" si="1504"/>
        <v>0</v>
      </c>
      <c r="G1030" s="51">
        <f t="shared" si="1504"/>
        <v>2</v>
      </c>
      <c r="H1030" s="51">
        <f t="shared" si="1504"/>
        <v>2</v>
      </c>
      <c r="I1030" s="51">
        <f t="shared" si="1504"/>
        <v>0</v>
      </c>
      <c r="J1030" s="51">
        <f t="shared" si="1504"/>
        <v>2</v>
      </c>
      <c r="K1030" s="51">
        <f t="shared" si="1504"/>
        <v>2</v>
      </c>
      <c r="L1030" s="51">
        <f t="shared" si="1504"/>
        <v>1</v>
      </c>
      <c r="M1030" s="115">
        <f t="shared" si="1504"/>
        <v>2</v>
      </c>
      <c r="N1030" s="125">
        <f t="shared" si="1501"/>
        <v>13</v>
      </c>
      <c r="O1030" s="128">
        <f t="shared" ref="O1030:W1030" si="1505" xml:space="preserve">       IF(    OR(O1029="-", O1029="",O1029=0),0,       IF(O1029-(O1026+O1028)&gt;=2,0,   IF(O1029-(O1026+O1028)=1,1,   IF(O1029-(O1026+O1028)=0,2,   IF(O1029-(O1026+O1028)=-1,3,   IF(O1029-(O1026+O1028)=-2,4,   IF(O1029-(O1026+O1028)=-3,5,    IF(O1029-(O1026+O1028)=-4,6,    ))))))))</f>
        <v>1</v>
      </c>
      <c r="P1030" s="51">
        <f t="shared" si="1505"/>
        <v>0</v>
      </c>
      <c r="Q1030" s="51">
        <f t="shared" si="1505"/>
        <v>3</v>
      </c>
      <c r="R1030" s="51">
        <f t="shared" si="1505"/>
        <v>0</v>
      </c>
      <c r="S1030" s="51">
        <f t="shared" si="1505"/>
        <v>3</v>
      </c>
      <c r="T1030" s="51">
        <f t="shared" si="1505"/>
        <v>1</v>
      </c>
      <c r="U1030" s="51">
        <f t="shared" si="1505"/>
        <v>0</v>
      </c>
      <c r="V1030" s="51">
        <f t="shared" si="1505"/>
        <v>2</v>
      </c>
      <c r="W1030" s="115">
        <f t="shared" si="1505"/>
        <v>0</v>
      </c>
      <c r="X1030" s="120">
        <f t="shared" si="1503"/>
        <v>10</v>
      </c>
      <c r="Y1030" s="68">
        <f>N1030+X1030</f>
        <v>23</v>
      </c>
      <c r="AB1030" s="87"/>
    </row>
    <row r="1031" spans="1:28" ht="13.5" thickBot="1" x14ac:dyDescent="0.25">
      <c r="A1031" s="95"/>
      <c r="AB1031" s="87"/>
    </row>
    <row r="1032" spans="1:28" ht="12.75" customHeight="1" x14ac:dyDescent="0.25">
      <c r="A1032" s="99"/>
      <c r="D1032" s="53" t="s">
        <v>15</v>
      </c>
      <c r="E1032" s="54">
        <f t="shared" ref="E1032:M1032" si="1506">IF(($C1033-E1027)&gt;=36,3,     IF(($C1033-E1027)&gt;=18,2,       IF(($C1033-E1027)&gt;=0,1,0)   )    )</f>
        <v>1</v>
      </c>
      <c r="F1032" s="54">
        <f t="shared" si="1506"/>
        <v>2</v>
      </c>
      <c r="G1032" s="54">
        <f t="shared" si="1506"/>
        <v>1</v>
      </c>
      <c r="H1032" s="54">
        <f t="shared" si="1506"/>
        <v>2</v>
      </c>
      <c r="I1032" s="54">
        <f t="shared" si="1506"/>
        <v>2</v>
      </c>
      <c r="J1032" s="54">
        <f t="shared" si="1506"/>
        <v>1</v>
      </c>
      <c r="K1032" s="54">
        <f t="shared" si="1506"/>
        <v>2</v>
      </c>
      <c r="L1032" s="54">
        <f t="shared" si="1506"/>
        <v>1</v>
      </c>
      <c r="M1032" s="55">
        <f t="shared" si="1506"/>
        <v>2</v>
      </c>
      <c r="N1032" s="129">
        <f t="shared" ref="N1032" si="1507">SUM(E1032:M1032)</f>
        <v>14</v>
      </c>
      <c r="O1032" s="132">
        <f t="shared" ref="O1032:W1032" si="1508">IF(($C1033-O1027)&gt;=36,3,     IF(($C1033-O1027)&gt;=18,2,       IF(($C1033-O1027)&gt;=0,1,0)   )    )</f>
        <v>1</v>
      </c>
      <c r="P1032" s="54">
        <f t="shared" si="1508"/>
        <v>2</v>
      </c>
      <c r="Q1032" s="54">
        <f t="shared" si="1508"/>
        <v>1</v>
      </c>
      <c r="R1032" s="54">
        <f t="shared" si="1508"/>
        <v>2</v>
      </c>
      <c r="S1032" s="54">
        <f t="shared" si="1508"/>
        <v>2</v>
      </c>
      <c r="T1032" s="54">
        <f t="shared" si="1508"/>
        <v>1</v>
      </c>
      <c r="U1032" s="54">
        <f t="shared" si="1508"/>
        <v>1</v>
      </c>
      <c r="V1032" s="54">
        <f t="shared" si="1508"/>
        <v>2</v>
      </c>
      <c r="W1032" s="55">
        <f t="shared" si="1508"/>
        <v>2</v>
      </c>
      <c r="X1032" s="116">
        <f t="shared" ref="X1032:X1034" si="1509">SUM(O1032:W1032)</f>
        <v>14</v>
      </c>
      <c r="Y1032" s="55">
        <f>N1032+X1032</f>
        <v>28</v>
      </c>
      <c r="AB1032" s="87"/>
    </row>
    <row r="1033" spans="1:28" ht="13.5" customHeight="1" x14ac:dyDescent="0.25">
      <c r="A1033" s="96" t="s">
        <v>22</v>
      </c>
      <c r="B1033" s="73">
        <f>IF(AA1048 &lt;26.4,AA1048,26.4)</f>
        <v>26.1</v>
      </c>
      <c r="C1033" s="112">
        <f>ROUND((B1033*Y1027/113)+Y1025-Y1026,0)</f>
        <v>28</v>
      </c>
      <c r="D1033" s="57" t="s">
        <v>14</v>
      </c>
      <c r="E1033" s="84">
        <v>8</v>
      </c>
      <c r="F1033" s="84">
        <v>5</v>
      </c>
      <c r="G1033" s="84">
        <v>6</v>
      </c>
      <c r="H1033" s="84">
        <v>7</v>
      </c>
      <c r="I1033" s="84">
        <v>4</v>
      </c>
      <c r="J1033" s="84">
        <v>6</v>
      </c>
      <c r="K1033" s="84">
        <v>7</v>
      </c>
      <c r="L1033" s="84">
        <v>5</v>
      </c>
      <c r="M1033" s="114">
        <v>6</v>
      </c>
      <c r="N1033" s="130">
        <f t="shared" ref="N1033" si="1510">SUM(E1033:M1033)</f>
        <v>54</v>
      </c>
      <c r="O1033" s="127">
        <v>5</v>
      </c>
      <c r="P1033" s="84">
        <v>6</v>
      </c>
      <c r="Q1033" s="84">
        <v>5</v>
      </c>
      <c r="R1033" s="84">
        <v>6</v>
      </c>
      <c r="S1033" s="84">
        <v>6</v>
      </c>
      <c r="T1033" s="84">
        <v>6</v>
      </c>
      <c r="U1033" s="84">
        <v>4</v>
      </c>
      <c r="V1033" s="84">
        <v>8</v>
      </c>
      <c r="W1033" s="114">
        <v>8</v>
      </c>
      <c r="X1033" s="110">
        <f t="shared" si="1509"/>
        <v>54</v>
      </c>
      <c r="Y1033" s="69">
        <f>N1033+X1033</f>
        <v>108</v>
      </c>
      <c r="Z1033" s="97">
        <f>IF(AND(B1033&lt;=36,Y1034&gt;0),   VLOOKUP(((IF(AND(B1033&gt;=18.5,B1033&lt;= 26.4),4,5))&amp;Y1034),TablaBajas[],2,FALSE), 0)</f>
        <v>0.4</v>
      </c>
      <c r="AA1033" s="143">
        <f>IF((B1033+Z1033)&gt;=26.4,26.4,(B1033+Z1033))</f>
        <v>26.4</v>
      </c>
      <c r="AB1033" s="98">
        <f>IF(Y1033&gt;0,AB1048+1,AB1048)</f>
        <v>66</v>
      </c>
    </row>
    <row r="1034" spans="1:28" ht="13.5" customHeight="1" thickBot="1" x14ac:dyDescent="0.3">
      <c r="A1034" s="99"/>
      <c r="D1034" s="75" t="s">
        <v>18</v>
      </c>
      <c r="E1034" s="56">
        <f t="shared" ref="E1034:M1034" si="1511" xml:space="preserve">       IF(    OR(E1033="-", E1033="",E1033=0),0,       IF(E1033-(E1026+E1032)&gt;=2,0,   IF(E1033-(E1026+E1032)=1,1,   IF(E1033-(E1026+E1032)=0,2,   IF(E1033-(E1026+E1032)=-1,3,   IF(E1033-(E1026+E1032)=-2,4,   IF(E1033-(E1026+E1032)=-3,5,    IF(E1033-(E1026+E1032)=-4,6,    ))))))))</f>
        <v>0</v>
      </c>
      <c r="F1034" s="56">
        <f t="shared" si="1511"/>
        <v>3</v>
      </c>
      <c r="G1034" s="56">
        <f t="shared" si="1511"/>
        <v>0</v>
      </c>
      <c r="H1034" s="56">
        <f t="shared" si="1511"/>
        <v>2</v>
      </c>
      <c r="I1034" s="56">
        <f t="shared" si="1511"/>
        <v>3</v>
      </c>
      <c r="J1034" s="56">
        <f t="shared" si="1511"/>
        <v>1</v>
      </c>
      <c r="K1034" s="56">
        <f t="shared" si="1511"/>
        <v>1</v>
      </c>
      <c r="L1034" s="56">
        <f t="shared" si="1511"/>
        <v>2</v>
      </c>
      <c r="M1034" s="117">
        <f t="shared" si="1511"/>
        <v>2</v>
      </c>
      <c r="N1034" s="131">
        <f t="shared" ref="N1034" si="1512">SUM(E1034:M1034)</f>
        <v>14</v>
      </c>
      <c r="O1034" s="133">
        <f t="shared" ref="O1034:W1034" si="1513" xml:space="preserve">       IF(    OR(O1033="-", O1033="",O1033=0),0,       IF(O1033-(O1026+O1032)&gt;=2,0,   IF(O1033-(O1026+O1032)=1,1,   IF(O1033-(O1026+O1032)=0,2,   IF(O1033-(O1026+O1032)=-1,3,   IF(O1033-(O1026+O1032)=-2,4,   IF(O1033-(O1026+O1032)=-3,5,    IF(O1033-(O1026+O1032)=-4,6,    ))))))))</f>
        <v>2</v>
      </c>
      <c r="P1034" s="56">
        <f t="shared" si="1513"/>
        <v>3</v>
      </c>
      <c r="Q1034" s="56">
        <f t="shared" si="1513"/>
        <v>1</v>
      </c>
      <c r="R1034" s="56">
        <f t="shared" si="1513"/>
        <v>2</v>
      </c>
      <c r="S1034" s="56">
        <f t="shared" si="1513"/>
        <v>2</v>
      </c>
      <c r="T1034" s="56">
        <f t="shared" si="1513"/>
        <v>1</v>
      </c>
      <c r="U1034" s="56">
        <f t="shared" si="1513"/>
        <v>2</v>
      </c>
      <c r="V1034" s="56">
        <f t="shared" si="1513"/>
        <v>0</v>
      </c>
      <c r="W1034" s="117">
        <f t="shared" si="1513"/>
        <v>1</v>
      </c>
      <c r="X1034" s="121">
        <f t="shared" si="1509"/>
        <v>14</v>
      </c>
      <c r="Y1034" s="70">
        <f>N1034+X1034</f>
        <v>28</v>
      </c>
      <c r="AB1034" s="87"/>
    </row>
    <row r="1035" spans="1:28" ht="13.5" thickBot="1" x14ac:dyDescent="0.25">
      <c r="A1035" s="95"/>
      <c r="AB1035" s="87"/>
    </row>
    <row r="1036" spans="1:28" ht="12.75" customHeight="1" x14ac:dyDescent="0.25">
      <c r="A1036" s="100"/>
      <c r="D1036" s="58" t="s">
        <v>15</v>
      </c>
      <c r="E1036" s="59">
        <f t="shared" ref="E1036:M1036" si="1514">IF(($C1037-E1027)&gt;=36,3,     IF(($C1037-E1027)&gt;=18,2,       IF(($C1037-E1027)&gt;=0,1,0)   )    )</f>
        <v>1</v>
      </c>
      <c r="F1036" s="59">
        <f t="shared" si="1514"/>
        <v>2</v>
      </c>
      <c r="G1036" s="59">
        <f t="shared" si="1514"/>
        <v>1</v>
      </c>
      <c r="H1036" s="59">
        <f t="shared" si="1514"/>
        <v>1</v>
      </c>
      <c r="I1036" s="59">
        <f t="shared" si="1514"/>
        <v>2</v>
      </c>
      <c r="J1036" s="59">
        <f t="shared" si="1514"/>
        <v>1</v>
      </c>
      <c r="K1036" s="59">
        <f t="shared" si="1514"/>
        <v>2</v>
      </c>
      <c r="L1036" s="59">
        <f t="shared" si="1514"/>
        <v>1</v>
      </c>
      <c r="M1036" s="60">
        <f t="shared" si="1514"/>
        <v>2</v>
      </c>
      <c r="N1036" s="134">
        <f t="shared" ref="N1036" si="1515">SUM(E1036:M1036)</f>
        <v>13</v>
      </c>
      <c r="O1036" s="137">
        <f t="shared" ref="O1036:W1036" si="1516">IF(($C1037-O1027)&gt;=36,3,     IF(($C1037-O1027)&gt;=18,2,       IF(($C1037-O1027)&gt;=0,1,0)   )    )</f>
        <v>1</v>
      </c>
      <c r="P1036" s="59">
        <f t="shared" si="1516"/>
        <v>2</v>
      </c>
      <c r="Q1036" s="59">
        <f t="shared" si="1516"/>
        <v>1</v>
      </c>
      <c r="R1036" s="59">
        <f t="shared" si="1516"/>
        <v>1</v>
      </c>
      <c r="S1036" s="59">
        <f t="shared" si="1516"/>
        <v>2</v>
      </c>
      <c r="T1036" s="59">
        <f t="shared" si="1516"/>
        <v>1</v>
      </c>
      <c r="U1036" s="59">
        <f t="shared" si="1516"/>
        <v>1</v>
      </c>
      <c r="V1036" s="59">
        <f t="shared" si="1516"/>
        <v>2</v>
      </c>
      <c r="W1036" s="60">
        <f t="shared" si="1516"/>
        <v>2</v>
      </c>
      <c r="X1036" s="118">
        <f t="shared" ref="X1036:X1038" si="1517">SUM(O1036:W1036)</f>
        <v>13</v>
      </c>
      <c r="Y1036" s="60">
        <f>N1036+X1036</f>
        <v>26</v>
      </c>
      <c r="AB1036" s="87"/>
    </row>
    <row r="1037" spans="1:28" ht="13.5" customHeight="1" x14ac:dyDescent="0.25">
      <c r="A1037" s="101" t="s">
        <v>23</v>
      </c>
      <c r="B1037" s="73">
        <f>IF(AA1052 &lt;26.4,AA1052,26.4)</f>
        <v>24.2</v>
      </c>
      <c r="C1037" s="112">
        <f>ROUND((B1037*Y1027/113)+Y1025-Y1026,0)</f>
        <v>26</v>
      </c>
      <c r="D1037" s="62" t="s">
        <v>14</v>
      </c>
      <c r="E1037" s="84">
        <v>6</v>
      </c>
      <c r="F1037" s="84">
        <v>5</v>
      </c>
      <c r="G1037" s="84">
        <v>4</v>
      </c>
      <c r="H1037" s="84">
        <v>4</v>
      </c>
      <c r="I1037" s="84">
        <v>6</v>
      </c>
      <c r="J1037" s="84">
        <v>8</v>
      </c>
      <c r="K1037" s="84">
        <v>7</v>
      </c>
      <c r="L1037" s="84">
        <v>5</v>
      </c>
      <c r="M1037" s="114">
        <v>5</v>
      </c>
      <c r="N1037" s="135">
        <f t="shared" ref="N1037" si="1518">SUM(E1037:M1037)</f>
        <v>50</v>
      </c>
      <c r="O1037" s="127">
        <v>5</v>
      </c>
      <c r="P1037" s="84">
        <v>7</v>
      </c>
      <c r="Q1037" s="84">
        <v>4</v>
      </c>
      <c r="R1037" s="84">
        <v>6</v>
      </c>
      <c r="S1037" s="84">
        <v>6</v>
      </c>
      <c r="T1037" s="84">
        <v>6</v>
      </c>
      <c r="U1037" s="84">
        <v>4</v>
      </c>
      <c r="V1037" s="84">
        <v>6</v>
      </c>
      <c r="W1037" s="114">
        <v>7</v>
      </c>
      <c r="X1037" s="111">
        <f t="shared" si="1517"/>
        <v>51</v>
      </c>
      <c r="Y1037" s="71">
        <f>N1037+X1037</f>
        <v>101</v>
      </c>
      <c r="Z1037" s="102">
        <f>IF(AND(B1037&lt;=36,Y1038&gt;0),   VLOOKUP(((IF(AND(B1037&gt;=18.5,B1037&lt;= 26.4),4,5))&amp;Y1038),TablaBajas[],2,FALSE), 0)</f>
        <v>0</v>
      </c>
      <c r="AA1037" s="141">
        <f>IF((B1037+Z1037)&gt;=26.4,26.4,(B1037+Z1037))</f>
        <v>24.2</v>
      </c>
      <c r="AB1037" s="103">
        <f>IF(Y1037&gt;0,AB1052+1,AB1052)</f>
        <v>72</v>
      </c>
    </row>
    <row r="1038" spans="1:28" ht="13.5" customHeight="1" thickBot="1" x14ac:dyDescent="0.3">
      <c r="A1038" s="104"/>
      <c r="B1038" s="105"/>
      <c r="C1038" s="105"/>
      <c r="D1038" s="76" t="s">
        <v>18</v>
      </c>
      <c r="E1038" s="61">
        <f t="shared" ref="E1038:M1038" si="1519" xml:space="preserve">       IF(    OR(E1037="-", E1037="",E1037=0),0,       IF(E1037-(E1026+E1036)&gt;=2,0,   IF(E1037-(E1026+E1036)=1,1,   IF(E1037-(E1026+E1036)=0,2,   IF(E1037-(E1026+E1036)=-1,3,   IF(E1037-(E1026+E1036)=-2,4,   IF(E1037-(E1026+E1036)=-3,5,    IF(E1037-(E1026+E1036)=-4,6,    ))))))))</f>
        <v>2</v>
      </c>
      <c r="F1038" s="61">
        <f t="shared" si="1519"/>
        <v>3</v>
      </c>
      <c r="G1038" s="61">
        <f t="shared" si="1519"/>
        <v>2</v>
      </c>
      <c r="H1038" s="61">
        <f t="shared" si="1519"/>
        <v>4</v>
      </c>
      <c r="I1038" s="61">
        <f t="shared" si="1519"/>
        <v>1</v>
      </c>
      <c r="J1038" s="61">
        <f t="shared" si="1519"/>
        <v>0</v>
      </c>
      <c r="K1038" s="61">
        <f t="shared" si="1519"/>
        <v>1</v>
      </c>
      <c r="L1038" s="61">
        <f t="shared" si="1519"/>
        <v>2</v>
      </c>
      <c r="M1038" s="119">
        <f t="shared" si="1519"/>
        <v>3</v>
      </c>
      <c r="N1038" s="136">
        <f t="shared" ref="N1038" si="1520">SUM(E1038:M1038)</f>
        <v>18</v>
      </c>
      <c r="O1038" s="138">
        <f t="shared" ref="O1038:W1038" si="1521" xml:space="preserve">       IF(    OR(O1037="-", O1037="",O1037=0),0,       IF(O1037-(O1026+O1036)&gt;=2,0,   IF(O1037-(O1026+O1036)=1,1,   IF(O1037-(O1026+O1036)=0,2,   IF(O1037-(O1026+O1036)=-1,3,   IF(O1037-(O1026+O1036)=-2,4,   IF(O1037-(O1026+O1036)=-3,5,    IF(O1037-(O1026+O1036)=-4,6,    ))))))))</f>
        <v>2</v>
      </c>
      <c r="P1038" s="61">
        <f t="shared" si="1521"/>
        <v>2</v>
      </c>
      <c r="Q1038" s="61">
        <f t="shared" si="1521"/>
        <v>2</v>
      </c>
      <c r="R1038" s="61">
        <f t="shared" si="1521"/>
        <v>1</v>
      </c>
      <c r="S1038" s="61">
        <f t="shared" si="1521"/>
        <v>2</v>
      </c>
      <c r="T1038" s="61">
        <f t="shared" si="1521"/>
        <v>1</v>
      </c>
      <c r="U1038" s="61">
        <f t="shared" si="1521"/>
        <v>2</v>
      </c>
      <c r="V1038" s="61">
        <f t="shared" si="1521"/>
        <v>2</v>
      </c>
      <c r="W1038" s="119">
        <f t="shared" si="1521"/>
        <v>2</v>
      </c>
      <c r="X1038" s="122">
        <f t="shared" si="1517"/>
        <v>16</v>
      </c>
      <c r="Y1038" s="72">
        <f>N1038+X1038</f>
        <v>34</v>
      </c>
      <c r="Z1038" s="105"/>
      <c r="AA1038" s="105"/>
      <c r="AB1038" s="106"/>
    </row>
    <row r="1039" spans="1:28" ht="9.75" customHeight="1" thickBot="1" x14ac:dyDescent="0.25">
      <c r="A1039" s="77"/>
      <c r="B1039" s="77"/>
      <c r="C1039" s="77"/>
      <c r="D1039" s="77"/>
      <c r="E1039" s="77"/>
      <c r="F1039" s="77"/>
      <c r="G1039" s="77"/>
      <c r="H1039" s="77"/>
      <c r="I1039" s="77"/>
      <c r="J1039" s="77"/>
      <c r="K1039" s="77"/>
      <c r="L1039" s="77"/>
      <c r="M1039" s="77"/>
      <c r="N1039" s="77"/>
      <c r="O1039" s="77"/>
      <c r="P1039" s="77"/>
      <c r="Q1039" s="77"/>
      <c r="R1039" s="77"/>
      <c r="S1039" s="77"/>
      <c r="T1039" s="77"/>
      <c r="U1039" s="77"/>
      <c r="V1039" s="77"/>
      <c r="W1039" s="77"/>
      <c r="X1039" s="77"/>
      <c r="Y1039" s="77"/>
      <c r="Z1039" s="77"/>
      <c r="AA1039" s="77"/>
      <c r="AB1039" s="77"/>
    </row>
    <row r="1040" spans="1:28" ht="15" customHeight="1" x14ac:dyDescent="0.25">
      <c r="A1040" s="88"/>
      <c r="B1040" s="173" t="s">
        <v>4</v>
      </c>
      <c r="C1040" s="176" t="s">
        <v>19</v>
      </c>
      <c r="D1040" s="64" t="s">
        <v>1</v>
      </c>
      <c r="E1040" s="40">
        <v>382</v>
      </c>
      <c r="F1040" s="41">
        <v>459</v>
      </c>
      <c r="G1040" s="41">
        <v>301</v>
      </c>
      <c r="H1040" s="41">
        <v>302</v>
      </c>
      <c r="I1040" s="41">
        <v>146</v>
      </c>
      <c r="J1040" s="41">
        <v>373</v>
      </c>
      <c r="K1040" s="41">
        <v>478</v>
      </c>
      <c r="L1040" s="41">
        <v>172</v>
      </c>
      <c r="M1040" s="42">
        <v>349</v>
      </c>
      <c r="N1040" s="179" t="s">
        <v>16</v>
      </c>
      <c r="O1040" s="40">
        <v>403</v>
      </c>
      <c r="P1040" s="41">
        <v>182</v>
      </c>
      <c r="Q1040" s="41">
        <v>471</v>
      </c>
      <c r="R1040" s="41">
        <v>150</v>
      </c>
      <c r="S1040" s="41">
        <v>387</v>
      </c>
      <c r="T1040" s="41">
        <v>286</v>
      </c>
      <c r="U1040" s="41">
        <v>376</v>
      </c>
      <c r="V1040" s="41">
        <v>476</v>
      </c>
      <c r="W1040" s="42">
        <v>270</v>
      </c>
      <c r="X1040" s="179" t="s">
        <v>17</v>
      </c>
      <c r="Y1040" s="89">
        <v>71.5</v>
      </c>
      <c r="Z1040" s="182" t="s">
        <v>28</v>
      </c>
      <c r="AA1040" s="185" t="s">
        <v>6</v>
      </c>
      <c r="AB1040" s="188" t="s">
        <v>20</v>
      </c>
    </row>
    <row r="1041" spans="1:28" ht="15.75" customHeight="1" x14ac:dyDescent="0.25">
      <c r="A1041" s="90" t="s">
        <v>21</v>
      </c>
      <c r="B1041" s="174"/>
      <c r="C1041" s="177"/>
      <c r="D1041" s="65" t="s">
        <v>2</v>
      </c>
      <c r="E1041" s="43">
        <v>4</v>
      </c>
      <c r="F1041" s="39">
        <v>5</v>
      </c>
      <c r="G1041" s="39">
        <v>4</v>
      </c>
      <c r="H1041" s="39">
        <v>4</v>
      </c>
      <c r="I1041" s="39">
        <v>3</v>
      </c>
      <c r="J1041" s="39">
        <v>4</v>
      </c>
      <c r="K1041" s="39">
        <v>5</v>
      </c>
      <c r="L1041" s="39">
        <v>3</v>
      </c>
      <c r="M1041" s="44">
        <v>4</v>
      </c>
      <c r="N1041" s="180"/>
      <c r="O1041" s="43">
        <v>4</v>
      </c>
      <c r="P1041" s="39">
        <v>3</v>
      </c>
      <c r="Q1041" s="39">
        <v>5</v>
      </c>
      <c r="R1041" s="39">
        <v>3</v>
      </c>
      <c r="S1041" s="39">
        <v>4</v>
      </c>
      <c r="T1041" s="39">
        <v>4</v>
      </c>
      <c r="U1041" s="39">
        <v>4</v>
      </c>
      <c r="V1041" s="39">
        <v>5</v>
      </c>
      <c r="W1041" s="44">
        <v>4</v>
      </c>
      <c r="X1041" s="180"/>
      <c r="Y1041" s="63">
        <v>72</v>
      </c>
      <c r="Z1041" s="183"/>
      <c r="AA1041" s="186"/>
      <c r="AB1041" s="189"/>
    </row>
    <row r="1042" spans="1:28" ht="15.75" thickBot="1" x14ac:dyDescent="0.3">
      <c r="A1042" s="107">
        <v>44224</v>
      </c>
      <c r="B1042" s="175"/>
      <c r="C1042" s="178"/>
      <c r="D1042" s="66" t="s">
        <v>3</v>
      </c>
      <c r="E1042" s="45">
        <v>5</v>
      </c>
      <c r="F1042" s="46">
        <v>9</v>
      </c>
      <c r="G1042" s="46">
        <v>13</v>
      </c>
      <c r="H1042" s="46">
        <v>15</v>
      </c>
      <c r="I1042" s="46">
        <v>17</v>
      </c>
      <c r="J1042" s="46">
        <v>3</v>
      </c>
      <c r="K1042" s="46">
        <v>7</v>
      </c>
      <c r="L1042" s="46">
        <v>11</v>
      </c>
      <c r="M1042" s="47">
        <v>1</v>
      </c>
      <c r="N1042" s="181"/>
      <c r="O1042" s="45">
        <v>4</v>
      </c>
      <c r="P1042" s="46">
        <v>14</v>
      </c>
      <c r="Q1042" s="46">
        <v>6</v>
      </c>
      <c r="R1042" s="46">
        <v>18</v>
      </c>
      <c r="S1042" s="46">
        <v>2</v>
      </c>
      <c r="T1042" s="46">
        <v>16</v>
      </c>
      <c r="U1042" s="46">
        <v>8</v>
      </c>
      <c r="V1042" s="46">
        <v>12</v>
      </c>
      <c r="W1042" s="47">
        <v>10</v>
      </c>
      <c r="X1042" s="181"/>
      <c r="Y1042" s="108">
        <v>130</v>
      </c>
      <c r="Z1042" s="184"/>
      <c r="AA1042" s="187"/>
      <c r="AB1042" s="190"/>
    </row>
    <row r="1043" spans="1:28" ht="12.75" customHeight="1" x14ac:dyDescent="0.25">
      <c r="A1043" s="91"/>
      <c r="D1043" s="48" t="s">
        <v>15</v>
      </c>
      <c r="E1043" s="49">
        <f t="shared" ref="E1043:M1043" si="1522">IF(($C1044-E1042)&gt;=36,3,     IF(($C1044-E1042)&gt;=18,2,       IF(($C1044-E1042)&gt;=0,1,0)   )    )</f>
        <v>2</v>
      </c>
      <c r="F1043" s="49">
        <f t="shared" si="1522"/>
        <v>2</v>
      </c>
      <c r="G1043" s="49">
        <f t="shared" si="1522"/>
        <v>1</v>
      </c>
      <c r="H1043" s="49">
        <f t="shared" si="1522"/>
        <v>1</v>
      </c>
      <c r="I1043" s="49">
        <f t="shared" si="1522"/>
        <v>1</v>
      </c>
      <c r="J1043" s="49">
        <f t="shared" si="1522"/>
        <v>2</v>
      </c>
      <c r="K1043" s="49">
        <f t="shared" si="1522"/>
        <v>2</v>
      </c>
      <c r="L1043" s="49">
        <f t="shared" si="1522"/>
        <v>1</v>
      </c>
      <c r="M1043" s="50">
        <f t="shared" si="1522"/>
        <v>2</v>
      </c>
      <c r="N1043" s="123">
        <f t="shared" ref="N1043" si="1523">SUM(E1043:M1043)</f>
        <v>14</v>
      </c>
      <c r="O1043" s="126">
        <f t="shared" ref="O1043:W1043" si="1524">IF(($C1044-O1042)&gt;=36,3,     IF(($C1044-O1042)&gt;=18,2,       IF(($C1044-O1042)&gt;=0,1,0)   )    )</f>
        <v>2</v>
      </c>
      <c r="P1043" s="49">
        <f t="shared" si="1524"/>
        <v>1</v>
      </c>
      <c r="Q1043" s="49">
        <f t="shared" si="1524"/>
        <v>2</v>
      </c>
      <c r="R1043" s="49">
        <f t="shared" si="1524"/>
        <v>1</v>
      </c>
      <c r="S1043" s="49">
        <f t="shared" si="1524"/>
        <v>2</v>
      </c>
      <c r="T1043" s="49">
        <f t="shared" si="1524"/>
        <v>1</v>
      </c>
      <c r="U1043" s="49">
        <f t="shared" si="1524"/>
        <v>2</v>
      </c>
      <c r="V1043" s="49">
        <f t="shared" si="1524"/>
        <v>1</v>
      </c>
      <c r="W1043" s="50">
        <f t="shared" si="1524"/>
        <v>2</v>
      </c>
      <c r="X1043" s="113">
        <f t="shared" ref="X1043:X1045" si="1525">SUM(O1043:W1043)</f>
        <v>14</v>
      </c>
      <c r="Y1043" s="85">
        <f>N1043+X1043</f>
        <v>28</v>
      </c>
      <c r="AB1043" s="87"/>
    </row>
    <row r="1044" spans="1:28" ht="13.5" customHeight="1" x14ac:dyDescent="0.25">
      <c r="A1044" s="91" t="s">
        <v>24</v>
      </c>
      <c r="B1044" s="73">
        <v>24.5</v>
      </c>
      <c r="C1044" s="112">
        <f>ROUND((B1044*Y1042/113)+Y1040-Y1041,0)</f>
        <v>28</v>
      </c>
      <c r="D1044" s="52" t="s">
        <v>14</v>
      </c>
      <c r="E1044" s="84">
        <v>6</v>
      </c>
      <c r="F1044" s="84">
        <v>6</v>
      </c>
      <c r="G1044" s="84">
        <v>4</v>
      </c>
      <c r="H1044" s="84">
        <v>6</v>
      </c>
      <c r="I1044" s="84">
        <v>3</v>
      </c>
      <c r="J1044" s="84">
        <v>5</v>
      </c>
      <c r="K1044" s="84">
        <v>7</v>
      </c>
      <c r="L1044" s="84">
        <v>3</v>
      </c>
      <c r="M1044" s="114">
        <v>6</v>
      </c>
      <c r="N1044" s="124">
        <f t="shared" ref="N1044" si="1526">SUM(E1044:M1044)</f>
        <v>46</v>
      </c>
      <c r="O1044" s="84">
        <v>6</v>
      </c>
      <c r="P1044" s="84">
        <v>3</v>
      </c>
      <c r="Q1044" s="84">
        <v>7</v>
      </c>
      <c r="R1044" s="84">
        <v>3</v>
      </c>
      <c r="S1044" s="84">
        <v>6</v>
      </c>
      <c r="T1044" s="84">
        <v>5</v>
      </c>
      <c r="U1044" s="84">
        <v>4</v>
      </c>
      <c r="V1044" s="84">
        <v>7</v>
      </c>
      <c r="W1044" s="114">
        <v>5</v>
      </c>
      <c r="X1044" s="109">
        <f t="shared" si="1525"/>
        <v>46</v>
      </c>
      <c r="Y1044" s="67">
        <f>N1044+X1044</f>
        <v>92</v>
      </c>
      <c r="Z1044" s="92">
        <f>IF(AND(B1044&lt;=36,Y1045&gt;0),   VLOOKUP(((IF(AND(B1044&gt;=18.5,B1044&lt;= 26.4),4,5))&amp;Y1045),TablaBajas[],2,FALSE), 0)</f>
        <v>-4.4000000000000004</v>
      </c>
      <c r="AA1044" s="142">
        <f>IF((B1044+Z1044)&gt;=26.4,26.4,(B1044+Z1044))</f>
        <v>20.100000000000001</v>
      </c>
      <c r="AB1044" s="93">
        <v>63</v>
      </c>
    </row>
    <row r="1045" spans="1:28" ht="13.5" customHeight="1" thickBot="1" x14ac:dyDescent="0.3">
      <c r="A1045" s="94"/>
      <c r="D1045" s="74" t="s">
        <v>18</v>
      </c>
      <c r="E1045" s="51">
        <f t="shared" ref="E1045:M1045" si="1527" xml:space="preserve">       IF(    OR(E1044="-", E1044="",E1044=0),0,       IF(E1044-(E1041+E1043)&gt;=2,0,   IF(E1044-(E1041+E1043)=1,1,   IF(E1044-(E1041+E1043)=0,2,   IF(E1044-(E1041+E1043)=-1,3,   IF(E1044-(E1041+E1043)=-2,4,   IF(E1044-(E1041+E1043)=-3,5,    IF(E1044-(E1041+E1043)=-4,6,    ))))))))</f>
        <v>2</v>
      </c>
      <c r="F1045" s="51">
        <f t="shared" si="1527"/>
        <v>3</v>
      </c>
      <c r="G1045" s="51">
        <f t="shared" si="1527"/>
        <v>3</v>
      </c>
      <c r="H1045" s="51">
        <f t="shared" si="1527"/>
        <v>1</v>
      </c>
      <c r="I1045" s="51">
        <f t="shared" si="1527"/>
        <v>3</v>
      </c>
      <c r="J1045" s="51">
        <f t="shared" si="1527"/>
        <v>3</v>
      </c>
      <c r="K1045" s="51">
        <f t="shared" si="1527"/>
        <v>2</v>
      </c>
      <c r="L1045" s="51">
        <f t="shared" si="1527"/>
        <v>3</v>
      </c>
      <c r="M1045" s="115">
        <f t="shared" si="1527"/>
        <v>2</v>
      </c>
      <c r="N1045" s="125">
        <f t="shared" ref="N1045" si="1528">SUM(E1045:M1045)</f>
        <v>22</v>
      </c>
      <c r="O1045" s="128">
        <f t="shared" ref="O1045:W1045" si="1529" xml:space="preserve">       IF(    OR(O1044="-", O1044="",O1044=0),0,       IF(O1044-(O1041+O1043)&gt;=2,0,   IF(O1044-(O1041+O1043)=1,1,   IF(O1044-(O1041+O1043)=0,2,   IF(O1044-(O1041+O1043)=-1,3,   IF(O1044-(O1041+O1043)=-2,4,   IF(O1044-(O1041+O1043)=-3,5,    IF(O1044-(O1041+O1043)=-4,6,    ))))))))</f>
        <v>2</v>
      </c>
      <c r="P1045" s="51">
        <f t="shared" si="1529"/>
        <v>3</v>
      </c>
      <c r="Q1045" s="51">
        <f t="shared" si="1529"/>
        <v>2</v>
      </c>
      <c r="R1045" s="51">
        <f t="shared" si="1529"/>
        <v>3</v>
      </c>
      <c r="S1045" s="51">
        <f t="shared" si="1529"/>
        <v>2</v>
      </c>
      <c r="T1045" s="51">
        <f t="shared" si="1529"/>
        <v>2</v>
      </c>
      <c r="U1045" s="51">
        <f t="shared" si="1529"/>
        <v>4</v>
      </c>
      <c r="V1045" s="51">
        <f t="shared" si="1529"/>
        <v>1</v>
      </c>
      <c r="W1045" s="115">
        <f t="shared" si="1529"/>
        <v>3</v>
      </c>
      <c r="X1045" s="120">
        <f t="shared" si="1525"/>
        <v>22</v>
      </c>
      <c r="Y1045" s="68">
        <f>N1045+X1045</f>
        <v>44</v>
      </c>
      <c r="AB1045" s="87"/>
    </row>
    <row r="1046" spans="1:28" ht="13.5" thickBot="1" x14ac:dyDescent="0.25">
      <c r="A1046" s="95"/>
      <c r="AB1046" s="87"/>
    </row>
    <row r="1047" spans="1:28" ht="12.75" customHeight="1" x14ac:dyDescent="0.25">
      <c r="A1047" s="99"/>
      <c r="D1047" s="53" t="s">
        <v>15</v>
      </c>
      <c r="E1047" s="54">
        <f t="shared" ref="E1047:M1047" si="1530">IF(($C1048-E1042)&gt;=36,3,     IF(($C1048-E1042)&gt;=18,2,       IF(($C1048-E1042)&gt;=0,1,0)   )    )</f>
        <v>2</v>
      </c>
      <c r="F1047" s="54">
        <f t="shared" si="1530"/>
        <v>2</v>
      </c>
      <c r="G1047" s="54">
        <f t="shared" si="1530"/>
        <v>1</v>
      </c>
      <c r="H1047" s="54">
        <f t="shared" si="1530"/>
        <v>1</v>
      </c>
      <c r="I1047" s="54">
        <f t="shared" si="1530"/>
        <v>1</v>
      </c>
      <c r="J1047" s="54">
        <f t="shared" si="1530"/>
        <v>2</v>
      </c>
      <c r="K1047" s="54">
        <f t="shared" si="1530"/>
        <v>2</v>
      </c>
      <c r="L1047" s="54">
        <f t="shared" si="1530"/>
        <v>2</v>
      </c>
      <c r="M1047" s="55">
        <f t="shared" si="1530"/>
        <v>2</v>
      </c>
      <c r="N1047" s="129">
        <f t="shared" ref="N1047:N1048" si="1531">SUM(E1047:M1047)</f>
        <v>15</v>
      </c>
      <c r="O1047" s="132">
        <f t="shared" ref="O1047:W1047" si="1532">IF(($C1048-O1042)&gt;=36,3,     IF(($C1048-O1042)&gt;=18,2,       IF(($C1048-O1042)&gt;=0,1,0)   )    )</f>
        <v>2</v>
      </c>
      <c r="P1047" s="54">
        <f t="shared" si="1532"/>
        <v>1</v>
      </c>
      <c r="Q1047" s="54">
        <f t="shared" si="1532"/>
        <v>2</v>
      </c>
      <c r="R1047" s="54">
        <f t="shared" si="1532"/>
        <v>1</v>
      </c>
      <c r="S1047" s="54">
        <f t="shared" si="1532"/>
        <v>2</v>
      </c>
      <c r="T1047" s="54">
        <f t="shared" si="1532"/>
        <v>1</v>
      </c>
      <c r="U1047" s="54">
        <f t="shared" si="1532"/>
        <v>2</v>
      </c>
      <c r="V1047" s="54">
        <f t="shared" si="1532"/>
        <v>2</v>
      </c>
      <c r="W1047" s="55">
        <f t="shared" si="1532"/>
        <v>2</v>
      </c>
      <c r="X1047" s="116">
        <f t="shared" ref="X1047:X1049" si="1533">SUM(O1047:W1047)</f>
        <v>15</v>
      </c>
      <c r="Y1047" s="55">
        <f>N1047+X1047</f>
        <v>30</v>
      </c>
      <c r="AB1047" s="87"/>
    </row>
    <row r="1048" spans="1:28" ht="13.5" customHeight="1" x14ac:dyDescent="0.25">
      <c r="A1048" s="96" t="s">
        <v>22</v>
      </c>
      <c r="B1048" s="78">
        <v>26.1</v>
      </c>
      <c r="C1048" s="112">
        <f>ROUND((B1048*Y1042/113)+Y1040-Y1041,0)</f>
        <v>30</v>
      </c>
      <c r="D1048" s="57" t="s">
        <v>14</v>
      </c>
      <c r="E1048" s="84">
        <v>0</v>
      </c>
      <c r="F1048" s="84">
        <v>0</v>
      </c>
      <c r="G1048" s="84">
        <v>0</v>
      </c>
      <c r="H1048" s="84">
        <v>0</v>
      </c>
      <c r="I1048" s="84">
        <v>0</v>
      </c>
      <c r="J1048" s="84">
        <v>0</v>
      </c>
      <c r="K1048" s="84">
        <v>0</v>
      </c>
      <c r="L1048" s="84">
        <v>0</v>
      </c>
      <c r="M1048" s="114">
        <v>0</v>
      </c>
      <c r="N1048" s="130">
        <f t="shared" si="1531"/>
        <v>0</v>
      </c>
      <c r="O1048" s="84">
        <v>0</v>
      </c>
      <c r="P1048" s="84">
        <v>0</v>
      </c>
      <c r="Q1048" s="84">
        <v>0</v>
      </c>
      <c r="R1048" s="84">
        <v>0</v>
      </c>
      <c r="S1048" s="84">
        <v>0</v>
      </c>
      <c r="T1048" s="84">
        <v>0</v>
      </c>
      <c r="U1048" s="84">
        <v>0</v>
      </c>
      <c r="V1048" s="84">
        <v>0</v>
      </c>
      <c r="W1048" s="114">
        <v>0</v>
      </c>
      <c r="X1048" s="110">
        <f t="shared" si="1533"/>
        <v>0</v>
      </c>
      <c r="Y1048" s="69">
        <f>N1048+X1048</f>
        <v>0</v>
      </c>
      <c r="Z1048" s="97">
        <f>IF(AND(B1048&lt;=36,Y1049&gt;0),   VLOOKUP(((IF(AND(B1048&gt;=18.5,B1048&lt;= 26.4),4,5))&amp;Y1049),TablaBajas[],2,FALSE), 0)</f>
        <v>0</v>
      </c>
      <c r="AA1048" s="143">
        <f>IF((B1048+Z1048)&gt;=26.4,26.4,(B1048+Z1048))</f>
        <v>26.1</v>
      </c>
      <c r="AB1048" s="98">
        <v>65</v>
      </c>
    </row>
    <row r="1049" spans="1:28" ht="13.5" customHeight="1" thickBot="1" x14ac:dyDescent="0.3">
      <c r="A1049" s="99"/>
      <c r="D1049" s="75" t="s">
        <v>18</v>
      </c>
      <c r="E1049" s="56">
        <f t="shared" ref="E1049:M1049" si="1534" xml:space="preserve">       IF(    OR(E1048="-", E1048="",E1048=0),0,       IF(E1048-(E1041+E1047)&gt;=2,0,   IF(E1048-(E1041+E1047)=1,1,   IF(E1048-(E1041+E1047)=0,2,   IF(E1048-(E1041+E1047)=-1,3,   IF(E1048-(E1041+E1047)=-2,4,   IF(E1048-(E1041+E1047)=-3,5,    IF(E1048-(E1041+E1047)=-4,6,    ))))))))</f>
        <v>0</v>
      </c>
      <c r="F1049" s="56">
        <f t="shared" si="1534"/>
        <v>0</v>
      </c>
      <c r="G1049" s="56">
        <f t="shared" si="1534"/>
        <v>0</v>
      </c>
      <c r="H1049" s="56">
        <f t="shared" si="1534"/>
        <v>0</v>
      </c>
      <c r="I1049" s="56">
        <f t="shared" si="1534"/>
        <v>0</v>
      </c>
      <c r="J1049" s="56">
        <f t="shared" si="1534"/>
        <v>0</v>
      </c>
      <c r="K1049" s="56">
        <f t="shared" si="1534"/>
        <v>0</v>
      </c>
      <c r="L1049" s="56">
        <f t="shared" si="1534"/>
        <v>0</v>
      </c>
      <c r="M1049" s="117">
        <f t="shared" si="1534"/>
        <v>0</v>
      </c>
      <c r="N1049" s="131">
        <f t="shared" ref="N1049" si="1535">SUM(E1049:M1049)</f>
        <v>0</v>
      </c>
      <c r="O1049" s="133">
        <f t="shared" ref="O1049:W1049" si="1536" xml:space="preserve">       IF(    OR(O1048="-", O1048="",O1048=0),0,       IF(O1048-(O1041+O1047)&gt;=2,0,   IF(O1048-(O1041+O1047)=1,1,   IF(O1048-(O1041+O1047)=0,2,   IF(O1048-(O1041+O1047)=-1,3,   IF(O1048-(O1041+O1047)=-2,4,   IF(O1048-(O1041+O1047)=-3,5,    IF(O1048-(O1041+O1047)=-4,6,    ))))))))</f>
        <v>0</v>
      </c>
      <c r="P1049" s="56">
        <f t="shared" si="1536"/>
        <v>0</v>
      </c>
      <c r="Q1049" s="56">
        <f t="shared" si="1536"/>
        <v>0</v>
      </c>
      <c r="R1049" s="56">
        <f t="shared" si="1536"/>
        <v>0</v>
      </c>
      <c r="S1049" s="56">
        <f t="shared" si="1536"/>
        <v>0</v>
      </c>
      <c r="T1049" s="56">
        <f t="shared" si="1536"/>
        <v>0</v>
      </c>
      <c r="U1049" s="56">
        <f t="shared" si="1536"/>
        <v>0</v>
      </c>
      <c r="V1049" s="56">
        <f t="shared" si="1536"/>
        <v>0</v>
      </c>
      <c r="W1049" s="117">
        <f t="shared" si="1536"/>
        <v>0</v>
      </c>
      <c r="X1049" s="121">
        <f t="shared" si="1533"/>
        <v>0</v>
      </c>
      <c r="Y1049" s="70">
        <f>N1049+X1049</f>
        <v>0</v>
      </c>
      <c r="AB1049" s="87"/>
    </row>
    <row r="1050" spans="1:28" ht="13.5" thickBot="1" x14ac:dyDescent="0.25">
      <c r="A1050" s="95"/>
      <c r="AB1050" s="87"/>
    </row>
    <row r="1051" spans="1:28" ht="12.75" customHeight="1" x14ac:dyDescent="0.25">
      <c r="A1051" s="100"/>
      <c r="D1051" s="58" t="s">
        <v>15</v>
      </c>
      <c r="E1051" s="59">
        <f t="shared" ref="E1051:M1051" si="1537">IF(($C1052-E1042)&gt;=36,3,     IF(($C1052-E1042)&gt;=18,2,       IF(($C1052-E1042)&gt;=0,1,0)   )    )</f>
        <v>2</v>
      </c>
      <c r="F1051" s="59">
        <f t="shared" si="1537"/>
        <v>2</v>
      </c>
      <c r="G1051" s="59">
        <f t="shared" si="1537"/>
        <v>1</v>
      </c>
      <c r="H1051" s="59">
        <f t="shared" si="1537"/>
        <v>1</v>
      </c>
      <c r="I1051" s="59">
        <f t="shared" si="1537"/>
        <v>1</v>
      </c>
      <c r="J1051" s="59">
        <f t="shared" si="1537"/>
        <v>2</v>
      </c>
      <c r="K1051" s="59">
        <f t="shared" si="1537"/>
        <v>2</v>
      </c>
      <c r="L1051" s="59">
        <f t="shared" si="1537"/>
        <v>1</v>
      </c>
      <c r="M1051" s="60">
        <f t="shared" si="1537"/>
        <v>2</v>
      </c>
      <c r="N1051" s="134">
        <f t="shared" ref="N1051" si="1538">SUM(E1051:M1051)</f>
        <v>14</v>
      </c>
      <c r="O1051" s="137">
        <f t="shared" ref="O1051:W1051" si="1539">IF(($C1052-O1042)&gt;=36,3,     IF(($C1052-O1042)&gt;=18,2,       IF(($C1052-O1042)&gt;=0,1,0)   )    )</f>
        <v>2</v>
      </c>
      <c r="P1051" s="59">
        <f t="shared" si="1539"/>
        <v>1</v>
      </c>
      <c r="Q1051" s="59">
        <f t="shared" si="1539"/>
        <v>2</v>
      </c>
      <c r="R1051" s="59">
        <f t="shared" si="1539"/>
        <v>1</v>
      </c>
      <c r="S1051" s="59">
        <f t="shared" si="1539"/>
        <v>2</v>
      </c>
      <c r="T1051" s="59">
        <f t="shared" si="1539"/>
        <v>1</v>
      </c>
      <c r="U1051" s="59">
        <f t="shared" si="1539"/>
        <v>2</v>
      </c>
      <c r="V1051" s="59">
        <f t="shared" si="1539"/>
        <v>1</v>
      </c>
      <c r="W1051" s="60">
        <f t="shared" si="1539"/>
        <v>1</v>
      </c>
      <c r="X1051" s="118">
        <f t="shared" ref="X1051:X1053" si="1540">SUM(O1051:W1051)</f>
        <v>13</v>
      </c>
      <c r="Y1051" s="60">
        <f>N1051+X1051</f>
        <v>27</v>
      </c>
      <c r="AB1051" s="87"/>
    </row>
    <row r="1052" spans="1:28" ht="13.5" customHeight="1" x14ac:dyDescent="0.25">
      <c r="A1052" s="101" t="s">
        <v>23</v>
      </c>
      <c r="B1052" s="79">
        <v>24.2</v>
      </c>
      <c r="C1052" s="112">
        <f>ROUND((B1052*Y1042/113)+Y1040-Y1041,0)</f>
        <v>27</v>
      </c>
      <c r="D1052" s="62" t="s">
        <v>14</v>
      </c>
      <c r="E1052" s="84">
        <v>7</v>
      </c>
      <c r="F1052" s="84">
        <v>6</v>
      </c>
      <c r="G1052" s="84">
        <v>5</v>
      </c>
      <c r="H1052" s="84">
        <v>5</v>
      </c>
      <c r="I1052" s="84">
        <v>4</v>
      </c>
      <c r="J1052" s="84">
        <v>5</v>
      </c>
      <c r="K1052" s="84">
        <v>6</v>
      </c>
      <c r="L1052" s="84">
        <v>4</v>
      </c>
      <c r="M1052" s="114">
        <v>6</v>
      </c>
      <c r="N1052" s="135">
        <f t="shared" ref="N1052" si="1541">SUM(E1052:M1052)</f>
        <v>48</v>
      </c>
      <c r="O1052" s="127">
        <v>7</v>
      </c>
      <c r="P1052" s="84">
        <v>6</v>
      </c>
      <c r="Q1052" s="84">
        <v>7</v>
      </c>
      <c r="R1052" s="84">
        <v>4</v>
      </c>
      <c r="S1052" s="84">
        <v>7</v>
      </c>
      <c r="T1052" s="84">
        <v>5</v>
      </c>
      <c r="U1052" s="84">
        <v>6</v>
      </c>
      <c r="V1052" s="84">
        <v>7</v>
      </c>
      <c r="W1052" s="114">
        <v>5</v>
      </c>
      <c r="X1052" s="111">
        <f t="shared" si="1540"/>
        <v>54</v>
      </c>
      <c r="Y1052" s="71">
        <f>N1052+X1052</f>
        <v>102</v>
      </c>
      <c r="Z1052" s="102">
        <f>IF(AND(B1052&lt;=36,Y1053&gt;0),   VLOOKUP(((IF(AND(B1052&gt;=18.5,B1052&lt;= 26.4),4,5))&amp;Y1053),TablaBajas[],2,FALSE), 0)</f>
        <v>0</v>
      </c>
      <c r="AA1052" s="141">
        <f>IF((B1052+Z1052)&gt;=26.4,26.4,(B1052+Z1052))</f>
        <v>24.2</v>
      </c>
      <c r="AB1052" s="103">
        <v>71</v>
      </c>
    </row>
    <row r="1053" spans="1:28" ht="13.5" customHeight="1" thickBot="1" x14ac:dyDescent="0.3">
      <c r="A1053" s="104"/>
      <c r="B1053" s="105"/>
      <c r="C1053" s="105"/>
      <c r="D1053" s="76" t="s">
        <v>18</v>
      </c>
      <c r="E1053" s="61">
        <f t="shared" ref="E1053:M1053" si="1542" xml:space="preserve">       IF(    OR(E1052="-", E1052="",E1052=0),0,       IF(E1052-(E1041+E1051)&gt;=2,0,   IF(E1052-(E1041+E1051)=1,1,   IF(E1052-(E1041+E1051)=0,2,   IF(E1052-(E1041+E1051)=-1,3,   IF(E1052-(E1041+E1051)=-2,4,   IF(E1052-(E1041+E1051)=-3,5,    IF(E1052-(E1041+E1051)=-4,6,    ))))))))</f>
        <v>1</v>
      </c>
      <c r="F1053" s="61">
        <f t="shared" si="1542"/>
        <v>3</v>
      </c>
      <c r="G1053" s="61">
        <f t="shared" si="1542"/>
        <v>2</v>
      </c>
      <c r="H1053" s="61">
        <f t="shared" si="1542"/>
        <v>2</v>
      </c>
      <c r="I1053" s="61">
        <f t="shared" si="1542"/>
        <v>2</v>
      </c>
      <c r="J1053" s="61">
        <f t="shared" si="1542"/>
        <v>3</v>
      </c>
      <c r="K1053" s="61">
        <f t="shared" si="1542"/>
        <v>3</v>
      </c>
      <c r="L1053" s="61">
        <f t="shared" si="1542"/>
        <v>2</v>
      </c>
      <c r="M1053" s="119">
        <f t="shared" si="1542"/>
        <v>2</v>
      </c>
      <c r="N1053" s="136">
        <f t="shared" ref="N1053" si="1543">SUM(E1053:M1053)</f>
        <v>20</v>
      </c>
      <c r="O1053" s="138">
        <f t="shared" ref="O1053:W1053" si="1544" xml:space="preserve">       IF(    OR(O1052="-", O1052="",O1052=0),0,       IF(O1052-(O1041+O1051)&gt;=2,0,   IF(O1052-(O1041+O1051)=1,1,   IF(O1052-(O1041+O1051)=0,2,   IF(O1052-(O1041+O1051)=-1,3,   IF(O1052-(O1041+O1051)=-2,4,   IF(O1052-(O1041+O1051)=-3,5,    IF(O1052-(O1041+O1051)=-4,6,    ))))))))</f>
        <v>1</v>
      </c>
      <c r="P1053" s="61">
        <f t="shared" si="1544"/>
        <v>0</v>
      </c>
      <c r="Q1053" s="61">
        <f t="shared" si="1544"/>
        <v>2</v>
      </c>
      <c r="R1053" s="61">
        <f t="shared" si="1544"/>
        <v>2</v>
      </c>
      <c r="S1053" s="61">
        <f t="shared" si="1544"/>
        <v>1</v>
      </c>
      <c r="T1053" s="61">
        <f t="shared" si="1544"/>
        <v>2</v>
      </c>
      <c r="U1053" s="61">
        <f t="shared" si="1544"/>
        <v>2</v>
      </c>
      <c r="V1053" s="61">
        <f t="shared" si="1544"/>
        <v>1</v>
      </c>
      <c r="W1053" s="119">
        <f t="shared" si="1544"/>
        <v>2</v>
      </c>
      <c r="X1053" s="122">
        <f t="shared" si="1540"/>
        <v>13</v>
      </c>
      <c r="Y1053" s="72">
        <f>N1053+X1053</f>
        <v>33</v>
      </c>
      <c r="Z1053" s="105"/>
      <c r="AA1053" s="105"/>
      <c r="AB1053" s="106"/>
    </row>
  </sheetData>
  <mergeCells count="492">
    <mergeCell ref="B5:B7"/>
    <mergeCell ref="C5:C7"/>
    <mergeCell ref="N5:N7"/>
    <mergeCell ref="X5:X7"/>
    <mergeCell ref="Z5:Z7"/>
    <mergeCell ref="AA5:AA7"/>
    <mergeCell ref="AB5:AB7"/>
    <mergeCell ref="B35:B37"/>
    <mergeCell ref="C35:C37"/>
    <mergeCell ref="N35:N37"/>
    <mergeCell ref="X35:X37"/>
    <mergeCell ref="Z35:Z37"/>
    <mergeCell ref="AA35:AA37"/>
    <mergeCell ref="AB35:AB37"/>
    <mergeCell ref="B110:B112"/>
    <mergeCell ref="C110:C112"/>
    <mergeCell ref="N110:N112"/>
    <mergeCell ref="X110:X112"/>
    <mergeCell ref="Z110:Z112"/>
    <mergeCell ref="AA110:AA112"/>
    <mergeCell ref="AB110:AB112"/>
    <mergeCell ref="B95:B97"/>
    <mergeCell ref="C95:C97"/>
    <mergeCell ref="N95:N97"/>
    <mergeCell ref="X95:X97"/>
    <mergeCell ref="Z95:Z97"/>
    <mergeCell ref="AA95:AA97"/>
    <mergeCell ref="AB95:AB97"/>
    <mergeCell ref="X80:X82"/>
    <mergeCell ref="Z80:Z82"/>
    <mergeCell ref="AA80:AA82"/>
    <mergeCell ref="N140:N142"/>
    <mergeCell ref="X140:X142"/>
    <mergeCell ref="Z140:Z142"/>
    <mergeCell ref="AA140:AA142"/>
    <mergeCell ref="AB140:AB142"/>
    <mergeCell ref="B155:B157"/>
    <mergeCell ref="C155:C157"/>
    <mergeCell ref="N155:N157"/>
    <mergeCell ref="X155:X157"/>
    <mergeCell ref="Z155:Z157"/>
    <mergeCell ref="AA155:AA157"/>
    <mergeCell ref="AB155:AB157"/>
    <mergeCell ref="B395:B397"/>
    <mergeCell ref="C395:C397"/>
    <mergeCell ref="N395:N397"/>
    <mergeCell ref="X395:X397"/>
    <mergeCell ref="Z395:Z397"/>
    <mergeCell ref="AA395:AA397"/>
    <mergeCell ref="AB395:AB397"/>
    <mergeCell ref="B410:B412"/>
    <mergeCell ref="C410:C412"/>
    <mergeCell ref="N410:N412"/>
    <mergeCell ref="AB410:AB412"/>
    <mergeCell ref="B590:B592"/>
    <mergeCell ref="C590:C592"/>
    <mergeCell ref="N590:N592"/>
    <mergeCell ref="X590:X592"/>
    <mergeCell ref="Z590:Z592"/>
    <mergeCell ref="X410:X412"/>
    <mergeCell ref="Z410:Z412"/>
    <mergeCell ref="AA410:AA412"/>
    <mergeCell ref="AA590:AA592"/>
    <mergeCell ref="AA485:AA487"/>
    <mergeCell ref="B500:B502"/>
    <mergeCell ref="C500:C502"/>
    <mergeCell ref="N500:N502"/>
    <mergeCell ref="B575:B577"/>
    <mergeCell ref="C575:C577"/>
    <mergeCell ref="N575:N577"/>
    <mergeCell ref="X575:X577"/>
    <mergeCell ref="Z575:Z577"/>
    <mergeCell ref="AA575:AA577"/>
    <mergeCell ref="C530:C532"/>
    <mergeCell ref="N530:N532"/>
    <mergeCell ref="B560:B562"/>
    <mergeCell ref="C560:C562"/>
    <mergeCell ref="N560:N562"/>
    <mergeCell ref="B545:B547"/>
    <mergeCell ref="Z470:Z472"/>
    <mergeCell ref="AA470:AA472"/>
    <mergeCell ref="AB470:AB472"/>
    <mergeCell ref="B485:B487"/>
    <mergeCell ref="C485:C487"/>
    <mergeCell ref="N485:N487"/>
    <mergeCell ref="X485:X487"/>
    <mergeCell ref="Z485:Z487"/>
    <mergeCell ref="AB485:AB487"/>
    <mergeCell ref="X470:X472"/>
    <mergeCell ref="C545:C547"/>
    <mergeCell ref="N545:N547"/>
    <mergeCell ref="X545:X547"/>
    <mergeCell ref="Z545:Z547"/>
    <mergeCell ref="AA545:AA547"/>
    <mergeCell ref="AB545:AB547"/>
    <mergeCell ref="B515:B517"/>
    <mergeCell ref="C515:C517"/>
    <mergeCell ref="N515:N517"/>
    <mergeCell ref="B530:B532"/>
    <mergeCell ref="B470:B472"/>
    <mergeCell ref="C470:C472"/>
    <mergeCell ref="N470:N472"/>
    <mergeCell ref="AB635:AB637"/>
    <mergeCell ref="B605:B607"/>
    <mergeCell ref="C605:C607"/>
    <mergeCell ref="N605:N607"/>
    <mergeCell ref="X605:X607"/>
    <mergeCell ref="Z605:Z607"/>
    <mergeCell ref="AA605:AA607"/>
    <mergeCell ref="AB605:AB607"/>
    <mergeCell ref="B620:B622"/>
    <mergeCell ref="C620:C622"/>
    <mergeCell ref="N620:N622"/>
    <mergeCell ref="X620:X622"/>
    <mergeCell ref="Z620:Z622"/>
    <mergeCell ref="AA620:AA622"/>
    <mergeCell ref="AB620:AB622"/>
    <mergeCell ref="B635:B637"/>
    <mergeCell ref="C635:C637"/>
    <mergeCell ref="N635:N637"/>
    <mergeCell ref="X635:X637"/>
    <mergeCell ref="Z635:Z637"/>
    <mergeCell ref="AA635:AA637"/>
    <mergeCell ref="B665:B667"/>
    <mergeCell ref="C665:C667"/>
    <mergeCell ref="N665:N667"/>
    <mergeCell ref="X665:X667"/>
    <mergeCell ref="Z665:Z667"/>
    <mergeCell ref="AA665:AA667"/>
    <mergeCell ref="AB665:AB667"/>
    <mergeCell ref="B650:B652"/>
    <mergeCell ref="C650:C652"/>
    <mergeCell ref="N650:N652"/>
    <mergeCell ref="X650:X652"/>
    <mergeCell ref="Z650:Z652"/>
    <mergeCell ref="AA650:AA652"/>
    <mergeCell ref="AB650:AB652"/>
    <mergeCell ref="B680:B682"/>
    <mergeCell ref="C680:C682"/>
    <mergeCell ref="N680:N682"/>
    <mergeCell ref="X680:X682"/>
    <mergeCell ref="Z680:Z682"/>
    <mergeCell ref="AA680:AA682"/>
    <mergeCell ref="AB680:AB682"/>
    <mergeCell ref="B710:B712"/>
    <mergeCell ref="C710:C712"/>
    <mergeCell ref="N710:N712"/>
    <mergeCell ref="X710:X712"/>
    <mergeCell ref="Z710:Z712"/>
    <mergeCell ref="AA710:AA712"/>
    <mergeCell ref="AB710:AB712"/>
    <mergeCell ref="B695:B697"/>
    <mergeCell ref="C695:C697"/>
    <mergeCell ref="N695:N697"/>
    <mergeCell ref="X695:X697"/>
    <mergeCell ref="Z695:Z697"/>
    <mergeCell ref="AA695:AA697"/>
    <mergeCell ref="AB695:AB697"/>
    <mergeCell ref="B725:B727"/>
    <mergeCell ref="C725:C727"/>
    <mergeCell ref="N725:N727"/>
    <mergeCell ref="X725:X727"/>
    <mergeCell ref="Z725:Z727"/>
    <mergeCell ref="AA725:AA727"/>
    <mergeCell ref="AB725:AB727"/>
    <mergeCell ref="B755:B757"/>
    <mergeCell ref="C755:C757"/>
    <mergeCell ref="N755:N757"/>
    <mergeCell ref="X755:X757"/>
    <mergeCell ref="Z755:Z757"/>
    <mergeCell ref="AA755:AA757"/>
    <mergeCell ref="AB755:AB757"/>
    <mergeCell ref="B740:B742"/>
    <mergeCell ref="C740:C742"/>
    <mergeCell ref="N740:N742"/>
    <mergeCell ref="X740:X742"/>
    <mergeCell ref="Z740:Z742"/>
    <mergeCell ref="AA740:AA742"/>
    <mergeCell ref="AB740:AB742"/>
    <mergeCell ref="B770:B772"/>
    <mergeCell ref="C770:C772"/>
    <mergeCell ref="N770:N772"/>
    <mergeCell ref="X770:X772"/>
    <mergeCell ref="Z770:Z772"/>
    <mergeCell ref="AA770:AA772"/>
    <mergeCell ref="AB770:AB772"/>
    <mergeCell ref="AB950:AB952"/>
    <mergeCell ref="B965:B967"/>
    <mergeCell ref="C965:C967"/>
    <mergeCell ref="N965:N967"/>
    <mergeCell ref="X965:X967"/>
    <mergeCell ref="Z965:Z967"/>
    <mergeCell ref="AB965:AB967"/>
    <mergeCell ref="B800:B802"/>
    <mergeCell ref="C800:C802"/>
    <mergeCell ref="B845:B847"/>
    <mergeCell ref="C845:C847"/>
    <mergeCell ref="N845:N847"/>
    <mergeCell ref="X845:X847"/>
    <mergeCell ref="Z845:Z847"/>
    <mergeCell ref="AA845:AA847"/>
    <mergeCell ref="AB845:AB847"/>
    <mergeCell ref="AB815:AB817"/>
    <mergeCell ref="AB1040:AB1042"/>
    <mergeCell ref="AB1025:AB1027"/>
    <mergeCell ref="AA980:AA982"/>
    <mergeCell ref="C1010:C1012"/>
    <mergeCell ref="N1010:N1012"/>
    <mergeCell ref="X1010:X1012"/>
    <mergeCell ref="AB1010:AB1012"/>
    <mergeCell ref="C995:C997"/>
    <mergeCell ref="AB995:AB997"/>
    <mergeCell ref="C1025:C1027"/>
    <mergeCell ref="N1025:N1027"/>
    <mergeCell ref="X1025:X1027"/>
    <mergeCell ref="Z1025:Z1027"/>
    <mergeCell ref="AA1025:AA1027"/>
    <mergeCell ref="C980:C982"/>
    <mergeCell ref="N980:N982"/>
    <mergeCell ref="X980:X982"/>
    <mergeCell ref="Z980:Z982"/>
    <mergeCell ref="AB980:AB982"/>
    <mergeCell ref="N995:N997"/>
    <mergeCell ref="X995:X997"/>
    <mergeCell ref="Z995:Z997"/>
    <mergeCell ref="AA995:AA997"/>
    <mergeCell ref="Z1010:Z1012"/>
    <mergeCell ref="B1040:B1042"/>
    <mergeCell ref="C1040:C1042"/>
    <mergeCell ref="N1040:N1042"/>
    <mergeCell ref="X1040:X1042"/>
    <mergeCell ref="Z1040:Z1042"/>
    <mergeCell ref="AA1040:AA1042"/>
    <mergeCell ref="AA965:AA967"/>
    <mergeCell ref="B1010:B1012"/>
    <mergeCell ref="B920:B922"/>
    <mergeCell ref="N920:N922"/>
    <mergeCell ref="X920:X922"/>
    <mergeCell ref="Z920:Z922"/>
    <mergeCell ref="AA920:AA922"/>
    <mergeCell ref="B980:B982"/>
    <mergeCell ref="B995:B997"/>
    <mergeCell ref="B1025:B1027"/>
    <mergeCell ref="B950:B952"/>
    <mergeCell ref="C950:C952"/>
    <mergeCell ref="AA1010:AA1012"/>
    <mergeCell ref="N950:N952"/>
    <mergeCell ref="X950:X952"/>
    <mergeCell ref="Z950:Z952"/>
    <mergeCell ref="AA950:AA952"/>
    <mergeCell ref="N800:N802"/>
    <mergeCell ref="AB890:AB892"/>
    <mergeCell ref="B875:B877"/>
    <mergeCell ref="C875:C877"/>
    <mergeCell ref="AB920:AB922"/>
    <mergeCell ref="AB905:AB907"/>
    <mergeCell ref="B935:B937"/>
    <mergeCell ref="C935:C937"/>
    <mergeCell ref="N935:N937"/>
    <mergeCell ref="X935:X937"/>
    <mergeCell ref="Z935:Z937"/>
    <mergeCell ref="AA935:AA937"/>
    <mergeCell ref="AB935:AB937"/>
    <mergeCell ref="B905:B907"/>
    <mergeCell ref="C905:C907"/>
    <mergeCell ref="N905:N907"/>
    <mergeCell ref="X905:X907"/>
    <mergeCell ref="Z905:Z907"/>
    <mergeCell ref="AA905:AA907"/>
    <mergeCell ref="C920:C922"/>
    <mergeCell ref="N875:N877"/>
    <mergeCell ref="X875:X877"/>
    <mergeCell ref="Z875:Z877"/>
    <mergeCell ref="AA875:AA877"/>
    <mergeCell ref="X890:X892"/>
    <mergeCell ref="B860:B862"/>
    <mergeCell ref="C860:C862"/>
    <mergeCell ref="N860:N862"/>
    <mergeCell ref="X860:X862"/>
    <mergeCell ref="Z860:Z862"/>
    <mergeCell ref="AA860:AA862"/>
    <mergeCell ref="AB860:AB862"/>
    <mergeCell ref="B890:B892"/>
    <mergeCell ref="C890:C892"/>
    <mergeCell ref="Z890:Z892"/>
    <mergeCell ref="AA890:AA892"/>
    <mergeCell ref="AB875:AB877"/>
    <mergeCell ref="N890:N892"/>
    <mergeCell ref="AA830:AA832"/>
    <mergeCell ref="AB830:AB832"/>
    <mergeCell ref="B785:B787"/>
    <mergeCell ref="C785:C787"/>
    <mergeCell ref="N785:N787"/>
    <mergeCell ref="X785:X787"/>
    <mergeCell ref="Z785:Z787"/>
    <mergeCell ref="AA785:AA787"/>
    <mergeCell ref="AB785:AB787"/>
    <mergeCell ref="B815:B817"/>
    <mergeCell ref="C815:C817"/>
    <mergeCell ref="N815:N817"/>
    <mergeCell ref="X800:X802"/>
    <mergeCell ref="Z800:Z802"/>
    <mergeCell ref="B830:B832"/>
    <mergeCell ref="C830:C832"/>
    <mergeCell ref="N830:N832"/>
    <mergeCell ref="X830:X832"/>
    <mergeCell ref="Z830:Z832"/>
    <mergeCell ref="AA800:AA802"/>
    <mergeCell ref="AB800:AB802"/>
    <mergeCell ref="X815:X817"/>
    <mergeCell ref="Z815:Z817"/>
    <mergeCell ref="AA815:AA817"/>
    <mergeCell ref="AB590:AB592"/>
    <mergeCell ref="X500:X502"/>
    <mergeCell ref="Z500:Z502"/>
    <mergeCell ref="AA500:AA502"/>
    <mergeCell ref="AB500:AB502"/>
    <mergeCell ref="X530:X532"/>
    <mergeCell ref="Z530:Z532"/>
    <mergeCell ref="AA530:AA532"/>
    <mergeCell ref="AB530:AB532"/>
    <mergeCell ref="AB560:AB562"/>
    <mergeCell ref="X560:X562"/>
    <mergeCell ref="Z560:Z562"/>
    <mergeCell ref="AA560:AA562"/>
    <mergeCell ref="AB575:AB577"/>
    <mergeCell ref="X515:X517"/>
    <mergeCell ref="Z515:Z517"/>
    <mergeCell ref="AA515:AA517"/>
    <mergeCell ref="AB515:AB517"/>
    <mergeCell ref="B425:B427"/>
    <mergeCell ref="C425:C427"/>
    <mergeCell ref="N425:N427"/>
    <mergeCell ref="X425:X427"/>
    <mergeCell ref="Z425:Z427"/>
    <mergeCell ref="AA425:AA427"/>
    <mergeCell ref="AB425:AB427"/>
    <mergeCell ref="B455:B457"/>
    <mergeCell ref="C455:C457"/>
    <mergeCell ref="N455:N457"/>
    <mergeCell ref="X455:X457"/>
    <mergeCell ref="Z455:Z457"/>
    <mergeCell ref="AA455:AA457"/>
    <mergeCell ref="AB455:AB457"/>
    <mergeCell ref="B440:B442"/>
    <mergeCell ref="C440:C442"/>
    <mergeCell ref="N440:N442"/>
    <mergeCell ref="X440:X442"/>
    <mergeCell ref="Z440:Z442"/>
    <mergeCell ref="AA440:AA442"/>
    <mergeCell ref="AB440:AB442"/>
    <mergeCell ref="B380:B382"/>
    <mergeCell ref="C380:C382"/>
    <mergeCell ref="N380:N382"/>
    <mergeCell ref="X380:X382"/>
    <mergeCell ref="Z380:Z382"/>
    <mergeCell ref="AA380:AA382"/>
    <mergeCell ref="AB380:AB382"/>
    <mergeCell ref="B365:B367"/>
    <mergeCell ref="C365:C367"/>
    <mergeCell ref="N365:N367"/>
    <mergeCell ref="X365:X367"/>
    <mergeCell ref="Z365:Z367"/>
    <mergeCell ref="AA365:AA367"/>
    <mergeCell ref="AB365:AB367"/>
    <mergeCell ref="B350:B352"/>
    <mergeCell ref="C350:C352"/>
    <mergeCell ref="N350:N352"/>
    <mergeCell ref="X350:X352"/>
    <mergeCell ref="Z350:Z352"/>
    <mergeCell ref="AA350:AA352"/>
    <mergeCell ref="AB350:AB352"/>
    <mergeCell ref="B335:B337"/>
    <mergeCell ref="C335:C337"/>
    <mergeCell ref="N335:N337"/>
    <mergeCell ref="X335:X337"/>
    <mergeCell ref="Z335:Z337"/>
    <mergeCell ref="AA335:AA337"/>
    <mergeCell ref="AB335:AB337"/>
    <mergeCell ref="B320:B322"/>
    <mergeCell ref="C320:C322"/>
    <mergeCell ref="N320:N322"/>
    <mergeCell ref="X320:X322"/>
    <mergeCell ref="Z320:Z322"/>
    <mergeCell ref="AA320:AA322"/>
    <mergeCell ref="AB320:AB322"/>
    <mergeCell ref="B305:B307"/>
    <mergeCell ref="C305:C307"/>
    <mergeCell ref="N305:N307"/>
    <mergeCell ref="X305:X307"/>
    <mergeCell ref="Z305:Z307"/>
    <mergeCell ref="AA305:AA307"/>
    <mergeCell ref="AB305:AB307"/>
    <mergeCell ref="B290:B292"/>
    <mergeCell ref="C290:C292"/>
    <mergeCell ref="N290:N292"/>
    <mergeCell ref="X290:X292"/>
    <mergeCell ref="Z290:Z292"/>
    <mergeCell ref="AA290:AA292"/>
    <mergeCell ref="AB290:AB292"/>
    <mergeCell ref="B275:B277"/>
    <mergeCell ref="C275:C277"/>
    <mergeCell ref="N275:N277"/>
    <mergeCell ref="X275:X277"/>
    <mergeCell ref="Z275:Z277"/>
    <mergeCell ref="AA275:AA277"/>
    <mergeCell ref="AB275:AB277"/>
    <mergeCell ref="B260:B262"/>
    <mergeCell ref="C260:C262"/>
    <mergeCell ref="N260:N262"/>
    <mergeCell ref="X260:X262"/>
    <mergeCell ref="Z260:Z262"/>
    <mergeCell ref="AA260:AA262"/>
    <mergeCell ref="AB260:AB262"/>
    <mergeCell ref="B245:B247"/>
    <mergeCell ref="C245:C247"/>
    <mergeCell ref="N245:N247"/>
    <mergeCell ref="X245:X247"/>
    <mergeCell ref="Z245:Z247"/>
    <mergeCell ref="AA245:AA247"/>
    <mergeCell ref="AB245:AB247"/>
    <mergeCell ref="B230:B232"/>
    <mergeCell ref="C230:C232"/>
    <mergeCell ref="N230:N232"/>
    <mergeCell ref="X230:X232"/>
    <mergeCell ref="Z230:Z232"/>
    <mergeCell ref="AA230:AA232"/>
    <mergeCell ref="AB230:AB232"/>
    <mergeCell ref="B215:B217"/>
    <mergeCell ref="C215:C217"/>
    <mergeCell ref="N215:N217"/>
    <mergeCell ref="X215:X217"/>
    <mergeCell ref="Z215:Z217"/>
    <mergeCell ref="AA215:AA217"/>
    <mergeCell ref="AB215:AB217"/>
    <mergeCell ref="AB125:AB127"/>
    <mergeCell ref="B200:B202"/>
    <mergeCell ref="C200:C202"/>
    <mergeCell ref="N200:N202"/>
    <mergeCell ref="X200:X202"/>
    <mergeCell ref="Z200:Z202"/>
    <mergeCell ref="AA200:AA202"/>
    <mergeCell ref="AB200:AB202"/>
    <mergeCell ref="B170:B172"/>
    <mergeCell ref="C170:C172"/>
    <mergeCell ref="N170:N172"/>
    <mergeCell ref="X170:X172"/>
    <mergeCell ref="Z170:Z172"/>
    <mergeCell ref="AA170:AA172"/>
    <mergeCell ref="AB170:AB172"/>
    <mergeCell ref="B185:B187"/>
    <mergeCell ref="C185:C187"/>
    <mergeCell ref="N185:N187"/>
    <mergeCell ref="X185:X187"/>
    <mergeCell ref="Z185:Z187"/>
    <mergeCell ref="AA185:AA187"/>
    <mergeCell ref="AB185:AB187"/>
    <mergeCell ref="B140:B142"/>
    <mergeCell ref="C140:C142"/>
    <mergeCell ref="B80:B82"/>
    <mergeCell ref="C80:C82"/>
    <mergeCell ref="N80:N82"/>
    <mergeCell ref="B125:B127"/>
    <mergeCell ref="C125:C127"/>
    <mergeCell ref="N125:N127"/>
    <mergeCell ref="X125:X127"/>
    <mergeCell ref="Z125:Z127"/>
    <mergeCell ref="AA125:AA127"/>
    <mergeCell ref="B20:B22"/>
    <mergeCell ref="C20:C22"/>
    <mergeCell ref="N20:N22"/>
    <mergeCell ref="X20:X22"/>
    <mergeCell ref="Z20:Z22"/>
    <mergeCell ref="AA20:AA22"/>
    <mergeCell ref="AB20:AB22"/>
    <mergeCell ref="AB80:AB82"/>
    <mergeCell ref="E80:M80"/>
    <mergeCell ref="O80:W80"/>
    <mergeCell ref="B50:B52"/>
    <mergeCell ref="C50:C52"/>
    <mergeCell ref="N50:N52"/>
    <mergeCell ref="X50:X52"/>
    <mergeCell ref="Z50:Z52"/>
    <mergeCell ref="AA50:AA52"/>
    <mergeCell ref="AB50:AB52"/>
    <mergeCell ref="B65:B67"/>
    <mergeCell ref="C65:C67"/>
    <mergeCell ref="N65:N67"/>
    <mergeCell ref="X65:X67"/>
    <mergeCell ref="Z65:Z67"/>
    <mergeCell ref="AA65:AA67"/>
    <mergeCell ref="AB65:AB67"/>
  </mergeCells>
  <phoneticPr fontId="7" type="noConversion"/>
  <conditionalFormatting sqref="P1052:W1052">
    <cfRule type="cellIs" dxfId="13295" priority="3547" operator="equal">
      <formula>0</formula>
    </cfRule>
  </conditionalFormatting>
  <conditionalFormatting sqref="F1052:M1052">
    <cfRule type="cellIs" dxfId="13294" priority="3553" operator="equal">
      <formula>0</formula>
    </cfRule>
  </conditionalFormatting>
  <conditionalFormatting sqref="E1052">
    <cfRule type="cellIs" dxfId="13293" priority="3554" operator="equal">
      <formula>0</formula>
    </cfRule>
  </conditionalFormatting>
  <conditionalFormatting sqref="O1052">
    <cfRule type="cellIs" dxfId="13292" priority="3548" operator="equal">
      <formula>0</formula>
    </cfRule>
  </conditionalFormatting>
  <conditionalFormatting sqref="E1052:M1052">
    <cfRule type="cellIs" dxfId="13291" priority="3555" operator="greaterThan">
      <formula>E1041+1</formula>
    </cfRule>
    <cfRule type="cellIs" dxfId="13290" priority="3556" operator="equal">
      <formula>E1041+1</formula>
    </cfRule>
    <cfRule type="cellIs" dxfId="13289" priority="3557" operator="lessThan">
      <formula>E1041</formula>
    </cfRule>
    <cfRule type="cellIs" dxfId="13288" priority="3558" operator="equal">
      <formula>E1041</formula>
    </cfRule>
  </conditionalFormatting>
  <conditionalFormatting sqref="E1041">
    <cfRule type="cellIs" dxfId="13287" priority="3568" operator="equal">
      <formula>3</formula>
    </cfRule>
    <cfRule type="cellIs" dxfId="13286" priority="3569" operator="equal">
      <formula>5</formula>
    </cfRule>
    <cfRule type="cellIs" dxfId="13285" priority="3570" operator="equal">
      <formula>4</formula>
    </cfRule>
  </conditionalFormatting>
  <conditionalFormatting sqref="E1041:M1041">
    <cfRule type="cellIs" dxfId="13284" priority="3565" operator="equal">
      <formula>3</formula>
    </cfRule>
    <cfRule type="cellIs" dxfId="13283" priority="3566" operator="equal">
      <formula>5</formula>
    </cfRule>
    <cfRule type="cellIs" dxfId="13282" priority="3567" operator="equal">
      <formula>4</formula>
    </cfRule>
  </conditionalFormatting>
  <conditionalFormatting sqref="O1041">
    <cfRule type="cellIs" dxfId="13281" priority="3562" operator="equal">
      <formula>3</formula>
    </cfRule>
    <cfRule type="cellIs" dxfId="13280" priority="3563" operator="equal">
      <formula>5</formula>
    </cfRule>
    <cfRule type="cellIs" dxfId="13279" priority="3564" operator="equal">
      <formula>4</formula>
    </cfRule>
  </conditionalFormatting>
  <conditionalFormatting sqref="O1041:W1041">
    <cfRule type="cellIs" dxfId="13278" priority="3559" operator="equal">
      <formula>3</formula>
    </cfRule>
    <cfRule type="cellIs" dxfId="13277" priority="3560" operator="equal">
      <formula>5</formula>
    </cfRule>
    <cfRule type="cellIs" dxfId="13276" priority="3561" operator="equal">
      <formula>4</formula>
    </cfRule>
  </conditionalFormatting>
  <conditionalFormatting sqref="O1052:W1052">
    <cfRule type="cellIs" dxfId="13275" priority="3549" operator="greaterThan">
      <formula>O1041+1</formula>
    </cfRule>
    <cfRule type="cellIs" dxfId="13274" priority="3550" operator="equal">
      <formula>O1041+1</formula>
    </cfRule>
    <cfRule type="cellIs" dxfId="13273" priority="3551" operator="lessThan">
      <formula>O1041</formula>
    </cfRule>
    <cfRule type="cellIs" dxfId="13272" priority="3552" operator="equal">
      <formula>O1041</formula>
    </cfRule>
  </conditionalFormatting>
  <conditionalFormatting sqref="E1044">
    <cfRule type="cellIs" dxfId="13271" priority="3542" operator="equal">
      <formula>0</formula>
    </cfRule>
  </conditionalFormatting>
  <conditionalFormatting sqref="F1044:M1044">
    <cfRule type="cellIs" dxfId="13270" priority="3541" operator="equal">
      <formula>0</formula>
    </cfRule>
  </conditionalFormatting>
  <conditionalFormatting sqref="O1044">
    <cfRule type="cellIs" dxfId="13269" priority="3536" operator="equal">
      <formula>0</formula>
    </cfRule>
  </conditionalFormatting>
  <conditionalFormatting sqref="P1044:W1044">
    <cfRule type="cellIs" dxfId="13268" priority="3535" operator="equal">
      <formula>0</formula>
    </cfRule>
  </conditionalFormatting>
  <conditionalFormatting sqref="E1044:M1044">
    <cfRule type="cellIs" dxfId="13267" priority="3543" operator="greaterThan">
      <formula>E1041+1</formula>
    </cfRule>
    <cfRule type="cellIs" dxfId="13266" priority="3544" operator="equal">
      <formula>E1041+1</formula>
    </cfRule>
    <cfRule type="cellIs" dxfId="13265" priority="3545" operator="lessThan">
      <formula>E1041</formula>
    </cfRule>
    <cfRule type="cellIs" dxfId="13264" priority="3546" operator="equal">
      <formula>E1041</formula>
    </cfRule>
  </conditionalFormatting>
  <conditionalFormatting sqref="O1044:W1044">
    <cfRule type="cellIs" dxfId="13263" priority="3537" operator="greaterThan">
      <formula>O1041+1</formula>
    </cfRule>
    <cfRule type="cellIs" dxfId="13262" priority="3538" operator="equal">
      <formula>O1041+1</formula>
    </cfRule>
    <cfRule type="cellIs" dxfId="13261" priority="3539" operator="lessThan">
      <formula>O1041</formula>
    </cfRule>
    <cfRule type="cellIs" dxfId="13260" priority="3540" operator="equal">
      <formula>O1041</formula>
    </cfRule>
  </conditionalFormatting>
  <conditionalFormatting sqref="E1048">
    <cfRule type="cellIs" dxfId="13259" priority="3518" operator="equal">
      <formula>0</formula>
    </cfRule>
  </conditionalFormatting>
  <conditionalFormatting sqref="F1048:M1048">
    <cfRule type="cellIs" dxfId="13258" priority="3517" operator="equal">
      <formula>0</formula>
    </cfRule>
  </conditionalFormatting>
  <conditionalFormatting sqref="E1048:M1048">
    <cfRule type="cellIs" dxfId="13257" priority="3519" operator="greaterThan">
      <formula>E1041+1</formula>
    </cfRule>
    <cfRule type="cellIs" dxfId="13256" priority="3520" operator="equal">
      <formula>E1041+1</formula>
    </cfRule>
    <cfRule type="cellIs" dxfId="13255" priority="3521" operator="lessThan">
      <formula>E1041</formula>
    </cfRule>
    <cfRule type="cellIs" dxfId="13254" priority="3522" operator="equal">
      <formula>E1041</formula>
    </cfRule>
  </conditionalFormatting>
  <conditionalFormatting sqref="O1048">
    <cfRule type="cellIs" dxfId="13253" priority="3512" operator="equal">
      <formula>0</formula>
    </cfRule>
  </conditionalFormatting>
  <conditionalFormatting sqref="P1048:W1048">
    <cfRule type="cellIs" dxfId="13252" priority="3511" operator="equal">
      <formula>0</formula>
    </cfRule>
  </conditionalFormatting>
  <conditionalFormatting sqref="O1048:W1048">
    <cfRule type="cellIs" dxfId="13251" priority="3513" operator="greaterThan">
      <formula>O1041+1</formula>
    </cfRule>
    <cfRule type="cellIs" dxfId="13250" priority="3514" operator="equal">
      <formula>O1041+1</formula>
    </cfRule>
    <cfRule type="cellIs" dxfId="13249" priority="3515" operator="lessThan">
      <formula>O1041</formula>
    </cfRule>
    <cfRule type="cellIs" dxfId="13248" priority="3516" operator="equal">
      <formula>O1041</formula>
    </cfRule>
  </conditionalFormatting>
  <conditionalFormatting sqref="E1033">
    <cfRule type="cellIs" dxfId="13247" priority="3500" operator="equal">
      <formula>0</formula>
    </cfRule>
  </conditionalFormatting>
  <conditionalFormatting sqref="F1033:M1033">
    <cfRule type="cellIs" dxfId="13246" priority="3499" operator="equal">
      <formula>0</formula>
    </cfRule>
  </conditionalFormatting>
  <conditionalFormatting sqref="O1033:W1033">
    <cfRule type="cellIs" dxfId="13245" priority="3495" operator="greaterThan">
      <formula>O1026+1</formula>
    </cfRule>
    <cfRule type="cellIs" dxfId="13244" priority="3496" operator="equal">
      <formula>O1026+1</formula>
    </cfRule>
    <cfRule type="cellIs" dxfId="13243" priority="3497" operator="lessThan">
      <formula>O1026</formula>
    </cfRule>
    <cfRule type="cellIs" dxfId="13242" priority="3498" operator="equal">
      <formula>O1026</formula>
    </cfRule>
  </conditionalFormatting>
  <conditionalFormatting sqref="O1037">
    <cfRule type="cellIs" dxfId="13241" priority="3488" operator="equal">
      <formula>0</formula>
    </cfRule>
  </conditionalFormatting>
  <conditionalFormatting sqref="P1037:W1037">
    <cfRule type="cellIs" dxfId="13240" priority="3487" operator="equal">
      <formula>0</formula>
    </cfRule>
  </conditionalFormatting>
  <conditionalFormatting sqref="E1037">
    <cfRule type="cellIs" dxfId="13239" priority="3506" operator="equal">
      <formula>0</formula>
    </cfRule>
  </conditionalFormatting>
  <conditionalFormatting sqref="F1037:M1037">
    <cfRule type="cellIs" dxfId="13238" priority="3505" operator="equal">
      <formula>0</formula>
    </cfRule>
  </conditionalFormatting>
  <conditionalFormatting sqref="O1033">
    <cfRule type="cellIs" dxfId="13237" priority="3494" operator="equal">
      <formula>0</formula>
    </cfRule>
  </conditionalFormatting>
  <conditionalFormatting sqref="P1033:W1033">
    <cfRule type="cellIs" dxfId="13236" priority="3493" operator="equal">
      <formula>0</formula>
    </cfRule>
  </conditionalFormatting>
  <conditionalFormatting sqref="E1037:M1037">
    <cfRule type="cellIs" dxfId="13235" priority="3507" operator="greaterThan">
      <formula>E1026+1</formula>
    </cfRule>
    <cfRule type="cellIs" dxfId="13234" priority="3508" operator="equal">
      <formula>E1026+1</formula>
    </cfRule>
    <cfRule type="cellIs" dxfId="13233" priority="3509" operator="lessThan">
      <formula>E1026</formula>
    </cfRule>
    <cfRule type="cellIs" dxfId="13232" priority="3510" operator="equal">
      <formula>E1026</formula>
    </cfRule>
  </conditionalFormatting>
  <conditionalFormatting sqref="E1033:M1033">
    <cfRule type="cellIs" dxfId="13231" priority="3501" operator="greaterThan">
      <formula>E1026+1</formula>
    </cfRule>
    <cfRule type="cellIs" dxfId="13230" priority="3502" operator="equal">
      <formula>E1026+1</formula>
    </cfRule>
    <cfRule type="cellIs" dxfId="13229" priority="3503" operator="lessThan">
      <formula>E1026</formula>
    </cfRule>
    <cfRule type="cellIs" dxfId="13228" priority="3504" operator="equal">
      <formula>E1026</formula>
    </cfRule>
  </conditionalFormatting>
  <conditionalFormatting sqref="O1037:W1037">
    <cfRule type="cellIs" dxfId="13227" priority="3489" operator="greaterThan">
      <formula>O1026+1</formula>
    </cfRule>
    <cfRule type="cellIs" dxfId="13226" priority="3490" operator="equal">
      <formula>O1026+1</formula>
    </cfRule>
    <cfRule type="cellIs" dxfId="13225" priority="3491" operator="lessThan">
      <formula>O1026</formula>
    </cfRule>
    <cfRule type="cellIs" dxfId="13224" priority="3492" operator="equal">
      <formula>O1026</formula>
    </cfRule>
  </conditionalFormatting>
  <conditionalFormatting sqref="F1029:M1029">
    <cfRule type="cellIs" dxfId="13223" priority="3481" operator="equal">
      <formula>0</formula>
    </cfRule>
  </conditionalFormatting>
  <conditionalFormatting sqref="E1029">
    <cfRule type="cellIs" dxfId="13222" priority="3482" operator="equal">
      <formula>0</formula>
    </cfRule>
  </conditionalFormatting>
  <conditionalFormatting sqref="E1029:M1029">
    <cfRule type="cellIs" dxfId="13221" priority="3483" operator="greaterThan">
      <formula>E1026+1</formula>
    </cfRule>
    <cfRule type="cellIs" dxfId="13220" priority="3484" operator="equal">
      <formula>E1026+1</formula>
    </cfRule>
    <cfRule type="cellIs" dxfId="13219" priority="3485" operator="lessThan">
      <formula>E1026</formula>
    </cfRule>
    <cfRule type="cellIs" dxfId="13218" priority="3486" operator="equal">
      <formula>E1026</formula>
    </cfRule>
  </conditionalFormatting>
  <conditionalFormatting sqref="P1029:W1029">
    <cfRule type="cellIs" dxfId="13217" priority="3475" operator="equal">
      <formula>0</formula>
    </cfRule>
  </conditionalFormatting>
  <conditionalFormatting sqref="O1029">
    <cfRule type="cellIs" dxfId="13216" priority="3476" operator="equal">
      <formula>0</formula>
    </cfRule>
  </conditionalFormatting>
  <conditionalFormatting sqref="O1029:W1029">
    <cfRule type="cellIs" dxfId="13215" priority="3477" operator="greaterThan">
      <formula>O1026+1</formula>
    </cfRule>
    <cfRule type="cellIs" dxfId="13214" priority="3478" operator="equal">
      <formula>O1026+1</formula>
    </cfRule>
    <cfRule type="cellIs" dxfId="13213" priority="3479" operator="lessThan">
      <formula>O1026</formula>
    </cfRule>
    <cfRule type="cellIs" dxfId="13212" priority="3480" operator="equal">
      <formula>O1026</formula>
    </cfRule>
  </conditionalFormatting>
  <conditionalFormatting sqref="E1026">
    <cfRule type="cellIs" dxfId="13211" priority="3472" operator="equal">
      <formula>3</formula>
    </cfRule>
    <cfRule type="cellIs" dxfId="13210" priority="3473" operator="equal">
      <formula>5</formula>
    </cfRule>
    <cfRule type="cellIs" dxfId="13209" priority="3474" operator="equal">
      <formula>4</formula>
    </cfRule>
  </conditionalFormatting>
  <conditionalFormatting sqref="E1026:M1026">
    <cfRule type="cellIs" dxfId="13208" priority="3469" operator="equal">
      <formula>3</formula>
    </cfRule>
    <cfRule type="cellIs" dxfId="13207" priority="3470" operator="equal">
      <formula>5</formula>
    </cfRule>
    <cfRule type="cellIs" dxfId="13206" priority="3471" operator="equal">
      <formula>4</formula>
    </cfRule>
  </conditionalFormatting>
  <conditionalFormatting sqref="O1026">
    <cfRule type="cellIs" dxfId="13205" priority="3466" operator="equal">
      <formula>3</formula>
    </cfRule>
    <cfRule type="cellIs" dxfId="13204" priority="3467" operator="equal">
      <formula>5</formula>
    </cfRule>
    <cfRule type="cellIs" dxfId="13203" priority="3468" operator="equal">
      <formula>4</formula>
    </cfRule>
  </conditionalFormatting>
  <conditionalFormatting sqref="O1026:W1026">
    <cfRule type="cellIs" dxfId="13202" priority="3463" operator="equal">
      <formula>3</formula>
    </cfRule>
    <cfRule type="cellIs" dxfId="13201" priority="3464" operator="equal">
      <formula>5</formula>
    </cfRule>
    <cfRule type="cellIs" dxfId="13200" priority="3465" operator="equal">
      <formula>4</formula>
    </cfRule>
  </conditionalFormatting>
  <conditionalFormatting sqref="P1022:W1022">
    <cfRule type="cellIs" dxfId="13199" priority="3451" operator="equal">
      <formula>0</formula>
    </cfRule>
  </conditionalFormatting>
  <conditionalFormatting sqref="F1022:M1022">
    <cfRule type="cellIs" dxfId="13198" priority="3457" operator="equal">
      <formula>0</formula>
    </cfRule>
  </conditionalFormatting>
  <conditionalFormatting sqref="E1022">
    <cfRule type="cellIs" dxfId="13197" priority="3458" operator="equal">
      <formula>0</formula>
    </cfRule>
  </conditionalFormatting>
  <conditionalFormatting sqref="O1022">
    <cfRule type="cellIs" dxfId="13196" priority="3452" operator="equal">
      <formula>0</formula>
    </cfRule>
  </conditionalFormatting>
  <conditionalFormatting sqref="E1022:M1022">
    <cfRule type="cellIs" dxfId="13195" priority="3459" operator="greaterThan">
      <formula>E1011+1</formula>
    </cfRule>
    <cfRule type="cellIs" dxfId="13194" priority="3460" operator="equal">
      <formula>E1011+1</formula>
    </cfRule>
    <cfRule type="cellIs" dxfId="13193" priority="3461" operator="lessThan">
      <formula>E1011</formula>
    </cfRule>
    <cfRule type="cellIs" dxfId="13192" priority="3462" operator="equal">
      <formula>E1011</formula>
    </cfRule>
  </conditionalFormatting>
  <conditionalFormatting sqref="O1022:W1022">
    <cfRule type="cellIs" dxfId="13191" priority="3453" operator="greaterThan">
      <formula>O1011+1</formula>
    </cfRule>
    <cfRule type="cellIs" dxfId="13190" priority="3454" operator="equal">
      <formula>O1011+1</formula>
    </cfRule>
    <cfRule type="cellIs" dxfId="13189" priority="3455" operator="lessThan">
      <formula>O1011</formula>
    </cfRule>
    <cfRule type="cellIs" dxfId="13188" priority="3456" operator="equal">
      <formula>O1011</formula>
    </cfRule>
  </conditionalFormatting>
  <conditionalFormatting sqref="F1014:M1014">
    <cfRule type="cellIs" dxfId="13187" priority="3433" operator="equal">
      <formula>0</formula>
    </cfRule>
  </conditionalFormatting>
  <conditionalFormatting sqref="E1014">
    <cfRule type="cellIs" dxfId="13186" priority="3434" operator="equal">
      <formula>0</formula>
    </cfRule>
  </conditionalFormatting>
  <conditionalFormatting sqref="E1014:M1014">
    <cfRule type="cellIs" dxfId="13185" priority="3435" operator="greaterThan">
      <formula>E1011+1</formula>
    </cfRule>
    <cfRule type="cellIs" dxfId="13184" priority="3436" operator="equal">
      <formula>E1011+1</formula>
    </cfRule>
    <cfRule type="cellIs" dxfId="13183" priority="3437" operator="lessThan">
      <formula>E1011</formula>
    </cfRule>
    <cfRule type="cellIs" dxfId="13182" priority="3438" operator="equal">
      <formula>E1011</formula>
    </cfRule>
  </conditionalFormatting>
  <conditionalFormatting sqref="P1014:W1014">
    <cfRule type="cellIs" dxfId="13181" priority="3427" operator="equal">
      <formula>0</formula>
    </cfRule>
  </conditionalFormatting>
  <conditionalFormatting sqref="O1014">
    <cfRule type="cellIs" dxfId="13180" priority="3428" operator="equal">
      <formula>0</formula>
    </cfRule>
  </conditionalFormatting>
  <conditionalFormatting sqref="O1014:W1014">
    <cfRule type="cellIs" dxfId="13179" priority="3429" operator="greaterThan">
      <formula>O1011+1</formula>
    </cfRule>
    <cfRule type="cellIs" dxfId="13178" priority="3430" operator="equal">
      <formula>O1011+1</formula>
    </cfRule>
    <cfRule type="cellIs" dxfId="13177" priority="3431" operator="lessThan">
      <formula>O1011</formula>
    </cfRule>
    <cfRule type="cellIs" dxfId="13176" priority="3432" operator="equal">
      <formula>O1011</formula>
    </cfRule>
  </conditionalFormatting>
  <conditionalFormatting sqref="E1011">
    <cfRule type="cellIs" dxfId="13175" priority="3424" operator="equal">
      <formula>3</formula>
    </cfRule>
    <cfRule type="cellIs" dxfId="13174" priority="3425" operator="equal">
      <formula>5</formula>
    </cfRule>
    <cfRule type="cellIs" dxfId="13173" priority="3426" operator="equal">
      <formula>4</formula>
    </cfRule>
  </conditionalFormatting>
  <conditionalFormatting sqref="E1011:M1011">
    <cfRule type="cellIs" dxfId="13172" priority="3421" operator="equal">
      <formula>3</formula>
    </cfRule>
    <cfRule type="cellIs" dxfId="13171" priority="3422" operator="equal">
      <formula>5</formula>
    </cfRule>
    <cfRule type="cellIs" dxfId="13170" priority="3423" operator="equal">
      <formula>4</formula>
    </cfRule>
  </conditionalFormatting>
  <conditionalFormatting sqref="O1011">
    <cfRule type="cellIs" dxfId="13169" priority="3418" operator="equal">
      <formula>3</formula>
    </cfRule>
    <cfRule type="cellIs" dxfId="13168" priority="3419" operator="equal">
      <formula>5</formula>
    </cfRule>
    <cfRule type="cellIs" dxfId="13167" priority="3420" operator="equal">
      <formula>4</formula>
    </cfRule>
  </conditionalFormatting>
  <conditionalFormatting sqref="O1011:W1011">
    <cfRule type="cellIs" dxfId="13166" priority="3415" operator="equal">
      <formula>3</formula>
    </cfRule>
    <cfRule type="cellIs" dxfId="13165" priority="3416" operator="equal">
      <formula>5</formula>
    </cfRule>
    <cfRule type="cellIs" dxfId="13164" priority="3417" operator="equal">
      <formula>4</formula>
    </cfRule>
  </conditionalFormatting>
  <conditionalFormatting sqref="F1018:M1018">
    <cfRule type="cellIs" dxfId="13163" priority="3409" operator="equal">
      <formula>0</formula>
    </cfRule>
  </conditionalFormatting>
  <conditionalFormatting sqref="E1018">
    <cfRule type="cellIs" dxfId="13162" priority="3410" operator="equal">
      <formula>0</formula>
    </cfRule>
  </conditionalFormatting>
  <conditionalFormatting sqref="E1018:M1018">
    <cfRule type="cellIs" dxfId="13161" priority="3411" operator="greaterThan">
      <formula>E1015+1</formula>
    </cfRule>
    <cfRule type="cellIs" dxfId="13160" priority="3412" operator="equal">
      <formula>E1015+1</formula>
    </cfRule>
    <cfRule type="cellIs" dxfId="13159" priority="3413" operator="lessThan">
      <formula>E1015</formula>
    </cfRule>
    <cfRule type="cellIs" dxfId="13158" priority="3414" operator="equal">
      <formula>E1015</formula>
    </cfRule>
  </conditionalFormatting>
  <conditionalFormatting sqref="P1018:W1018">
    <cfRule type="cellIs" dxfId="13157" priority="3403" operator="equal">
      <formula>0</formula>
    </cfRule>
  </conditionalFormatting>
  <conditionalFormatting sqref="O1018">
    <cfRule type="cellIs" dxfId="13156" priority="3404" operator="equal">
      <formula>0</formula>
    </cfRule>
  </conditionalFormatting>
  <conditionalFormatting sqref="O1018:W1018">
    <cfRule type="cellIs" dxfId="13155" priority="3405" operator="greaterThan">
      <formula>O1015+1</formula>
    </cfRule>
    <cfRule type="cellIs" dxfId="13154" priority="3406" operator="equal">
      <formula>O1015+1</formula>
    </cfRule>
    <cfRule type="cellIs" dxfId="13153" priority="3407" operator="lessThan">
      <formula>O1015</formula>
    </cfRule>
    <cfRule type="cellIs" dxfId="13152" priority="3408" operator="equal">
      <formula>O1015</formula>
    </cfRule>
  </conditionalFormatting>
  <conditionalFormatting sqref="O1007">
    <cfRule type="cellIs" dxfId="13151" priority="3380" operator="equal">
      <formula>0</formula>
    </cfRule>
  </conditionalFormatting>
  <conditionalFormatting sqref="P1007:W1007">
    <cfRule type="cellIs" dxfId="13150" priority="3379" operator="equal">
      <formula>0</formula>
    </cfRule>
  </conditionalFormatting>
  <conditionalFormatting sqref="E1007">
    <cfRule type="cellIs" dxfId="13149" priority="3398" operator="equal">
      <formula>0</formula>
    </cfRule>
  </conditionalFormatting>
  <conditionalFormatting sqref="F1007:M1007">
    <cfRule type="cellIs" dxfId="13148" priority="3397" operator="equal">
      <formula>0</formula>
    </cfRule>
  </conditionalFormatting>
  <conditionalFormatting sqref="E1007:M1007">
    <cfRule type="cellIs" dxfId="13147" priority="3399" operator="greaterThan">
      <formula>E996+1</formula>
    </cfRule>
    <cfRule type="cellIs" dxfId="13146" priority="3400" operator="equal">
      <formula>E996+1</formula>
    </cfRule>
    <cfRule type="cellIs" dxfId="13145" priority="3401" operator="lessThan">
      <formula>E996</formula>
    </cfRule>
    <cfRule type="cellIs" dxfId="13144" priority="3402" operator="equal">
      <formula>E996</formula>
    </cfRule>
  </conditionalFormatting>
  <conditionalFormatting sqref="O1007:W1007">
    <cfRule type="cellIs" dxfId="13143" priority="3381" operator="greaterThan">
      <formula>O996+1</formula>
    </cfRule>
    <cfRule type="cellIs" dxfId="13142" priority="3382" operator="equal">
      <formula>O996+1</formula>
    </cfRule>
    <cfRule type="cellIs" dxfId="13141" priority="3383" operator="lessThan">
      <formula>O996</formula>
    </cfRule>
    <cfRule type="cellIs" dxfId="13140" priority="3384" operator="equal">
      <formula>O996</formula>
    </cfRule>
  </conditionalFormatting>
  <conditionalFormatting sqref="F999:M999">
    <cfRule type="cellIs" dxfId="13139" priority="3373" operator="equal">
      <formula>0</formula>
    </cfRule>
  </conditionalFormatting>
  <conditionalFormatting sqref="E999">
    <cfRule type="cellIs" dxfId="13138" priority="3374" operator="equal">
      <formula>0</formula>
    </cfRule>
  </conditionalFormatting>
  <conditionalFormatting sqref="E999:M999">
    <cfRule type="cellIs" dxfId="13137" priority="3375" operator="greaterThan">
      <formula>E996+1</formula>
    </cfRule>
    <cfRule type="cellIs" dxfId="13136" priority="3376" operator="equal">
      <formula>E996+1</formula>
    </cfRule>
    <cfRule type="cellIs" dxfId="13135" priority="3377" operator="lessThan">
      <formula>E996</formula>
    </cfRule>
    <cfRule type="cellIs" dxfId="13134" priority="3378" operator="equal">
      <formula>E996</formula>
    </cfRule>
  </conditionalFormatting>
  <conditionalFormatting sqref="P999:W999">
    <cfRule type="cellIs" dxfId="13133" priority="3367" operator="equal">
      <formula>0</formula>
    </cfRule>
  </conditionalFormatting>
  <conditionalFormatting sqref="O999">
    <cfRule type="cellIs" dxfId="13132" priority="3368" operator="equal">
      <formula>0</formula>
    </cfRule>
  </conditionalFormatting>
  <conditionalFormatting sqref="O999:W999">
    <cfRule type="cellIs" dxfId="13131" priority="3369" operator="greaterThan">
      <formula>O996+1</formula>
    </cfRule>
    <cfRule type="cellIs" dxfId="13130" priority="3370" operator="equal">
      <formula>O996+1</formula>
    </cfRule>
    <cfRule type="cellIs" dxfId="13129" priority="3371" operator="lessThan">
      <formula>O996</formula>
    </cfRule>
    <cfRule type="cellIs" dxfId="13128" priority="3372" operator="equal">
      <formula>O996</formula>
    </cfRule>
  </conditionalFormatting>
  <conditionalFormatting sqref="E996">
    <cfRule type="cellIs" dxfId="13127" priority="3364" operator="equal">
      <formula>3</formula>
    </cfRule>
    <cfRule type="cellIs" dxfId="13126" priority="3365" operator="equal">
      <formula>5</formula>
    </cfRule>
    <cfRule type="cellIs" dxfId="13125" priority="3366" operator="equal">
      <formula>4</formula>
    </cfRule>
  </conditionalFormatting>
  <conditionalFormatting sqref="E996:M996">
    <cfRule type="cellIs" dxfId="13124" priority="3361" operator="equal">
      <formula>3</formula>
    </cfRule>
    <cfRule type="cellIs" dxfId="13123" priority="3362" operator="equal">
      <formula>5</formula>
    </cfRule>
    <cfRule type="cellIs" dxfId="13122" priority="3363" operator="equal">
      <formula>4</formula>
    </cfRule>
  </conditionalFormatting>
  <conditionalFormatting sqref="O996">
    <cfRule type="cellIs" dxfId="13121" priority="3358" operator="equal">
      <formula>3</formula>
    </cfRule>
    <cfRule type="cellIs" dxfId="13120" priority="3359" operator="equal">
      <formula>5</formula>
    </cfRule>
    <cfRule type="cellIs" dxfId="13119" priority="3360" operator="equal">
      <formula>4</formula>
    </cfRule>
  </conditionalFormatting>
  <conditionalFormatting sqref="O996:W996">
    <cfRule type="cellIs" dxfId="13118" priority="3355" operator="equal">
      <formula>3</formula>
    </cfRule>
    <cfRule type="cellIs" dxfId="13117" priority="3356" operator="equal">
      <formula>5</formula>
    </cfRule>
    <cfRule type="cellIs" dxfId="13116" priority="3357" operator="equal">
      <formula>4</formula>
    </cfRule>
  </conditionalFormatting>
  <conditionalFormatting sqref="F1003:M1003">
    <cfRule type="cellIs" dxfId="13115" priority="3349" operator="equal">
      <formula>0</formula>
    </cfRule>
  </conditionalFormatting>
  <conditionalFormatting sqref="E1003">
    <cfRule type="cellIs" dxfId="13114" priority="3350" operator="equal">
      <formula>0</formula>
    </cfRule>
  </conditionalFormatting>
  <conditionalFormatting sqref="E1003:M1003">
    <cfRule type="cellIs" dxfId="13113" priority="3351" operator="greaterThan">
      <formula>E1000+1</formula>
    </cfRule>
    <cfRule type="cellIs" dxfId="13112" priority="3352" operator="equal">
      <formula>E1000+1</formula>
    </cfRule>
    <cfRule type="cellIs" dxfId="13111" priority="3353" operator="lessThan">
      <formula>E1000</formula>
    </cfRule>
    <cfRule type="cellIs" dxfId="13110" priority="3354" operator="equal">
      <formula>E1000</formula>
    </cfRule>
  </conditionalFormatting>
  <conditionalFormatting sqref="P1003:W1003">
    <cfRule type="cellIs" dxfId="13109" priority="3343" operator="equal">
      <formula>0</formula>
    </cfRule>
  </conditionalFormatting>
  <conditionalFormatting sqref="O1003">
    <cfRule type="cellIs" dxfId="13108" priority="3344" operator="equal">
      <formula>0</formula>
    </cfRule>
  </conditionalFormatting>
  <conditionalFormatting sqref="O1003:W1003">
    <cfRule type="cellIs" dxfId="13107" priority="3345" operator="greaterThan">
      <formula>O1000+1</formula>
    </cfRule>
    <cfRule type="cellIs" dxfId="13106" priority="3346" operator="equal">
      <formula>O1000+1</formula>
    </cfRule>
    <cfRule type="cellIs" dxfId="13105" priority="3347" operator="lessThan">
      <formula>O1000</formula>
    </cfRule>
    <cfRule type="cellIs" dxfId="13104" priority="3348" operator="equal">
      <formula>O1000</formula>
    </cfRule>
  </conditionalFormatting>
  <conditionalFormatting sqref="O992">
    <cfRule type="cellIs" dxfId="13103" priority="3332" operator="equal">
      <formula>0</formula>
    </cfRule>
  </conditionalFormatting>
  <conditionalFormatting sqref="P992:W992">
    <cfRule type="cellIs" dxfId="13102" priority="3331" operator="equal">
      <formula>0</formula>
    </cfRule>
  </conditionalFormatting>
  <conditionalFormatting sqref="E992">
    <cfRule type="cellIs" dxfId="13101" priority="3338" operator="equal">
      <formula>0</formula>
    </cfRule>
  </conditionalFormatting>
  <conditionalFormatting sqref="F992:M992">
    <cfRule type="cellIs" dxfId="13100" priority="3337" operator="equal">
      <formula>0</formula>
    </cfRule>
  </conditionalFormatting>
  <conditionalFormatting sqref="E992:M992">
    <cfRule type="cellIs" dxfId="13099" priority="3339" operator="greaterThan">
      <formula>E981+1</formula>
    </cfRule>
    <cfRule type="cellIs" dxfId="13098" priority="3340" operator="equal">
      <formula>E981+1</formula>
    </cfRule>
    <cfRule type="cellIs" dxfId="13097" priority="3341" operator="lessThan">
      <formula>E981</formula>
    </cfRule>
    <cfRule type="cellIs" dxfId="13096" priority="3342" operator="equal">
      <formula>E981</formula>
    </cfRule>
  </conditionalFormatting>
  <conditionalFormatting sqref="O992:W992">
    <cfRule type="cellIs" dxfId="13095" priority="3333" operator="greaterThan">
      <formula>O981+1</formula>
    </cfRule>
    <cfRule type="cellIs" dxfId="13094" priority="3334" operator="equal">
      <formula>O981+1</formula>
    </cfRule>
    <cfRule type="cellIs" dxfId="13093" priority="3335" operator="lessThan">
      <formula>O981</formula>
    </cfRule>
    <cfRule type="cellIs" dxfId="13092" priority="3336" operator="equal">
      <formula>O981</formula>
    </cfRule>
  </conditionalFormatting>
  <conditionalFormatting sqref="F984:M984">
    <cfRule type="cellIs" dxfId="13091" priority="3325" operator="equal">
      <formula>0</formula>
    </cfRule>
  </conditionalFormatting>
  <conditionalFormatting sqref="E984">
    <cfRule type="cellIs" dxfId="13090" priority="3326" operator="equal">
      <formula>0</formula>
    </cfRule>
  </conditionalFormatting>
  <conditionalFormatting sqref="E984:M984">
    <cfRule type="cellIs" dxfId="13089" priority="3327" operator="greaterThan">
      <formula>E981+1</formula>
    </cfRule>
    <cfRule type="cellIs" dxfId="13088" priority="3328" operator="equal">
      <formula>E981+1</formula>
    </cfRule>
    <cfRule type="cellIs" dxfId="13087" priority="3329" operator="lessThan">
      <formula>E981</formula>
    </cfRule>
    <cfRule type="cellIs" dxfId="13086" priority="3330" operator="equal">
      <formula>E981</formula>
    </cfRule>
  </conditionalFormatting>
  <conditionalFormatting sqref="P984:W984">
    <cfRule type="cellIs" dxfId="13085" priority="3319" operator="equal">
      <formula>0</formula>
    </cfRule>
  </conditionalFormatting>
  <conditionalFormatting sqref="O984">
    <cfRule type="cellIs" dxfId="13084" priority="3320" operator="equal">
      <formula>0</formula>
    </cfRule>
  </conditionalFormatting>
  <conditionalFormatting sqref="O984:W984">
    <cfRule type="cellIs" dxfId="13083" priority="3321" operator="greaterThan">
      <formula>O981+1</formula>
    </cfRule>
    <cfRule type="cellIs" dxfId="13082" priority="3322" operator="equal">
      <formula>O981+1</formula>
    </cfRule>
    <cfRule type="cellIs" dxfId="13081" priority="3323" operator="lessThan">
      <formula>O981</formula>
    </cfRule>
    <cfRule type="cellIs" dxfId="13080" priority="3324" operator="equal">
      <formula>O981</formula>
    </cfRule>
  </conditionalFormatting>
  <conditionalFormatting sqref="F988:M988">
    <cfRule type="cellIs" dxfId="13079" priority="3301" operator="equal">
      <formula>0</formula>
    </cfRule>
  </conditionalFormatting>
  <conditionalFormatting sqref="E988">
    <cfRule type="cellIs" dxfId="13078" priority="3302" operator="equal">
      <formula>0</formula>
    </cfRule>
  </conditionalFormatting>
  <conditionalFormatting sqref="E988:M988">
    <cfRule type="cellIs" dxfId="13077" priority="3303" operator="greaterThan">
      <formula>E985+1</formula>
    </cfRule>
    <cfRule type="cellIs" dxfId="13076" priority="3304" operator="equal">
      <formula>E985+1</formula>
    </cfRule>
    <cfRule type="cellIs" dxfId="13075" priority="3305" operator="lessThan">
      <formula>E985</formula>
    </cfRule>
    <cfRule type="cellIs" dxfId="13074" priority="3306" operator="equal">
      <formula>E985</formula>
    </cfRule>
  </conditionalFormatting>
  <conditionalFormatting sqref="P988:W988">
    <cfRule type="cellIs" dxfId="13073" priority="3295" operator="equal">
      <formula>0</formula>
    </cfRule>
  </conditionalFormatting>
  <conditionalFormatting sqref="O988">
    <cfRule type="cellIs" dxfId="13072" priority="3296" operator="equal">
      <formula>0</formula>
    </cfRule>
  </conditionalFormatting>
  <conditionalFormatting sqref="O988:W988">
    <cfRule type="cellIs" dxfId="13071" priority="3297" operator="greaterThan">
      <formula>O985+1</formula>
    </cfRule>
    <cfRule type="cellIs" dxfId="13070" priority="3298" operator="equal">
      <formula>O985+1</formula>
    </cfRule>
    <cfRule type="cellIs" dxfId="13069" priority="3299" operator="lessThan">
      <formula>O985</formula>
    </cfRule>
    <cfRule type="cellIs" dxfId="13068" priority="3300" operator="equal">
      <formula>O985</formula>
    </cfRule>
  </conditionalFormatting>
  <conditionalFormatting sqref="E981">
    <cfRule type="cellIs" dxfId="13067" priority="3292" operator="equal">
      <formula>3</formula>
    </cfRule>
    <cfRule type="cellIs" dxfId="13066" priority="3293" operator="equal">
      <formula>5</formula>
    </cfRule>
    <cfRule type="cellIs" dxfId="13065" priority="3294" operator="equal">
      <formula>4</formula>
    </cfRule>
  </conditionalFormatting>
  <conditionalFormatting sqref="E981:M981">
    <cfRule type="cellIs" dxfId="13064" priority="3289" operator="equal">
      <formula>3</formula>
    </cfRule>
    <cfRule type="cellIs" dxfId="13063" priority="3290" operator="equal">
      <formula>5</formula>
    </cfRule>
    <cfRule type="cellIs" dxfId="13062" priority="3291" operator="equal">
      <formula>4</formula>
    </cfRule>
  </conditionalFormatting>
  <conditionalFormatting sqref="O981">
    <cfRule type="cellIs" dxfId="13061" priority="3286" operator="equal">
      <formula>3</formula>
    </cfRule>
    <cfRule type="cellIs" dxfId="13060" priority="3287" operator="equal">
      <formula>5</formula>
    </cfRule>
    <cfRule type="cellIs" dxfId="13059" priority="3288" operator="equal">
      <formula>4</formula>
    </cfRule>
  </conditionalFormatting>
  <conditionalFormatting sqref="O981:W981">
    <cfRule type="cellIs" dxfId="13058" priority="3283" operator="equal">
      <formula>3</formula>
    </cfRule>
    <cfRule type="cellIs" dxfId="13057" priority="3284" operator="equal">
      <formula>5</formula>
    </cfRule>
    <cfRule type="cellIs" dxfId="13056" priority="3285" operator="equal">
      <formula>4</formula>
    </cfRule>
  </conditionalFormatting>
  <conditionalFormatting sqref="E973">
    <cfRule type="cellIs" dxfId="13055" priority="3260" operator="equal">
      <formula>0</formula>
    </cfRule>
  </conditionalFormatting>
  <conditionalFormatting sqref="F973:M973">
    <cfRule type="cellIs" dxfId="13054" priority="3259" operator="equal">
      <formula>0</formula>
    </cfRule>
  </conditionalFormatting>
  <conditionalFormatting sqref="O973:W973">
    <cfRule type="cellIs" dxfId="13053" priority="3255" operator="greaterThan">
      <formula>O966+1</formula>
    </cfRule>
    <cfRule type="cellIs" dxfId="13052" priority="3256" operator="equal">
      <formula>O966+1</formula>
    </cfRule>
    <cfRule type="cellIs" dxfId="13051" priority="3257" operator="lessThan">
      <formula>O966</formula>
    </cfRule>
    <cfRule type="cellIs" dxfId="13050" priority="3258" operator="equal">
      <formula>O966</formula>
    </cfRule>
  </conditionalFormatting>
  <conditionalFormatting sqref="E966">
    <cfRule type="cellIs" dxfId="13049" priority="3280" operator="equal">
      <formula>3</formula>
    </cfRule>
    <cfRule type="cellIs" dxfId="13048" priority="3281" operator="equal">
      <formula>5</formula>
    </cfRule>
    <cfRule type="cellIs" dxfId="13047" priority="3282" operator="equal">
      <formula>4</formula>
    </cfRule>
  </conditionalFormatting>
  <conditionalFormatting sqref="E966:M966">
    <cfRule type="cellIs" dxfId="13046" priority="3277" operator="equal">
      <formula>3</formula>
    </cfRule>
    <cfRule type="cellIs" dxfId="13045" priority="3278" operator="equal">
      <formula>5</formula>
    </cfRule>
    <cfRule type="cellIs" dxfId="13044" priority="3279" operator="equal">
      <formula>4</formula>
    </cfRule>
  </conditionalFormatting>
  <conditionalFormatting sqref="O966">
    <cfRule type="cellIs" dxfId="13043" priority="3274" operator="equal">
      <formula>3</formula>
    </cfRule>
    <cfRule type="cellIs" dxfId="13042" priority="3275" operator="equal">
      <formula>5</formula>
    </cfRule>
    <cfRule type="cellIs" dxfId="13041" priority="3276" operator="equal">
      <formula>4</formula>
    </cfRule>
  </conditionalFormatting>
  <conditionalFormatting sqref="O966:W966">
    <cfRule type="cellIs" dxfId="13040" priority="3271" operator="equal">
      <formula>3</formula>
    </cfRule>
    <cfRule type="cellIs" dxfId="13039" priority="3272" operator="equal">
      <formula>5</formula>
    </cfRule>
    <cfRule type="cellIs" dxfId="13038" priority="3273" operator="equal">
      <formula>4</formula>
    </cfRule>
  </conditionalFormatting>
  <conditionalFormatting sqref="O977">
    <cfRule type="cellIs" dxfId="13037" priority="3248" operator="equal">
      <formula>0</formula>
    </cfRule>
  </conditionalFormatting>
  <conditionalFormatting sqref="P977:W977">
    <cfRule type="cellIs" dxfId="13036" priority="3247" operator="equal">
      <formula>0</formula>
    </cfRule>
  </conditionalFormatting>
  <conditionalFormatting sqref="E977">
    <cfRule type="cellIs" dxfId="13035" priority="3266" operator="equal">
      <formula>0</formula>
    </cfRule>
  </conditionalFormatting>
  <conditionalFormatting sqref="F977:M977">
    <cfRule type="cellIs" dxfId="13034" priority="3265" operator="equal">
      <formula>0</formula>
    </cfRule>
  </conditionalFormatting>
  <conditionalFormatting sqref="O973">
    <cfRule type="cellIs" dxfId="13033" priority="3254" operator="equal">
      <formula>0</formula>
    </cfRule>
  </conditionalFormatting>
  <conditionalFormatting sqref="P973:W973">
    <cfRule type="cellIs" dxfId="13032" priority="3253" operator="equal">
      <formula>0</formula>
    </cfRule>
  </conditionalFormatting>
  <conditionalFormatting sqref="E977:M977">
    <cfRule type="cellIs" dxfId="13031" priority="3267" operator="greaterThan">
      <formula>E966+1</formula>
    </cfRule>
    <cfRule type="cellIs" dxfId="13030" priority="3268" operator="equal">
      <formula>E966+1</formula>
    </cfRule>
    <cfRule type="cellIs" dxfId="13029" priority="3269" operator="lessThan">
      <formula>E966</formula>
    </cfRule>
    <cfRule type="cellIs" dxfId="13028" priority="3270" operator="equal">
      <formula>E966</formula>
    </cfRule>
  </conditionalFormatting>
  <conditionalFormatting sqref="E973:M973">
    <cfRule type="cellIs" dxfId="13027" priority="3261" operator="greaterThan">
      <formula>E966+1</formula>
    </cfRule>
    <cfRule type="cellIs" dxfId="13026" priority="3262" operator="equal">
      <formula>E966+1</formula>
    </cfRule>
    <cfRule type="cellIs" dxfId="13025" priority="3263" operator="lessThan">
      <formula>E966</formula>
    </cfRule>
    <cfRule type="cellIs" dxfId="13024" priority="3264" operator="equal">
      <formula>E966</formula>
    </cfRule>
  </conditionalFormatting>
  <conditionalFormatting sqref="O977:W977">
    <cfRule type="cellIs" dxfId="13023" priority="3249" operator="greaterThan">
      <formula>O966+1</formula>
    </cfRule>
    <cfRule type="cellIs" dxfId="13022" priority="3250" operator="equal">
      <formula>O966+1</formula>
    </cfRule>
    <cfRule type="cellIs" dxfId="13021" priority="3251" operator="lessThan">
      <formula>O966</formula>
    </cfRule>
    <cfRule type="cellIs" dxfId="13020" priority="3252" operator="equal">
      <formula>O966</formula>
    </cfRule>
  </conditionalFormatting>
  <conditionalFormatting sqref="F969:M969">
    <cfRule type="cellIs" dxfId="13019" priority="3241" operator="equal">
      <formula>0</formula>
    </cfRule>
  </conditionalFormatting>
  <conditionalFormatting sqref="E969">
    <cfRule type="cellIs" dxfId="13018" priority="3242" operator="equal">
      <formula>0</formula>
    </cfRule>
  </conditionalFormatting>
  <conditionalFormatting sqref="E969:M969">
    <cfRule type="cellIs" dxfId="13017" priority="3243" operator="greaterThan">
      <formula>E966+1</formula>
    </cfRule>
    <cfRule type="cellIs" dxfId="13016" priority="3244" operator="equal">
      <formula>E966+1</formula>
    </cfRule>
    <cfRule type="cellIs" dxfId="13015" priority="3245" operator="lessThan">
      <formula>E966</formula>
    </cfRule>
    <cfRule type="cellIs" dxfId="13014" priority="3246" operator="equal">
      <formula>E966</formula>
    </cfRule>
  </conditionalFormatting>
  <conditionalFormatting sqref="P969:W969">
    <cfRule type="cellIs" dxfId="13013" priority="3235" operator="equal">
      <formula>0</formula>
    </cfRule>
  </conditionalFormatting>
  <conditionalFormatting sqref="O969">
    <cfRule type="cellIs" dxfId="13012" priority="3236" operator="equal">
      <formula>0</formula>
    </cfRule>
  </conditionalFormatting>
  <conditionalFormatting sqref="O969:W969">
    <cfRule type="cellIs" dxfId="13011" priority="3237" operator="greaterThan">
      <formula>O966+1</formula>
    </cfRule>
    <cfRule type="cellIs" dxfId="13010" priority="3238" operator="equal">
      <formula>O966+1</formula>
    </cfRule>
    <cfRule type="cellIs" dxfId="13009" priority="3239" operator="lessThan">
      <formula>O966</formula>
    </cfRule>
    <cfRule type="cellIs" dxfId="13008" priority="3240" operator="equal">
      <formula>O966</formula>
    </cfRule>
  </conditionalFormatting>
  <conditionalFormatting sqref="P962:W962">
    <cfRule type="cellIs" dxfId="13007" priority="3223" operator="equal">
      <formula>0</formula>
    </cfRule>
  </conditionalFormatting>
  <conditionalFormatting sqref="F962:M962">
    <cfRule type="cellIs" dxfId="13006" priority="3229" operator="equal">
      <formula>0</formula>
    </cfRule>
  </conditionalFormatting>
  <conditionalFormatting sqref="E962">
    <cfRule type="cellIs" dxfId="13005" priority="3230" operator="equal">
      <formula>0</formula>
    </cfRule>
  </conditionalFormatting>
  <conditionalFormatting sqref="O962">
    <cfRule type="cellIs" dxfId="13004" priority="3224" operator="equal">
      <formula>0</formula>
    </cfRule>
  </conditionalFormatting>
  <conditionalFormatting sqref="E962:M962">
    <cfRule type="cellIs" dxfId="13003" priority="3231" operator="greaterThan">
      <formula>E951+1</formula>
    </cfRule>
    <cfRule type="cellIs" dxfId="13002" priority="3232" operator="equal">
      <formula>E951+1</formula>
    </cfRule>
    <cfRule type="cellIs" dxfId="13001" priority="3233" operator="lessThan">
      <formula>E951</formula>
    </cfRule>
    <cfRule type="cellIs" dxfId="13000" priority="3234" operator="equal">
      <formula>E951</formula>
    </cfRule>
  </conditionalFormatting>
  <conditionalFormatting sqref="O962:W962">
    <cfRule type="cellIs" dxfId="12999" priority="3225" operator="greaterThan">
      <formula>O951+1</formula>
    </cfRule>
    <cfRule type="cellIs" dxfId="12998" priority="3226" operator="equal">
      <formula>O951+1</formula>
    </cfRule>
    <cfRule type="cellIs" dxfId="12997" priority="3227" operator="lessThan">
      <formula>O951</formula>
    </cfRule>
    <cfRule type="cellIs" dxfId="12996" priority="3228" operator="equal">
      <formula>O951</formula>
    </cfRule>
  </conditionalFormatting>
  <conditionalFormatting sqref="F954:M954">
    <cfRule type="cellIs" dxfId="12995" priority="3217" operator="equal">
      <formula>0</formula>
    </cfRule>
  </conditionalFormatting>
  <conditionalFormatting sqref="E954">
    <cfRule type="cellIs" dxfId="12994" priority="3218" operator="equal">
      <formula>0</formula>
    </cfRule>
  </conditionalFormatting>
  <conditionalFormatting sqref="E954:M954">
    <cfRule type="cellIs" dxfId="12993" priority="3219" operator="greaterThan">
      <formula>E951+1</formula>
    </cfRule>
    <cfRule type="cellIs" dxfId="12992" priority="3220" operator="equal">
      <formula>E951+1</formula>
    </cfRule>
    <cfRule type="cellIs" dxfId="12991" priority="3221" operator="lessThan">
      <formula>E951</formula>
    </cfRule>
    <cfRule type="cellIs" dxfId="12990" priority="3222" operator="equal">
      <formula>E951</formula>
    </cfRule>
  </conditionalFormatting>
  <conditionalFormatting sqref="P954:W954">
    <cfRule type="cellIs" dxfId="12989" priority="3211" operator="equal">
      <formula>0</formula>
    </cfRule>
  </conditionalFormatting>
  <conditionalFormatting sqref="O954">
    <cfRule type="cellIs" dxfId="12988" priority="3212" operator="equal">
      <formula>0</formula>
    </cfRule>
  </conditionalFormatting>
  <conditionalFormatting sqref="O954:W954">
    <cfRule type="cellIs" dxfId="12987" priority="3213" operator="greaterThan">
      <formula>O951+1</formula>
    </cfRule>
    <cfRule type="cellIs" dxfId="12986" priority="3214" operator="equal">
      <formula>O951+1</formula>
    </cfRule>
    <cfRule type="cellIs" dxfId="12985" priority="3215" operator="lessThan">
      <formula>O951</formula>
    </cfRule>
    <cfRule type="cellIs" dxfId="12984" priority="3216" operator="equal">
      <formula>O951</formula>
    </cfRule>
  </conditionalFormatting>
  <conditionalFormatting sqref="E951">
    <cfRule type="cellIs" dxfId="12983" priority="3208" operator="equal">
      <formula>3</formula>
    </cfRule>
    <cfRule type="cellIs" dxfId="12982" priority="3209" operator="equal">
      <formula>5</formula>
    </cfRule>
    <cfRule type="cellIs" dxfId="12981" priority="3210" operator="equal">
      <formula>4</formula>
    </cfRule>
  </conditionalFormatting>
  <conditionalFormatting sqref="E951:M951">
    <cfRule type="cellIs" dxfId="12980" priority="3205" operator="equal">
      <formula>3</formula>
    </cfRule>
    <cfRule type="cellIs" dxfId="12979" priority="3206" operator="equal">
      <formula>5</formula>
    </cfRule>
    <cfRule type="cellIs" dxfId="12978" priority="3207" operator="equal">
      <formula>4</formula>
    </cfRule>
  </conditionalFormatting>
  <conditionalFormatting sqref="O951">
    <cfRule type="cellIs" dxfId="12977" priority="3202" operator="equal">
      <formula>3</formula>
    </cfRule>
    <cfRule type="cellIs" dxfId="12976" priority="3203" operator="equal">
      <formula>5</formula>
    </cfRule>
    <cfRule type="cellIs" dxfId="12975" priority="3204" operator="equal">
      <formula>4</formula>
    </cfRule>
  </conditionalFormatting>
  <conditionalFormatting sqref="O951:W951">
    <cfRule type="cellIs" dxfId="12974" priority="3199" operator="equal">
      <formula>3</formula>
    </cfRule>
    <cfRule type="cellIs" dxfId="12973" priority="3200" operator="equal">
      <formula>5</formula>
    </cfRule>
    <cfRule type="cellIs" dxfId="12972" priority="3201" operator="equal">
      <formula>4</formula>
    </cfRule>
  </conditionalFormatting>
  <conditionalFormatting sqref="F958:M958">
    <cfRule type="cellIs" dxfId="12971" priority="3193" operator="equal">
      <formula>0</formula>
    </cfRule>
  </conditionalFormatting>
  <conditionalFormatting sqref="E958">
    <cfRule type="cellIs" dxfId="12970" priority="3194" operator="equal">
      <formula>0</formula>
    </cfRule>
  </conditionalFormatting>
  <conditionalFormatting sqref="E958:M958">
    <cfRule type="cellIs" dxfId="12969" priority="3195" operator="greaterThan">
      <formula>E955+1</formula>
    </cfRule>
    <cfRule type="cellIs" dxfId="12968" priority="3196" operator="equal">
      <formula>E955+1</formula>
    </cfRule>
    <cfRule type="cellIs" dxfId="12967" priority="3197" operator="lessThan">
      <formula>E955</formula>
    </cfRule>
    <cfRule type="cellIs" dxfId="12966" priority="3198" operator="equal">
      <formula>E955</formula>
    </cfRule>
  </conditionalFormatting>
  <conditionalFormatting sqref="P958:W958">
    <cfRule type="cellIs" dxfId="12965" priority="3187" operator="equal">
      <formula>0</formula>
    </cfRule>
  </conditionalFormatting>
  <conditionalFormatting sqref="O958">
    <cfRule type="cellIs" dxfId="12964" priority="3188" operator="equal">
      <formula>0</formula>
    </cfRule>
  </conditionalFormatting>
  <conditionalFormatting sqref="O958:W958">
    <cfRule type="cellIs" dxfId="12963" priority="3189" operator="greaterThan">
      <formula>O955+1</formula>
    </cfRule>
    <cfRule type="cellIs" dxfId="12962" priority="3190" operator="equal">
      <formula>O955+1</formula>
    </cfRule>
    <cfRule type="cellIs" dxfId="12961" priority="3191" operator="lessThan">
      <formula>O955</formula>
    </cfRule>
    <cfRule type="cellIs" dxfId="12960" priority="3192" operator="equal">
      <formula>O955</formula>
    </cfRule>
  </conditionalFormatting>
  <conditionalFormatting sqref="P947:W947">
    <cfRule type="cellIs" dxfId="12959" priority="3163" operator="equal">
      <formula>0</formula>
    </cfRule>
  </conditionalFormatting>
  <conditionalFormatting sqref="F947:M947">
    <cfRule type="cellIs" dxfId="12958" priority="3169" operator="equal">
      <formula>0</formula>
    </cfRule>
  </conditionalFormatting>
  <conditionalFormatting sqref="E947">
    <cfRule type="cellIs" dxfId="12957" priority="3170" operator="equal">
      <formula>0</formula>
    </cfRule>
  </conditionalFormatting>
  <conditionalFormatting sqref="O947">
    <cfRule type="cellIs" dxfId="12956" priority="3164" operator="equal">
      <formula>0</formula>
    </cfRule>
  </conditionalFormatting>
  <conditionalFormatting sqref="E947:M947">
    <cfRule type="cellIs" dxfId="12955" priority="3171" operator="greaterThan">
      <formula>E936+1</formula>
    </cfRule>
    <cfRule type="cellIs" dxfId="12954" priority="3172" operator="equal">
      <formula>E936+1</formula>
    </cfRule>
    <cfRule type="cellIs" dxfId="12953" priority="3173" operator="lessThan">
      <formula>E936</formula>
    </cfRule>
    <cfRule type="cellIs" dxfId="12952" priority="3174" operator="equal">
      <formula>E936</formula>
    </cfRule>
  </conditionalFormatting>
  <conditionalFormatting sqref="E936">
    <cfRule type="cellIs" dxfId="12951" priority="3184" operator="equal">
      <formula>3</formula>
    </cfRule>
    <cfRule type="cellIs" dxfId="12950" priority="3185" operator="equal">
      <formula>5</formula>
    </cfRule>
    <cfRule type="cellIs" dxfId="12949" priority="3186" operator="equal">
      <formula>4</formula>
    </cfRule>
  </conditionalFormatting>
  <conditionalFormatting sqref="E936:M936">
    <cfRule type="cellIs" dxfId="12948" priority="3181" operator="equal">
      <formula>3</formula>
    </cfRule>
    <cfRule type="cellIs" dxfId="12947" priority="3182" operator="equal">
      <formula>5</formula>
    </cfRule>
    <cfRule type="cellIs" dxfId="12946" priority="3183" operator="equal">
      <formula>4</formula>
    </cfRule>
  </conditionalFormatting>
  <conditionalFormatting sqref="O936">
    <cfRule type="cellIs" dxfId="12945" priority="3178" operator="equal">
      <formula>3</formula>
    </cfRule>
    <cfRule type="cellIs" dxfId="12944" priority="3179" operator="equal">
      <formula>5</formula>
    </cfRule>
    <cfRule type="cellIs" dxfId="12943" priority="3180" operator="equal">
      <formula>4</formula>
    </cfRule>
  </conditionalFormatting>
  <conditionalFormatting sqref="O936:W936">
    <cfRule type="cellIs" dxfId="12942" priority="3175" operator="equal">
      <formula>3</formula>
    </cfRule>
    <cfRule type="cellIs" dxfId="12941" priority="3176" operator="equal">
      <formula>5</formula>
    </cfRule>
    <cfRule type="cellIs" dxfId="12940" priority="3177" operator="equal">
      <formula>4</formula>
    </cfRule>
  </conditionalFormatting>
  <conditionalFormatting sqref="O947:W947">
    <cfRule type="cellIs" dxfId="12939" priority="3165" operator="greaterThan">
      <formula>O936+1</formula>
    </cfRule>
    <cfRule type="cellIs" dxfId="12938" priority="3166" operator="equal">
      <formula>O936+1</formula>
    </cfRule>
    <cfRule type="cellIs" dxfId="12937" priority="3167" operator="lessThan">
      <formula>O936</formula>
    </cfRule>
    <cfRule type="cellIs" dxfId="12936" priority="3168" operator="equal">
      <formula>O936</formula>
    </cfRule>
  </conditionalFormatting>
  <conditionalFormatting sqref="E939">
    <cfRule type="cellIs" dxfId="12935" priority="3158" operator="equal">
      <formula>0</formula>
    </cfRule>
  </conditionalFormatting>
  <conditionalFormatting sqref="F939:M939">
    <cfRule type="cellIs" dxfId="12934" priority="3157" operator="equal">
      <formula>0</formula>
    </cfRule>
  </conditionalFormatting>
  <conditionalFormatting sqref="O939">
    <cfRule type="cellIs" dxfId="12933" priority="3152" operator="equal">
      <formula>0</formula>
    </cfRule>
  </conditionalFormatting>
  <conditionalFormatting sqref="P939:W939">
    <cfRule type="cellIs" dxfId="12932" priority="3151" operator="equal">
      <formula>0</formula>
    </cfRule>
  </conditionalFormatting>
  <conditionalFormatting sqref="E939:M939">
    <cfRule type="cellIs" dxfId="12931" priority="3159" operator="greaterThan">
      <formula>E936+1</formula>
    </cfRule>
    <cfRule type="cellIs" dxfId="12930" priority="3160" operator="equal">
      <formula>E936+1</formula>
    </cfRule>
    <cfRule type="cellIs" dxfId="12929" priority="3161" operator="lessThan">
      <formula>E936</formula>
    </cfRule>
    <cfRule type="cellIs" dxfId="12928" priority="3162" operator="equal">
      <formula>E936</formula>
    </cfRule>
  </conditionalFormatting>
  <conditionalFormatting sqref="O939:W939">
    <cfRule type="cellIs" dxfId="12927" priority="3153" operator="greaterThan">
      <formula>O936+1</formula>
    </cfRule>
    <cfRule type="cellIs" dxfId="12926" priority="3154" operator="equal">
      <formula>O936+1</formula>
    </cfRule>
    <cfRule type="cellIs" dxfId="12925" priority="3155" operator="lessThan">
      <formula>O936</formula>
    </cfRule>
    <cfRule type="cellIs" dxfId="12924" priority="3156" operator="equal">
      <formula>O936</formula>
    </cfRule>
  </conditionalFormatting>
  <conditionalFormatting sqref="E943">
    <cfRule type="cellIs" dxfId="12923" priority="3146" operator="equal">
      <formula>0</formula>
    </cfRule>
  </conditionalFormatting>
  <conditionalFormatting sqref="F943:M943">
    <cfRule type="cellIs" dxfId="12922" priority="3145" operator="equal">
      <formula>0</formula>
    </cfRule>
  </conditionalFormatting>
  <conditionalFormatting sqref="E943:M943">
    <cfRule type="cellIs" dxfId="12921" priority="3147" operator="greaterThan">
      <formula>E936+1</formula>
    </cfRule>
    <cfRule type="cellIs" dxfId="12920" priority="3148" operator="equal">
      <formula>E936+1</formula>
    </cfRule>
    <cfRule type="cellIs" dxfId="12919" priority="3149" operator="lessThan">
      <formula>E936</formula>
    </cfRule>
    <cfRule type="cellIs" dxfId="12918" priority="3150" operator="equal">
      <formula>E936</formula>
    </cfRule>
  </conditionalFormatting>
  <conditionalFormatting sqref="O943">
    <cfRule type="cellIs" dxfId="12917" priority="3140" operator="equal">
      <formula>0</formula>
    </cfRule>
  </conditionalFormatting>
  <conditionalFormatting sqref="P943:W943">
    <cfRule type="cellIs" dxfId="12916" priority="3139" operator="equal">
      <formula>0</formula>
    </cfRule>
  </conditionalFormatting>
  <conditionalFormatting sqref="O943:W943">
    <cfRule type="cellIs" dxfId="12915" priority="3141" operator="greaterThan">
      <formula>O936+1</formula>
    </cfRule>
    <cfRule type="cellIs" dxfId="12914" priority="3142" operator="equal">
      <formula>O936+1</formula>
    </cfRule>
    <cfRule type="cellIs" dxfId="12913" priority="3143" operator="lessThan">
      <formula>O936</formula>
    </cfRule>
    <cfRule type="cellIs" dxfId="12912" priority="3144" operator="equal">
      <formula>O936</formula>
    </cfRule>
  </conditionalFormatting>
  <conditionalFormatting sqref="P932:W932">
    <cfRule type="cellIs" dxfId="12911" priority="3115" operator="equal">
      <formula>0</formula>
    </cfRule>
  </conditionalFormatting>
  <conditionalFormatting sqref="F932:M932">
    <cfRule type="cellIs" dxfId="12910" priority="3121" operator="equal">
      <formula>0</formula>
    </cfRule>
  </conditionalFormatting>
  <conditionalFormatting sqref="E932">
    <cfRule type="cellIs" dxfId="12909" priority="3122" operator="equal">
      <formula>0</formula>
    </cfRule>
  </conditionalFormatting>
  <conditionalFormatting sqref="O932">
    <cfRule type="cellIs" dxfId="12908" priority="3116" operator="equal">
      <formula>0</formula>
    </cfRule>
  </conditionalFormatting>
  <conditionalFormatting sqref="E932:M932">
    <cfRule type="cellIs" dxfId="12907" priority="3123" operator="greaterThan">
      <formula>E921+1</formula>
    </cfRule>
    <cfRule type="cellIs" dxfId="12906" priority="3124" operator="equal">
      <formula>E921+1</formula>
    </cfRule>
    <cfRule type="cellIs" dxfId="12905" priority="3125" operator="lessThan">
      <formula>E921</formula>
    </cfRule>
    <cfRule type="cellIs" dxfId="12904" priority="3126" operator="equal">
      <formula>E921</formula>
    </cfRule>
  </conditionalFormatting>
  <conditionalFormatting sqref="E921">
    <cfRule type="cellIs" dxfId="12903" priority="3136" operator="equal">
      <formula>3</formula>
    </cfRule>
    <cfRule type="cellIs" dxfId="12902" priority="3137" operator="equal">
      <formula>5</formula>
    </cfRule>
    <cfRule type="cellIs" dxfId="12901" priority="3138" operator="equal">
      <formula>4</formula>
    </cfRule>
  </conditionalFormatting>
  <conditionalFormatting sqref="E921:M921">
    <cfRule type="cellIs" dxfId="12900" priority="3133" operator="equal">
      <formula>3</formula>
    </cfRule>
    <cfRule type="cellIs" dxfId="12899" priority="3134" operator="equal">
      <formula>5</formula>
    </cfRule>
    <cfRule type="cellIs" dxfId="12898" priority="3135" operator="equal">
      <formula>4</formula>
    </cfRule>
  </conditionalFormatting>
  <conditionalFormatting sqref="O921">
    <cfRule type="cellIs" dxfId="12897" priority="3130" operator="equal">
      <formula>3</formula>
    </cfRule>
    <cfRule type="cellIs" dxfId="12896" priority="3131" operator="equal">
      <formula>5</formula>
    </cfRule>
    <cfRule type="cellIs" dxfId="12895" priority="3132" operator="equal">
      <formula>4</formula>
    </cfRule>
  </conditionalFormatting>
  <conditionalFormatting sqref="O921:W921">
    <cfRule type="cellIs" dxfId="12894" priority="3127" operator="equal">
      <formula>3</formula>
    </cfRule>
    <cfRule type="cellIs" dxfId="12893" priority="3128" operator="equal">
      <formula>5</formula>
    </cfRule>
    <cfRule type="cellIs" dxfId="12892" priority="3129" operator="equal">
      <formula>4</formula>
    </cfRule>
  </conditionalFormatting>
  <conditionalFormatting sqref="O932:W932">
    <cfRule type="cellIs" dxfId="12891" priority="3117" operator="greaterThan">
      <formula>O921+1</formula>
    </cfRule>
    <cfRule type="cellIs" dxfId="12890" priority="3118" operator="equal">
      <formula>O921+1</formula>
    </cfRule>
    <cfRule type="cellIs" dxfId="12889" priority="3119" operator="lessThan">
      <formula>O921</formula>
    </cfRule>
    <cfRule type="cellIs" dxfId="12888" priority="3120" operator="equal">
      <formula>O921</formula>
    </cfRule>
  </conditionalFormatting>
  <conditionalFormatting sqref="E924">
    <cfRule type="cellIs" dxfId="12887" priority="3110" operator="equal">
      <formula>0</formula>
    </cfRule>
  </conditionalFormatting>
  <conditionalFormatting sqref="F924:M924">
    <cfRule type="cellIs" dxfId="12886" priority="3109" operator="equal">
      <formula>0</formula>
    </cfRule>
  </conditionalFormatting>
  <conditionalFormatting sqref="O924">
    <cfRule type="cellIs" dxfId="12885" priority="3104" operator="equal">
      <formula>0</formula>
    </cfRule>
  </conditionalFormatting>
  <conditionalFormatting sqref="P924:W924">
    <cfRule type="cellIs" dxfId="12884" priority="3103" operator="equal">
      <formula>0</formula>
    </cfRule>
  </conditionalFormatting>
  <conditionalFormatting sqref="E924:M924">
    <cfRule type="cellIs" dxfId="12883" priority="3111" operator="greaterThan">
      <formula>E921+1</formula>
    </cfRule>
    <cfRule type="cellIs" dxfId="12882" priority="3112" operator="equal">
      <formula>E921+1</formula>
    </cfRule>
    <cfRule type="cellIs" dxfId="12881" priority="3113" operator="lessThan">
      <formula>E921</formula>
    </cfRule>
    <cfRule type="cellIs" dxfId="12880" priority="3114" operator="equal">
      <formula>E921</formula>
    </cfRule>
  </conditionalFormatting>
  <conditionalFormatting sqref="O924:W924">
    <cfRule type="cellIs" dxfId="12879" priority="3105" operator="greaterThan">
      <formula>O921+1</formula>
    </cfRule>
    <cfRule type="cellIs" dxfId="12878" priority="3106" operator="equal">
      <formula>O921+1</formula>
    </cfRule>
    <cfRule type="cellIs" dxfId="12877" priority="3107" operator="lessThan">
      <formula>O921</formula>
    </cfRule>
    <cfRule type="cellIs" dxfId="12876" priority="3108" operator="equal">
      <formula>O921</formula>
    </cfRule>
  </conditionalFormatting>
  <conditionalFormatting sqref="E928">
    <cfRule type="cellIs" dxfId="12875" priority="3098" operator="equal">
      <formula>0</formula>
    </cfRule>
  </conditionalFormatting>
  <conditionalFormatting sqref="F928:M928">
    <cfRule type="cellIs" dxfId="12874" priority="3097" operator="equal">
      <formula>0</formula>
    </cfRule>
  </conditionalFormatting>
  <conditionalFormatting sqref="E928:M928">
    <cfRule type="cellIs" dxfId="12873" priority="3099" operator="greaterThan">
      <formula>E921+1</formula>
    </cfRule>
    <cfRule type="cellIs" dxfId="12872" priority="3100" operator="equal">
      <formula>E921+1</formula>
    </cfRule>
    <cfRule type="cellIs" dxfId="12871" priority="3101" operator="lessThan">
      <formula>E921</formula>
    </cfRule>
    <cfRule type="cellIs" dxfId="12870" priority="3102" operator="equal">
      <formula>E921</formula>
    </cfRule>
  </conditionalFormatting>
  <conditionalFormatting sqref="O928">
    <cfRule type="cellIs" dxfId="12869" priority="3092" operator="equal">
      <formula>0</formula>
    </cfRule>
  </conditionalFormatting>
  <conditionalFormatting sqref="P928:W928">
    <cfRule type="cellIs" dxfId="12868" priority="3091" operator="equal">
      <formula>0</formula>
    </cfRule>
  </conditionalFormatting>
  <conditionalFormatting sqref="O928:W928">
    <cfRule type="cellIs" dxfId="12867" priority="3093" operator="greaterThan">
      <formula>O921+1</formula>
    </cfRule>
    <cfRule type="cellIs" dxfId="12866" priority="3094" operator="equal">
      <formula>O921+1</formula>
    </cfRule>
    <cfRule type="cellIs" dxfId="12865" priority="3095" operator="lessThan">
      <formula>O921</formula>
    </cfRule>
    <cfRule type="cellIs" dxfId="12864" priority="3096" operator="equal">
      <formula>O921</formula>
    </cfRule>
  </conditionalFormatting>
  <conditionalFormatting sqref="P917:W917">
    <cfRule type="cellIs" dxfId="12863" priority="3067" operator="equal">
      <formula>0</formula>
    </cfRule>
  </conditionalFormatting>
  <conditionalFormatting sqref="F917:M917">
    <cfRule type="cellIs" dxfId="12862" priority="3073" operator="equal">
      <formula>0</formula>
    </cfRule>
  </conditionalFormatting>
  <conditionalFormatting sqref="E917">
    <cfRule type="cellIs" dxfId="12861" priority="3074" operator="equal">
      <formula>0</formula>
    </cfRule>
  </conditionalFormatting>
  <conditionalFormatting sqref="O917">
    <cfRule type="cellIs" dxfId="12860" priority="3068" operator="equal">
      <formula>0</formula>
    </cfRule>
  </conditionalFormatting>
  <conditionalFormatting sqref="E917:M917">
    <cfRule type="cellIs" dxfId="12859" priority="3075" operator="greaterThan">
      <formula>E906+1</formula>
    </cfRule>
    <cfRule type="cellIs" dxfId="12858" priority="3076" operator="equal">
      <formula>E906+1</formula>
    </cfRule>
    <cfRule type="cellIs" dxfId="12857" priority="3077" operator="lessThan">
      <formula>E906</formula>
    </cfRule>
    <cfRule type="cellIs" dxfId="12856" priority="3078" operator="equal">
      <formula>E906</formula>
    </cfRule>
  </conditionalFormatting>
  <conditionalFormatting sqref="E906">
    <cfRule type="cellIs" dxfId="12855" priority="3088" operator="equal">
      <formula>3</formula>
    </cfRule>
    <cfRule type="cellIs" dxfId="12854" priority="3089" operator="equal">
      <formula>5</formula>
    </cfRule>
    <cfRule type="cellIs" dxfId="12853" priority="3090" operator="equal">
      <formula>4</formula>
    </cfRule>
  </conditionalFormatting>
  <conditionalFormatting sqref="E906:M906">
    <cfRule type="cellIs" dxfId="12852" priority="3085" operator="equal">
      <formula>3</formula>
    </cfRule>
    <cfRule type="cellIs" dxfId="12851" priority="3086" operator="equal">
      <formula>5</formula>
    </cfRule>
    <cfRule type="cellIs" dxfId="12850" priority="3087" operator="equal">
      <formula>4</formula>
    </cfRule>
  </conditionalFormatting>
  <conditionalFormatting sqref="O906">
    <cfRule type="cellIs" dxfId="12849" priority="3082" operator="equal">
      <formula>3</formula>
    </cfRule>
    <cfRule type="cellIs" dxfId="12848" priority="3083" operator="equal">
      <formula>5</formula>
    </cfRule>
    <cfRule type="cellIs" dxfId="12847" priority="3084" operator="equal">
      <formula>4</formula>
    </cfRule>
  </conditionalFormatting>
  <conditionalFormatting sqref="O906:W906">
    <cfRule type="cellIs" dxfId="12846" priority="3079" operator="equal">
      <formula>3</formula>
    </cfRule>
    <cfRule type="cellIs" dxfId="12845" priority="3080" operator="equal">
      <formula>5</formula>
    </cfRule>
    <cfRule type="cellIs" dxfId="12844" priority="3081" operator="equal">
      <formula>4</formula>
    </cfRule>
  </conditionalFormatting>
  <conditionalFormatting sqref="O917:W917">
    <cfRule type="cellIs" dxfId="12843" priority="3069" operator="greaterThan">
      <formula>O906+1</formula>
    </cfRule>
    <cfRule type="cellIs" dxfId="12842" priority="3070" operator="equal">
      <formula>O906+1</formula>
    </cfRule>
    <cfRule type="cellIs" dxfId="12841" priority="3071" operator="lessThan">
      <formula>O906</formula>
    </cfRule>
    <cfRule type="cellIs" dxfId="12840" priority="3072" operator="equal">
      <formula>O906</formula>
    </cfRule>
  </conditionalFormatting>
  <conditionalFormatting sqref="E909">
    <cfRule type="cellIs" dxfId="12839" priority="3062" operator="equal">
      <formula>0</formula>
    </cfRule>
  </conditionalFormatting>
  <conditionalFormatting sqref="F909:M909">
    <cfRule type="cellIs" dxfId="12838" priority="3061" operator="equal">
      <formula>0</formula>
    </cfRule>
  </conditionalFormatting>
  <conditionalFormatting sqref="O909">
    <cfRule type="cellIs" dxfId="12837" priority="3056" operator="equal">
      <formula>0</formula>
    </cfRule>
  </conditionalFormatting>
  <conditionalFormatting sqref="P909:W909">
    <cfRule type="cellIs" dxfId="12836" priority="3055" operator="equal">
      <formula>0</formula>
    </cfRule>
  </conditionalFormatting>
  <conditionalFormatting sqref="E909:M909">
    <cfRule type="cellIs" dxfId="12835" priority="3063" operator="greaterThan">
      <formula>E906+1</formula>
    </cfRule>
    <cfRule type="cellIs" dxfId="12834" priority="3064" operator="equal">
      <formula>E906+1</formula>
    </cfRule>
    <cfRule type="cellIs" dxfId="12833" priority="3065" operator="lessThan">
      <formula>E906</formula>
    </cfRule>
    <cfRule type="cellIs" dxfId="12832" priority="3066" operator="equal">
      <formula>E906</formula>
    </cfRule>
  </conditionalFormatting>
  <conditionalFormatting sqref="O909:W909">
    <cfRule type="cellIs" dxfId="12831" priority="3057" operator="greaterThan">
      <formula>O906+1</formula>
    </cfRule>
    <cfRule type="cellIs" dxfId="12830" priority="3058" operator="equal">
      <formula>O906+1</formula>
    </cfRule>
    <cfRule type="cellIs" dxfId="12829" priority="3059" operator="lessThan">
      <formula>O906</formula>
    </cfRule>
    <cfRule type="cellIs" dxfId="12828" priority="3060" operator="equal">
      <formula>O906</formula>
    </cfRule>
  </conditionalFormatting>
  <conditionalFormatting sqref="E913">
    <cfRule type="cellIs" dxfId="12827" priority="3050" operator="equal">
      <formula>0</formula>
    </cfRule>
  </conditionalFormatting>
  <conditionalFormatting sqref="F913:M913">
    <cfRule type="cellIs" dxfId="12826" priority="3049" operator="equal">
      <formula>0</formula>
    </cfRule>
  </conditionalFormatting>
  <conditionalFormatting sqref="E913:M913">
    <cfRule type="cellIs" dxfId="12825" priority="3051" operator="greaterThan">
      <formula>E906+1</formula>
    </cfRule>
    <cfRule type="cellIs" dxfId="12824" priority="3052" operator="equal">
      <formula>E906+1</formula>
    </cfRule>
    <cfRule type="cellIs" dxfId="12823" priority="3053" operator="lessThan">
      <formula>E906</formula>
    </cfRule>
    <cfRule type="cellIs" dxfId="12822" priority="3054" operator="equal">
      <formula>E906</formula>
    </cfRule>
  </conditionalFormatting>
  <conditionalFormatting sqref="O913">
    <cfRule type="cellIs" dxfId="12821" priority="3044" operator="equal">
      <formula>0</formula>
    </cfRule>
  </conditionalFormatting>
  <conditionalFormatting sqref="P913:W913">
    <cfRule type="cellIs" dxfId="12820" priority="3043" operator="equal">
      <formula>0</formula>
    </cfRule>
  </conditionalFormatting>
  <conditionalFormatting sqref="O913:W913">
    <cfRule type="cellIs" dxfId="12819" priority="3045" operator="greaterThan">
      <formula>O906+1</formula>
    </cfRule>
    <cfRule type="cellIs" dxfId="12818" priority="3046" operator="equal">
      <formula>O906+1</formula>
    </cfRule>
    <cfRule type="cellIs" dxfId="12817" priority="3047" operator="lessThan">
      <formula>O906</formula>
    </cfRule>
    <cfRule type="cellIs" dxfId="12816" priority="3048" operator="equal">
      <formula>O906</formula>
    </cfRule>
  </conditionalFormatting>
  <conditionalFormatting sqref="E891">
    <cfRule type="cellIs" dxfId="12815" priority="3040" operator="equal">
      <formula>3</formula>
    </cfRule>
    <cfRule type="cellIs" dxfId="12814" priority="3041" operator="equal">
      <formula>5</formula>
    </cfRule>
    <cfRule type="cellIs" dxfId="12813" priority="3042" operator="equal">
      <formula>4</formula>
    </cfRule>
  </conditionalFormatting>
  <conditionalFormatting sqref="E891:M891">
    <cfRule type="cellIs" dxfId="12812" priority="3037" operator="equal">
      <formula>3</formula>
    </cfRule>
    <cfRule type="cellIs" dxfId="12811" priority="3038" operator="equal">
      <formula>5</formula>
    </cfRule>
    <cfRule type="cellIs" dxfId="12810" priority="3039" operator="equal">
      <formula>4</formula>
    </cfRule>
  </conditionalFormatting>
  <conditionalFormatting sqref="O891">
    <cfRule type="cellIs" dxfId="12809" priority="3034" operator="equal">
      <formula>3</formula>
    </cfRule>
    <cfRule type="cellIs" dxfId="12808" priority="3035" operator="equal">
      <formula>5</formula>
    </cfRule>
    <cfRule type="cellIs" dxfId="12807" priority="3036" operator="equal">
      <formula>4</formula>
    </cfRule>
  </conditionalFormatting>
  <conditionalFormatting sqref="O891:W891">
    <cfRule type="cellIs" dxfId="12806" priority="3031" operator="equal">
      <formula>3</formula>
    </cfRule>
    <cfRule type="cellIs" dxfId="12805" priority="3032" operator="equal">
      <formula>5</formula>
    </cfRule>
    <cfRule type="cellIs" dxfId="12804" priority="3033" operator="equal">
      <formula>4</formula>
    </cfRule>
  </conditionalFormatting>
  <conditionalFormatting sqref="F902:M902">
    <cfRule type="cellIs" dxfId="12803" priority="3025" operator="equal">
      <formula>0</formula>
    </cfRule>
  </conditionalFormatting>
  <conditionalFormatting sqref="E902">
    <cfRule type="cellIs" dxfId="12802" priority="3026" operator="equal">
      <formula>0</formula>
    </cfRule>
  </conditionalFormatting>
  <conditionalFormatting sqref="E902:M902">
    <cfRule type="cellIs" dxfId="12801" priority="3027" operator="greaterThan">
      <formula>E891+1</formula>
    </cfRule>
    <cfRule type="cellIs" dxfId="12800" priority="3028" operator="equal">
      <formula>E891+1</formula>
    </cfRule>
    <cfRule type="cellIs" dxfId="12799" priority="3029" operator="lessThan">
      <formula>E891</formula>
    </cfRule>
    <cfRule type="cellIs" dxfId="12798" priority="3030" operator="equal">
      <formula>E891</formula>
    </cfRule>
  </conditionalFormatting>
  <conditionalFormatting sqref="P902:W902">
    <cfRule type="cellIs" dxfId="12797" priority="3019" operator="equal">
      <formula>0</formula>
    </cfRule>
  </conditionalFormatting>
  <conditionalFormatting sqref="O902">
    <cfRule type="cellIs" dxfId="12796" priority="3020" operator="equal">
      <formula>0</formula>
    </cfRule>
  </conditionalFormatting>
  <conditionalFormatting sqref="O902:W902">
    <cfRule type="cellIs" dxfId="12795" priority="3021" operator="greaterThan">
      <formula>O891+1</formula>
    </cfRule>
    <cfRule type="cellIs" dxfId="12794" priority="3022" operator="equal">
      <formula>O891+1</formula>
    </cfRule>
    <cfRule type="cellIs" dxfId="12793" priority="3023" operator="lessThan">
      <formula>O891</formula>
    </cfRule>
    <cfRule type="cellIs" dxfId="12792" priority="3024" operator="equal">
      <formula>O891</formula>
    </cfRule>
  </conditionalFormatting>
  <conditionalFormatting sqref="F894:M894">
    <cfRule type="cellIs" dxfId="12791" priority="3013" operator="equal">
      <formula>0</formula>
    </cfRule>
  </conditionalFormatting>
  <conditionalFormatting sqref="E894">
    <cfRule type="cellIs" dxfId="12790" priority="3014" operator="equal">
      <formula>0</formula>
    </cfRule>
  </conditionalFormatting>
  <conditionalFormatting sqref="E894:M894">
    <cfRule type="cellIs" dxfId="12789" priority="3015" operator="greaterThan">
      <formula>E891+1</formula>
    </cfRule>
    <cfRule type="cellIs" dxfId="12788" priority="3016" operator="equal">
      <formula>E891+1</formula>
    </cfRule>
    <cfRule type="cellIs" dxfId="12787" priority="3017" operator="lessThan">
      <formula>E891</formula>
    </cfRule>
    <cfRule type="cellIs" dxfId="12786" priority="3018" operator="equal">
      <formula>E891</formula>
    </cfRule>
  </conditionalFormatting>
  <conditionalFormatting sqref="P894:W894">
    <cfRule type="cellIs" dxfId="12785" priority="3007" operator="equal">
      <formula>0</formula>
    </cfRule>
  </conditionalFormatting>
  <conditionalFormatting sqref="O894">
    <cfRule type="cellIs" dxfId="12784" priority="3008" operator="equal">
      <formula>0</formula>
    </cfRule>
  </conditionalFormatting>
  <conditionalFormatting sqref="O894:W894">
    <cfRule type="cellIs" dxfId="12783" priority="3009" operator="greaterThan">
      <formula>O891+1</formula>
    </cfRule>
    <cfRule type="cellIs" dxfId="12782" priority="3010" operator="equal">
      <formula>O891+1</formula>
    </cfRule>
    <cfRule type="cellIs" dxfId="12781" priority="3011" operator="lessThan">
      <formula>O891</formula>
    </cfRule>
    <cfRule type="cellIs" dxfId="12780" priority="3012" operator="equal">
      <formula>O891</formula>
    </cfRule>
  </conditionalFormatting>
  <conditionalFormatting sqref="E898">
    <cfRule type="cellIs" dxfId="12779" priority="3002" operator="equal">
      <formula>0</formula>
    </cfRule>
  </conditionalFormatting>
  <conditionalFormatting sqref="F898:M898">
    <cfRule type="cellIs" dxfId="12778" priority="3001" operator="equal">
      <formula>0</formula>
    </cfRule>
  </conditionalFormatting>
  <conditionalFormatting sqref="E898:M898">
    <cfRule type="cellIs" dxfId="12777" priority="3003" operator="greaterThan">
      <formula>E891+1</formula>
    </cfRule>
    <cfRule type="cellIs" dxfId="12776" priority="3004" operator="equal">
      <formula>E891+1</formula>
    </cfRule>
    <cfRule type="cellIs" dxfId="12775" priority="3005" operator="lessThan">
      <formula>E891</formula>
    </cfRule>
    <cfRule type="cellIs" dxfId="12774" priority="3006" operator="equal">
      <formula>E891</formula>
    </cfRule>
  </conditionalFormatting>
  <conditionalFormatting sqref="O898">
    <cfRule type="cellIs" dxfId="12773" priority="2996" operator="equal">
      <formula>0</formula>
    </cfRule>
  </conditionalFormatting>
  <conditionalFormatting sqref="P898:W898">
    <cfRule type="cellIs" dxfId="12772" priority="2995" operator="equal">
      <formula>0</formula>
    </cfRule>
  </conditionalFormatting>
  <conditionalFormatting sqref="O898:W898">
    <cfRule type="cellIs" dxfId="12771" priority="2997" operator="greaterThan">
      <formula>O891+1</formula>
    </cfRule>
    <cfRule type="cellIs" dxfId="12770" priority="2998" operator="equal">
      <formula>O891+1</formula>
    </cfRule>
    <cfRule type="cellIs" dxfId="12769" priority="2999" operator="lessThan">
      <formula>O891</formula>
    </cfRule>
    <cfRule type="cellIs" dxfId="12768" priority="3000" operator="equal">
      <formula>O891</formula>
    </cfRule>
  </conditionalFormatting>
  <conditionalFormatting sqref="P887:W887">
    <cfRule type="cellIs" dxfId="12767" priority="2983" operator="equal">
      <formula>0</formula>
    </cfRule>
  </conditionalFormatting>
  <conditionalFormatting sqref="F887:M887">
    <cfRule type="cellIs" dxfId="12766" priority="2989" operator="equal">
      <formula>0</formula>
    </cfRule>
  </conditionalFormatting>
  <conditionalFormatting sqref="E887">
    <cfRule type="cellIs" dxfId="12765" priority="2990" operator="equal">
      <formula>0</formula>
    </cfRule>
  </conditionalFormatting>
  <conditionalFormatting sqref="O887">
    <cfRule type="cellIs" dxfId="12764" priority="2984" operator="equal">
      <formula>0</formula>
    </cfRule>
  </conditionalFormatting>
  <conditionalFormatting sqref="E887:M887">
    <cfRule type="cellIs" dxfId="12763" priority="2991" operator="greaterThan">
      <formula>E876+1</formula>
    </cfRule>
    <cfRule type="cellIs" dxfId="12762" priority="2992" operator="equal">
      <formula>E876+1</formula>
    </cfRule>
    <cfRule type="cellIs" dxfId="12761" priority="2993" operator="lessThan">
      <formula>E876</formula>
    </cfRule>
    <cfRule type="cellIs" dxfId="12760" priority="2994" operator="equal">
      <formula>E876</formula>
    </cfRule>
  </conditionalFormatting>
  <conditionalFormatting sqref="O887:W887">
    <cfRule type="cellIs" dxfId="12759" priority="2985" operator="greaterThan">
      <formula>O876+1</formula>
    </cfRule>
    <cfRule type="cellIs" dxfId="12758" priority="2986" operator="equal">
      <formula>O876+1</formula>
    </cfRule>
    <cfRule type="cellIs" dxfId="12757" priority="2987" operator="lessThan">
      <formula>O876</formula>
    </cfRule>
    <cfRule type="cellIs" dxfId="12756" priority="2988" operator="equal">
      <formula>O876</formula>
    </cfRule>
  </conditionalFormatting>
  <conditionalFormatting sqref="E883">
    <cfRule type="cellIs" dxfId="12755" priority="2978" operator="equal">
      <formula>0</formula>
    </cfRule>
  </conditionalFormatting>
  <conditionalFormatting sqref="F883:M883">
    <cfRule type="cellIs" dxfId="12754" priority="2977" operator="equal">
      <formula>0</formula>
    </cfRule>
  </conditionalFormatting>
  <conditionalFormatting sqref="E883:M883">
    <cfRule type="cellIs" dxfId="12753" priority="2979" operator="greaterThan">
      <formula>E876+1</formula>
    </cfRule>
    <cfRule type="cellIs" dxfId="12752" priority="2980" operator="equal">
      <formula>E876+1</formula>
    </cfRule>
    <cfRule type="cellIs" dxfId="12751" priority="2981" operator="lessThan">
      <formula>E876</formula>
    </cfRule>
    <cfRule type="cellIs" dxfId="12750" priority="2982" operator="equal">
      <formula>E876</formula>
    </cfRule>
  </conditionalFormatting>
  <conditionalFormatting sqref="O883">
    <cfRule type="cellIs" dxfId="12749" priority="2972" operator="equal">
      <formula>0</formula>
    </cfRule>
  </conditionalFormatting>
  <conditionalFormatting sqref="P883:W883">
    <cfRule type="cellIs" dxfId="12748" priority="2971" operator="equal">
      <formula>0</formula>
    </cfRule>
  </conditionalFormatting>
  <conditionalFormatting sqref="O883:W883">
    <cfRule type="cellIs" dxfId="12747" priority="2973" operator="greaterThan">
      <formula>O876+1</formula>
    </cfRule>
    <cfRule type="cellIs" dxfId="12746" priority="2974" operator="equal">
      <formula>O876+1</formula>
    </cfRule>
    <cfRule type="cellIs" dxfId="12745" priority="2975" operator="lessThan">
      <formula>O876</formula>
    </cfRule>
    <cfRule type="cellIs" dxfId="12744" priority="2976" operator="equal">
      <formula>O876</formula>
    </cfRule>
  </conditionalFormatting>
  <conditionalFormatting sqref="F879:M879">
    <cfRule type="cellIs" dxfId="12743" priority="2965" operator="equal">
      <formula>0</formula>
    </cfRule>
  </conditionalFormatting>
  <conditionalFormatting sqref="E879">
    <cfRule type="cellIs" dxfId="12742" priority="2966" operator="equal">
      <formula>0</formula>
    </cfRule>
  </conditionalFormatting>
  <conditionalFormatting sqref="E879:M879">
    <cfRule type="cellIs" dxfId="12741" priority="2967" operator="greaterThan">
      <formula>E876+1</formula>
    </cfRule>
    <cfRule type="cellIs" dxfId="12740" priority="2968" operator="equal">
      <formula>E876+1</formula>
    </cfRule>
    <cfRule type="cellIs" dxfId="12739" priority="2969" operator="lessThan">
      <formula>E876</formula>
    </cfRule>
    <cfRule type="cellIs" dxfId="12738" priority="2970" operator="equal">
      <formula>E876</formula>
    </cfRule>
  </conditionalFormatting>
  <conditionalFormatting sqref="P879:W879">
    <cfRule type="cellIs" dxfId="12737" priority="2959" operator="equal">
      <formula>0</formula>
    </cfRule>
  </conditionalFormatting>
  <conditionalFormatting sqref="O879">
    <cfRule type="cellIs" dxfId="12736" priority="2960" operator="equal">
      <formula>0</formula>
    </cfRule>
  </conditionalFormatting>
  <conditionalFormatting sqref="O879:W879">
    <cfRule type="cellIs" dxfId="12735" priority="2961" operator="greaterThan">
      <formula>O876+1</formula>
    </cfRule>
    <cfRule type="cellIs" dxfId="12734" priority="2962" operator="equal">
      <formula>O876+1</formula>
    </cfRule>
    <cfRule type="cellIs" dxfId="12733" priority="2963" operator="lessThan">
      <formula>O876</formula>
    </cfRule>
    <cfRule type="cellIs" dxfId="12732" priority="2964" operator="equal">
      <formula>O876</formula>
    </cfRule>
  </conditionalFormatting>
  <conditionalFormatting sqref="E876">
    <cfRule type="cellIs" dxfId="12731" priority="2956" operator="equal">
      <formula>3</formula>
    </cfRule>
    <cfRule type="cellIs" dxfId="12730" priority="2957" operator="equal">
      <formula>5</formula>
    </cfRule>
    <cfRule type="cellIs" dxfId="12729" priority="2958" operator="equal">
      <formula>4</formula>
    </cfRule>
  </conditionalFormatting>
  <conditionalFormatting sqref="E876:M876">
    <cfRule type="cellIs" dxfId="12728" priority="2953" operator="equal">
      <formula>3</formula>
    </cfRule>
    <cfRule type="cellIs" dxfId="12727" priority="2954" operator="equal">
      <formula>5</formula>
    </cfRule>
    <cfRule type="cellIs" dxfId="12726" priority="2955" operator="equal">
      <formula>4</formula>
    </cfRule>
  </conditionalFormatting>
  <conditionalFormatting sqref="O876">
    <cfRule type="cellIs" dxfId="12725" priority="2950" operator="equal">
      <formula>3</formula>
    </cfRule>
    <cfRule type="cellIs" dxfId="12724" priority="2951" operator="equal">
      <formula>5</formula>
    </cfRule>
    <cfRule type="cellIs" dxfId="12723" priority="2952" operator="equal">
      <formula>4</formula>
    </cfRule>
  </conditionalFormatting>
  <conditionalFormatting sqref="O876:W876">
    <cfRule type="cellIs" dxfId="12722" priority="2947" operator="equal">
      <formula>3</formula>
    </cfRule>
    <cfRule type="cellIs" dxfId="12721" priority="2948" operator="equal">
      <formula>5</formula>
    </cfRule>
    <cfRule type="cellIs" dxfId="12720" priority="2949" operator="equal">
      <formula>4</formula>
    </cfRule>
  </conditionalFormatting>
  <conditionalFormatting sqref="E868">
    <cfRule type="cellIs" dxfId="12719" priority="2924" operator="equal">
      <formula>0</formula>
    </cfRule>
  </conditionalFormatting>
  <conditionalFormatting sqref="F868:M868">
    <cfRule type="cellIs" dxfId="12718" priority="2923" operator="equal">
      <formula>0</formula>
    </cfRule>
  </conditionalFormatting>
  <conditionalFormatting sqref="O868:W868">
    <cfRule type="cellIs" dxfId="12717" priority="2919" operator="greaterThan">
      <formula>O861+1</formula>
    </cfRule>
    <cfRule type="cellIs" dxfId="12716" priority="2920" operator="equal">
      <formula>O861+1</formula>
    </cfRule>
    <cfRule type="cellIs" dxfId="12715" priority="2921" operator="lessThan">
      <formula>O861</formula>
    </cfRule>
    <cfRule type="cellIs" dxfId="12714" priority="2922" operator="equal">
      <formula>O861</formula>
    </cfRule>
  </conditionalFormatting>
  <conditionalFormatting sqref="E861">
    <cfRule type="cellIs" dxfId="12713" priority="2944" operator="equal">
      <formula>3</formula>
    </cfRule>
    <cfRule type="cellIs" dxfId="12712" priority="2945" operator="equal">
      <formula>5</formula>
    </cfRule>
    <cfRule type="cellIs" dxfId="12711" priority="2946" operator="equal">
      <formula>4</formula>
    </cfRule>
  </conditionalFormatting>
  <conditionalFormatting sqref="E861:M861">
    <cfRule type="cellIs" dxfId="12710" priority="2941" operator="equal">
      <formula>3</formula>
    </cfRule>
    <cfRule type="cellIs" dxfId="12709" priority="2942" operator="equal">
      <formula>5</formula>
    </cfRule>
    <cfRule type="cellIs" dxfId="12708" priority="2943" operator="equal">
      <formula>4</formula>
    </cfRule>
  </conditionalFormatting>
  <conditionalFormatting sqref="O861">
    <cfRule type="cellIs" dxfId="12707" priority="2938" operator="equal">
      <formula>3</formula>
    </cfRule>
    <cfRule type="cellIs" dxfId="12706" priority="2939" operator="equal">
      <formula>5</formula>
    </cfRule>
    <cfRule type="cellIs" dxfId="12705" priority="2940" operator="equal">
      <formula>4</formula>
    </cfRule>
  </conditionalFormatting>
  <conditionalFormatting sqref="O861:W861">
    <cfRule type="cellIs" dxfId="12704" priority="2935" operator="equal">
      <formula>3</formula>
    </cfRule>
    <cfRule type="cellIs" dxfId="12703" priority="2936" operator="equal">
      <formula>5</formula>
    </cfRule>
    <cfRule type="cellIs" dxfId="12702" priority="2937" operator="equal">
      <formula>4</formula>
    </cfRule>
  </conditionalFormatting>
  <conditionalFormatting sqref="O872">
    <cfRule type="cellIs" dxfId="12701" priority="2912" operator="equal">
      <formula>0</formula>
    </cfRule>
  </conditionalFormatting>
  <conditionalFormatting sqref="P872:W872">
    <cfRule type="cellIs" dxfId="12700" priority="2911" operator="equal">
      <formula>0</formula>
    </cfRule>
  </conditionalFormatting>
  <conditionalFormatting sqref="E872">
    <cfRule type="cellIs" dxfId="12699" priority="2930" operator="equal">
      <formula>0</formula>
    </cfRule>
  </conditionalFormatting>
  <conditionalFormatting sqref="F872:M872">
    <cfRule type="cellIs" dxfId="12698" priority="2929" operator="equal">
      <formula>0</formula>
    </cfRule>
  </conditionalFormatting>
  <conditionalFormatting sqref="O868">
    <cfRule type="cellIs" dxfId="12697" priority="2918" operator="equal">
      <formula>0</formula>
    </cfRule>
  </conditionalFormatting>
  <conditionalFormatting sqref="P868:W868">
    <cfRule type="cellIs" dxfId="12696" priority="2917" operator="equal">
      <formula>0</formula>
    </cfRule>
  </conditionalFormatting>
  <conditionalFormatting sqref="E872:M872">
    <cfRule type="cellIs" dxfId="12695" priority="2931" operator="greaterThan">
      <formula>E861+1</formula>
    </cfRule>
    <cfRule type="cellIs" dxfId="12694" priority="2932" operator="equal">
      <formula>E861+1</formula>
    </cfRule>
    <cfRule type="cellIs" dxfId="12693" priority="2933" operator="lessThan">
      <formula>E861</formula>
    </cfRule>
    <cfRule type="cellIs" dxfId="12692" priority="2934" operator="equal">
      <formula>E861</formula>
    </cfRule>
  </conditionalFormatting>
  <conditionalFormatting sqref="E868:M868">
    <cfRule type="cellIs" dxfId="12691" priority="2925" operator="greaterThan">
      <formula>E861+1</formula>
    </cfRule>
    <cfRule type="cellIs" dxfId="12690" priority="2926" operator="equal">
      <formula>E861+1</formula>
    </cfRule>
    <cfRule type="cellIs" dxfId="12689" priority="2927" operator="lessThan">
      <formula>E861</formula>
    </cfRule>
    <cfRule type="cellIs" dxfId="12688" priority="2928" operator="equal">
      <formula>E861</formula>
    </cfRule>
  </conditionalFormatting>
  <conditionalFormatting sqref="O872:W872">
    <cfRule type="cellIs" dxfId="12687" priority="2913" operator="greaterThan">
      <formula>O861+1</formula>
    </cfRule>
    <cfRule type="cellIs" dxfId="12686" priority="2914" operator="equal">
      <formula>O861+1</formula>
    </cfRule>
    <cfRule type="cellIs" dxfId="12685" priority="2915" operator="lessThan">
      <formula>O861</formula>
    </cfRule>
    <cfRule type="cellIs" dxfId="12684" priority="2916" operator="equal">
      <formula>O861</formula>
    </cfRule>
  </conditionalFormatting>
  <conditionalFormatting sqref="F864:M864">
    <cfRule type="cellIs" dxfId="12683" priority="2893" operator="equal">
      <formula>0</formula>
    </cfRule>
  </conditionalFormatting>
  <conditionalFormatting sqref="E864">
    <cfRule type="cellIs" dxfId="12682" priority="2894" operator="equal">
      <formula>0</formula>
    </cfRule>
  </conditionalFormatting>
  <conditionalFormatting sqref="E864:M864">
    <cfRule type="cellIs" dxfId="12681" priority="2895" operator="greaterThan">
      <formula>E861+1</formula>
    </cfRule>
    <cfRule type="cellIs" dxfId="12680" priority="2896" operator="equal">
      <formula>E861+1</formula>
    </cfRule>
    <cfRule type="cellIs" dxfId="12679" priority="2897" operator="lessThan">
      <formula>E861</formula>
    </cfRule>
    <cfRule type="cellIs" dxfId="12678" priority="2898" operator="equal">
      <formula>E861</formula>
    </cfRule>
  </conditionalFormatting>
  <conditionalFormatting sqref="P864:W864">
    <cfRule type="cellIs" dxfId="12677" priority="2887" operator="equal">
      <formula>0</formula>
    </cfRule>
  </conditionalFormatting>
  <conditionalFormatting sqref="O864">
    <cfRule type="cellIs" dxfId="12676" priority="2888" operator="equal">
      <formula>0</formula>
    </cfRule>
  </conditionalFormatting>
  <conditionalFormatting sqref="O864:W864">
    <cfRule type="cellIs" dxfId="12675" priority="2889" operator="greaterThan">
      <formula>O861+1</formula>
    </cfRule>
    <cfRule type="cellIs" dxfId="12674" priority="2890" operator="equal">
      <formula>O861+1</formula>
    </cfRule>
    <cfRule type="cellIs" dxfId="12673" priority="2891" operator="lessThan">
      <formula>O861</formula>
    </cfRule>
    <cfRule type="cellIs" dxfId="12672" priority="2892" operator="equal">
      <formula>O861</formula>
    </cfRule>
  </conditionalFormatting>
  <conditionalFormatting sqref="E853">
    <cfRule type="cellIs" dxfId="12671" priority="2864" operator="equal">
      <formula>0</formula>
    </cfRule>
  </conditionalFormatting>
  <conditionalFormatting sqref="F853:M853">
    <cfRule type="cellIs" dxfId="12670" priority="2863" operator="equal">
      <formula>0</formula>
    </cfRule>
  </conditionalFormatting>
  <conditionalFormatting sqref="O853:W853">
    <cfRule type="cellIs" dxfId="12669" priority="2859" operator="greaterThan">
      <formula>O846+1</formula>
    </cfRule>
    <cfRule type="cellIs" dxfId="12668" priority="2860" operator="equal">
      <formula>O846+1</formula>
    </cfRule>
    <cfRule type="cellIs" dxfId="12667" priority="2861" operator="lessThan">
      <formula>O846</formula>
    </cfRule>
    <cfRule type="cellIs" dxfId="12666" priority="2862" operator="equal">
      <formula>O846</formula>
    </cfRule>
  </conditionalFormatting>
  <conditionalFormatting sqref="O857">
    <cfRule type="cellIs" dxfId="12665" priority="2852" operator="equal">
      <formula>0</formula>
    </cfRule>
  </conditionalFormatting>
  <conditionalFormatting sqref="P857:W857">
    <cfRule type="cellIs" dxfId="12664" priority="2851" operator="equal">
      <formula>0</formula>
    </cfRule>
  </conditionalFormatting>
  <conditionalFormatting sqref="E857">
    <cfRule type="cellIs" dxfId="12663" priority="2870" operator="equal">
      <formula>0</formula>
    </cfRule>
  </conditionalFormatting>
  <conditionalFormatting sqref="F857:M857">
    <cfRule type="cellIs" dxfId="12662" priority="2869" operator="equal">
      <formula>0</formula>
    </cfRule>
  </conditionalFormatting>
  <conditionalFormatting sqref="O853">
    <cfRule type="cellIs" dxfId="12661" priority="2858" operator="equal">
      <formula>0</formula>
    </cfRule>
  </conditionalFormatting>
  <conditionalFormatting sqref="P853:W853">
    <cfRule type="cellIs" dxfId="12660" priority="2857" operator="equal">
      <formula>0</formula>
    </cfRule>
  </conditionalFormatting>
  <conditionalFormatting sqref="E857:M857">
    <cfRule type="cellIs" dxfId="12659" priority="2871" operator="greaterThan">
      <formula>E846+1</formula>
    </cfRule>
    <cfRule type="cellIs" dxfId="12658" priority="2872" operator="equal">
      <formula>E846+1</formula>
    </cfRule>
    <cfRule type="cellIs" dxfId="12657" priority="2873" operator="lessThan">
      <formula>E846</formula>
    </cfRule>
    <cfRule type="cellIs" dxfId="12656" priority="2874" operator="equal">
      <formula>E846</formula>
    </cfRule>
  </conditionalFormatting>
  <conditionalFormatting sqref="E853:M853">
    <cfRule type="cellIs" dxfId="12655" priority="2865" operator="greaterThan">
      <formula>E846+1</formula>
    </cfRule>
    <cfRule type="cellIs" dxfId="12654" priority="2866" operator="equal">
      <formula>E846+1</formula>
    </cfRule>
    <cfRule type="cellIs" dxfId="12653" priority="2867" operator="lessThan">
      <formula>E846</formula>
    </cfRule>
    <cfRule type="cellIs" dxfId="12652" priority="2868" operator="equal">
      <formula>E846</formula>
    </cfRule>
  </conditionalFormatting>
  <conditionalFormatting sqref="O857:W857">
    <cfRule type="cellIs" dxfId="12651" priority="2853" operator="greaterThan">
      <formula>O846+1</formula>
    </cfRule>
    <cfRule type="cellIs" dxfId="12650" priority="2854" operator="equal">
      <formula>O846+1</formula>
    </cfRule>
    <cfRule type="cellIs" dxfId="12649" priority="2855" operator="lessThan">
      <formula>O846</formula>
    </cfRule>
    <cfRule type="cellIs" dxfId="12648" priority="2856" operator="equal">
      <formula>O846</formula>
    </cfRule>
  </conditionalFormatting>
  <conditionalFormatting sqref="F849:M849">
    <cfRule type="cellIs" dxfId="12647" priority="2845" operator="equal">
      <formula>0</formula>
    </cfRule>
  </conditionalFormatting>
  <conditionalFormatting sqref="E849">
    <cfRule type="cellIs" dxfId="12646" priority="2846" operator="equal">
      <formula>0</formula>
    </cfRule>
  </conditionalFormatting>
  <conditionalFormatting sqref="E849:M849">
    <cfRule type="cellIs" dxfId="12645" priority="2847" operator="greaterThan">
      <formula>E846+1</formula>
    </cfRule>
    <cfRule type="cellIs" dxfId="12644" priority="2848" operator="equal">
      <formula>E846+1</formula>
    </cfRule>
    <cfRule type="cellIs" dxfId="12643" priority="2849" operator="lessThan">
      <formula>E846</formula>
    </cfRule>
    <cfRule type="cellIs" dxfId="12642" priority="2850" operator="equal">
      <formula>E846</formula>
    </cfRule>
  </conditionalFormatting>
  <conditionalFormatting sqref="P849:W849">
    <cfRule type="cellIs" dxfId="12641" priority="2839" operator="equal">
      <formula>0</formula>
    </cfRule>
  </conditionalFormatting>
  <conditionalFormatting sqref="O849">
    <cfRule type="cellIs" dxfId="12640" priority="2840" operator="equal">
      <formula>0</formula>
    </cfRule>
  </conditionalFormatting>
  <conditionalFormatting sqref="O849:W849">
    <cfRule type="cellIs" dxfId="12639" priority="2841" operator="greaterThan">
      <formula>O846+1</formula>
    </cfRule>
    <cfRule type="cellIs" dxfId="12638" priority="2842" operator="equal">
      <formula>O846+1</formula>
    </cfRule>
    <cfRule type="cellIs" dxfId="12637" priority="2843" operator="lessThan">
      <formula>O846</formula>
    </cfRule>
    <cfRule type="cellIs" dxfId="12636" priority="2844" operator="equal">
      <formula>O846</formula>
    </cfRule>
  </conditionalFormatting>
  <conditionalFormatting sqref="E846">
    <cfRule type="cellIs" dxfId="12635" priority="2836" operator="equal">
      <formula>3</formula>
    </cfRule>
    <cfRule type="cellIs" dxfId="12634" priority="2837" operator="equal">
      <formula>5</formula>
    </cfRule>
    <cfRule type="cellIs" dxfId="12633" priority="2838" operator="equal">
      <formula>4</formula>
    </cfRule>
  </conditionalFormatting>
  <conditionalFormatting sqref="E846:M846">
    <cfRule type="cellIs" dxfId="12632" priority="2833" operator="equal">
      <formula>3</formula>
    </cfRule>
    <cfRule type="cellIs" dxfId="12631" priority="2834" operator="equal">
      <formula>5</formula>
    </cfRule>
    <cfRule type="cellIs" dxfId="12630" priority="2835" operator="equal">
      <formula>4</formula>
    </cfRule>
  </conditionalFormatting>
  <conditionalFormatting sqref="O846">
    <cfRule type="cellIs" dxfId="12629" priority="2830" operator="equal">
      <formula>3</formula>
    </cfRule>
    <cfRule type="cellIs" dxfId="12628" priority="2831" operator="equal">
      <formula>5</formula>
    </cfRule>
    <cfRule type="cellIs" dxfId="12627" priority="2832" operator="equal">
      <formula>4</formula>
    </cfRule>
  </conditionalFormatting>
  <conditionalFormatting sqref="O846:W846">
    <cfRule type="cellIs" dxfId="12626" priority="2827" operator="equal">
      <formula>3</formula>
    </cfRule>
    <cfRule type="cellIs" dxfId="12625" priority="2828" operator="equal">
      <formula>5</formula>
    </cfRule>
    <cfRule type="cellIs" dxfId="12624" priority="2829" operator="equal">
      <formula>4</formula>
    </cfRule>
  </conditionalFormatting>
  <conditionalFormatting sqref="P842:W842">
    <cfRule type="cellIs" dxfId="12623" priority="2815" operator="equal">
      <formula>0</formula>
    </cfRule>
  </conditionalFormatting>
  <conditionalFormatting sqref="F842:M842">
    <cfRule type="cellIs" dxfId="12622" priority="2821" operator="equal">
      <formula>0</formula>
    </cfRule>
  </conditionalFormatting>
  <conditionalFormatting sqref="E842">
    <cfRule type="cellIs" dxfId="12621" priority="2822" operator="equal">
      <formula>0</formula>
    </cfRule>
  </conditionalFormatting>
  <conditionalFormatting sqref="O842">
    <cfRule type="cellIs" dxfId="12620" priority="2816" operator="equal">
      <formula>0</formula>
    </cfRule>
  </conditionalFormatting>
  <conditionalFormatting sqref="E842:M842">
    <cfRule type="cellIs" dxfId="12619" priority="2823" operator="greaterThan">
      <formula>E831+1</formula>
    </cfRule>
    <cfRule type="cellIs" dxfId="12618" priority="2824" operator="equal">
      <formula>E831+1</formula>
    </cfRule>
    <cfRule type="cellIs" dxfId="12617" priority="2825" operator="lessThan">
      <formula>E831</formula>
    </cfRule>
    <cfRule type="cellIs" dxfId="12616" priority="2826" operator="equal">
      <formula>E831</formula>
    </cfRule>
  </conditionalFormatting>
  <conditionalFormatting sqref="O842:W842">
    <cfRule type="cellIs" dxfId="12615" priority="2817" operator="greaterThan">
      <formula>O831+1</formula>
    </cfRule>
    <cfRule type="cellIs" dxfId="12614" priority="2818" operator="equal">
      <formula>O831+1</formula>
    </cfRule>
    <cfRule type="cellIs" dxfId="12613" priority="2819" operator="lessThan">
      <formula>O831</formula>
    </cfRule>
    <cfRule type="cellIs" dxfId="12612" priority="2820" operator="equal">
      <formula>O831</formula>
    </cfRule>
  </conditionalFormatting>
  <conditionalFormatting sqref="E838">
    <cfRule type="cellIs" dxfId="12611" priority="2810" operator="equal">
      <formula>0</formula>
    </cfRule>
  </conditionalFormatting>
  <conditionalFormatting sqref="F838:M838">
    <cfRule type="cellIs" dxfId="12610" priority="2809" operator="equal">
      <formula>0</formula>
    </cfRule>
  </conditionalFormatting>
  <conditionalFormatting sqref="E838:M838">
    <cfRule type="cellIs" dxfId="12609" priority="2811" operator="greaterThan">
      <formula>E831+1</formula>
    </cfRule>
    <cfRule type="cellIs" dxfId="12608" priority="2812" operator="equal">
      <formula>E831+1</formula>
    </cfRule>
    <cfRule type="cellIs" dxfId="12607" priority="2813" operator="lessThan">
      <formula>E831</formula>
    </cfRule>
    <cfRule type="cellIs" dxfId="12606" priority="2814" operator="equal">
      <formula>E831</formula>
    </cfRule>
  </conditionalFormatting>
  <conditionalFormatting sqref="O838">
    <cfRule type="cellIs" dxfId="12605" priority="2804" operator="equal">
      <formula>0</formula>
    </cfRule>
  </conditionalFormatting>
  <conditionalFormatting sqref="P838:W838">
    <cfRule type="cellIs" dxfId="12604" priority="2803" operator="equal">
      <formula>0</formula>
    </cfRule>
  </conditionalFormatting>
  <conditionalFormatting sqref="O838:W838">
    <cfRule type="cellIs" dxfId="12603" priority="2805" operator="greaterThan">
      <formula>O831+1</formula>
    </cfRule>
    <cfRule type="cellIs" dxfId="12602" priority="2806" operator="equal">
      <formula>O831+1</formula>
    </cfRule>
    <cfRule type="cellIs" dxfId="12601" priority="2807" operator="lessThan">
      <formula>O831</formula>
    </cfRule>
    <cfRule type="cellIs" dxfId="12600" priority="2808" operator="equal">
      <formula>O831</formula>
    </cfRule>
  </conditionalFormatting>
  <conditionalFormatting sqref="F834:M834">
    <cfRule type="cellIs" dxfId="12599" priority="2797" operator="equal">
      <formula>0</formula>
    </cfRule>
  </conditionalFormatting>
  <conditionalFormatting sqref="E834">
    <cfRule type="cellIs" dxfId="12598" priority="2798" operator="equal">
      <formula>0</formula>
    </cfRule>
  </conditionalFormatting>
  <conditionalFormatting sqref="E834:M834">
    <cfRule type="cellIs" dxfId="12597" priority="2799" operator="greaterThan">
      <formula>E831+1</formula>
    </cfRule>
    <cfRule type="cellIs" dxfId="12596" priority="2800" operator="equal">
      <formula>E831+1</formula>
    </cfRule>
    <cfRule type="cellIs" dxfId="12595" priority="2801" operator="lessThan">
      <formula>E831</formula>
    </cfRule>
    <cfRule type="cellIs" dxfId="12594" priority="2802" operator="equal">
      <formula>E831</formula>
    </cfRule>
  </conditionalFormatting>
  <conditionalFormatting sqref="P834:W834">
    <cfRule type="cellIs" dxfId="12593" priority="2791" operator="equal">
      <formula>0</formula>
    </cfRule>
  </conditionalFormatting>
  <conditionalFormatting sqref="O834">
    <cfRule type="cellIs" dxfId="12592" priority="2792" operator="equal">
      <formula>0</formula>
    </cfRule>
  </conditionalFormatting>
  <conditionalFormatting sqref="O834:W834">
    <cfRule type="cellIs" dxfId="12591" priority="2793" operator="greaterThan">
      <formula>O831+1</formula>
    </cfRule>
    <cfRule type="cellIs" dxfId="12590" priority="2794" operator="equal">
      <formula>O831+1</formula>
    </cfRule>
    <cfRule type="cellIs" dxfId="12589" priority="2795" operator="lessThan">
      <formula>O831</formula>
    </cfRule>
    <cfRule type="cellIs" dxfId="12588" priority="2796" operator="equal">
      <formula>O831</formula>
    </cfRule>
  </conditionalFormatting>
  <conditionalFormatting sqref="E831">
    <cfRule type="cellIs" dxfId="12587" priority="2788" operator="equal">
      <formula>3</formula>
    </cfRule>
    <cfRule type="cellIs" dxfId="12586" priority="2789" operator="equal">
      <formula>5</formula>
    </cfRule>
    <cfRule type="cellIs" dxfId="12585" priority="2790" operator="equal">
      <formula>4</formula>
    </cfRule>
  </conditionalFormatting>
  <conditionalFormatting sqref="E831:M831">
    <cfRule type="cellIs" dxfId="12584" priority="2785" operator="equal">
      <formula>3</formula>
    </cfRule>
    <cfRule type="cellIs" dxfId="12583" priority="2786" operator="equal">
      <formula>5</formula>
    </cfRule>
    <cfRule type="cellIs" dxfId="12582" priority="2787" operator="equal">
      <formula>4</formula>
    </cfRule>
  </conditionalFormatting>
  <conditionalFormatting sqref="O831">
    <cfRule type="cellIs" dxfId="12581" priority="2782" operator="equal">
      <formula>3</formula>
    </cfRule>
    <cfRule type="cellIs" dxfId="12580" priority="2783" operator="equal">
      <formula>5</formula>
    </cfRule>
    <cfRule type="cellIs" dxfId="12579" priority="2784" operator="equal">
      <formula>4</formula>
    </cfRule>
  </conditionalFormatting>
  <conditionalFormatting sqref="O831:W831">
    <cfRule type="cellIs" dxfId="12578" priority="2779" operator="equal">
      <formula>3</formula>
    </cfRule>
    <cfRule type="cellIs" dxfId="12577" priority="2780" operator="equal">
      <formula>5</formula>
    </cfRule>
    <cfRule type="cellIs" dxfId="12576" priority="2781" operator="equal">
      <formula>4</formula>
    </cfRule>
  </conditionalFormatting>
  <conditionalFormatting sqref="E816">
    <cfRule type="cellIs" dxfId="12575" priority="2776" operator="equal">
      <formula>3</formula>
    </cfRule>
    <cfRule type="cellIs" dxfId="12574" priority="2777" operator="equal">
      <formula>5</formula>
    </cfRule>
    <cfRule type="cellIs" dxfId="12573" priority="2778" operator="equal">
      <formula>4</formula>
    </cfRule>
  </conditionalFormatting>
  <conditionalFormatting sqref="E816:M816">
    <cfRule type="cellIs" dxfId="12572" priority="2773" operator="equal">
      <formula>3</formula>
    </cfRule>
    <cfRule type="cellIs" dxfId="12571" priority="2774" operator="equal">
      <formula>5</formula>
    </cfRule>
    <cfRule type="cellIs" dxfId="12570" priority="2775" operator="equal">
      <formula>4</formula>
    </cfRule>
  </conditionalFormatting>
  <conditionalFormatting sqref="O816">
    <cfRule type="cellIs" dxfId="12569" priority="2770" operator="equal">
      <formula>3</formula>
    </cfRule>
    <cfRule type="cellIs" dxfId="12568" priority="2771" operator="equal">
      <formula>5</formula>
    </cfRule>
    <cfRule type="cellIs" dxfId="12567" priority="2772" operator="equal">
      <formula>4</formula>
    </cfRule>
  </conditionalFormatting>
  <conditionalFormatting sqref="O816:W816">
    <cfRule type="cellIs" dxfId="12566" priority="2767" operator="equal">
      <formula>3</formula>
    </cfRule>
    <cfRule type="cellIs" dxfId="12565" priority="2768" operator="equal">
      <formula>5</formula>
    </cfRule>
    <cfRule type="cellIs" dxfId="12564" priority="2769" operator="equal">
      <formula>4</formula>
    </cfRule>
  </conditionalFormatting>
  <conditionalFormatting sqref="F827:M827">
    <cfRule type="cellIs" dxfId="12563" priority="2761" operator="equal">
      <formula>0</formula>
    </cfRule>
  </conditionalFormatting>
  <conditionalFormatting sqref="E827">
    <cfRule type="cellIs" dxfId="12562" priority="2762" operator="equal">
      <formula>0</formula>
    </cfRule>
  </conditionalFormatting>
  <conditionalFormatting sqref="E827:M827">
    <cfRule type="cellIs" dxfId="12561" priority="2763" operator="greaterThan">
      <formula>E816+1</formula>
    </cfRule>
    <cfRule type="cellIs" dxfId="12560" priority="2764" operator="equal">
      <formula>E816+1</formula>
    </cfRule>
    <cfRule type="cellIs" dxfId="12559" priority="2765" operator="lessThan">
      <formula>E816</formula>
    </cfRule>
    <cfRule type="cellIs" dxfId="12558" priority="2766" operator="equal">
      <formula>E816</formula>
    </cfRule>
  </conditionalFormatting>
  <conditionalFormatting sqref="P827:W827">
    <cfRule type="cellIs" dxfId="12557" priority="2755" operator="equal">
      <formula>0</formula>
    </cfRule>
  </conditionalFormatting>
  <conditionalFormatting sqref="O827">
    <cfRule type="cellIs" dxfId="12556" priority="2756" operator="equal">
      <formula>0</formula>
    </cfRule>
  </conditionalFormatting>
  <conditionalFormatting sqref="O827:W827">
    <cfRule type="cellIs" dxfId="12555" priority="2757" operator="greaterThan">
      <formula>O816+1</formula>
    </cfRule>
    <cfRule type="cellIs" dxfId="12554" priority="2758" operator="equal">
      <formula>O816+1</formula>
    </cfRule>
    <cfRule type="cellIs" dxfId="12553" priority="2759" operator="lessThan">
      <formula>O816</formula>
    </cfRule>
    <cfRule type="cellIs" dxfId="12552" priority="2760" operator="equal">
      <formula>O816</formula>
    </cfRule>
  </conditionalFormatting>
  <conditionalFormatting sqref="F819:M819">
    <cfRule type="cellIs" dxfId="12551" priority="2749" operator="equal">
      <formula>0</formula>
    </cfRule>
  </conditionalFormatting>
  <conditionalFormatting sqref="E819">
    <cfRule type="cellIs" dxfId="12550" priority="2750" operator="equal">
      <formula>0</formula>
    </cfRule>
  </conditionalFormatting>
  <conditionalFormatting sqref="E819:M819">
    <cfRule type="cellIs" dxfId="12549" priority="2751" operator="greaterThan">
      <formula>E816+1</formula>
    </cfRule>
    <cfRule type="cellIs" dxfId="12548" priority="2752" operator="equal">
      <formula>E816+1</formula>
    </cfRule>
    <cfRule type="cellIs" dxfId="12547" priority="2753" operator="lessThan">
      <formula>E816</formula>
    </cfRule>
    <cfRule type="cellIs" dxfId="12546" priority="2754" operator="equal">
      <formula>E816</formula>
    </cfRule>
  </conditionalFormatting>
  <conditionalFormatting sqref="P819:W819">
    <cfRule type="cellIs" dxfId="12545" priority="2743" operator="equal">
      <formula>0</formula>
    </cfRule>
  </conditionalFormatting>
  <conditionalFormatting sqref="O819">
    <cfRule type="cellIs" dxfId="12544" priority="2744" operator="equal">
      <formula>0</formula>
    </cfRule>
  </conditionalFormatting>
  <conditionalFormatting sqref="O819:W819">
    <cfRule type="cellIs" dxfId="12543" priority="2745" operator="greaterThan">
      <formula>O816+1</formula>
    </cfRule>
    <cfRule type="cellIs" dxfId="12542" priority="2746" operator="equal">
      <formula>O816+1</formula>
    </cfRule>
    <cfRule type="cellIs" dxfId="12541" priority="2747" operator="lessThan">
      <formula>O816</formula>
    </cfRule>
    <cfRule type="cellIs" dxfId="12540" priority="2748" operator="equal">
      <formula>O816</formula>
    </cfRule>
  </conditionalFormatting>
  <conditionalFormatting sqref="E823">
    <cfRule type="cellIs" dxfId="12539" priority="2738" operator="equal">
      <formula>0</formula>
    </cfRule>
  </conditionalFormatting>
  <conditionalFormatting sqref="F823:M823">
    <cfRule type="cellIs" dxfId="12538" priority="2737" operator="equal">
      <formula>0</formula>
    </cfRule>
  </conditionalFormatting>
  <conditionalFormatting sqref="E823:M823">
    <cfRule type="cellIs" dxfId="12537" priority="2739" operator="greaterThan">
      <formula>E816+1</formula>
    </cfRule>
    <cfRule type="cellIs" dxfId="12536" priority="2740" operator="equal">
      <formula>E816+1</formula>
    </cfRule>
    <cfRule type="cellIs" dxfId="12535" priority="2741" operator="lessThan">
      <formula>E816</formula>
    </cfRule>
    <cfRule type="cellIs" dxfId="12534" priority="2742" operator="equal">
      <formula>E816</formula>
    </cfRule>
  </conditionalFormatting>
  <conditionalFormatting sqref="O823">
    <cfRule type="cellIs" dxfId="12533" priority="2732" operator="equal">
      <formula>0</formula>
    </cfRule>
  </conditionalFormatting>
  <conditionalFormatting sqref="P823:W823">
    <cfRule type="cellIs" dxfId="12532" priority="2731" operator="equal">
      <formula>0</formula>
    </cfRule>
  </conditionalFormatting>
  <conditionalFormatting sqref="O823:W823">
    <cfRule type="cellIs" dxfId="12531" priority="2733" operator="greaterThan">
      <formula>O816+1</formula>
    </cfRule>
    <cfRule type="cellIs" dxfId="12530" priority="2734" operator="equal">
      <formula>O816+1</formula>
    </cfRule>
    <cfRule type="cellIs" dxfId="12529" priority="2735" operator="lessThan">
      <formula>O816</formula>
    </cfRule>
    <cfRule type="cellIs" dxfId="12528" priority="2736" operator="equal">
      <formula>O816</formula>
    </cfRule>
  </conditionalFormatting>
  <conditionalFormatting sqref="E801">
    <cfRule type="cellIs" dxfId="12527" priority="2728" operator="equal">
      <formula>3</formula>
    </cfRule>
    <cfRule type="cellIs" dxfId="12526" priority="2729" operator="equal">
      <formula>5</formula>
    </cfRule>
    <cfRule type="cellIs" dxfId="12525" priority="2730" operator="equal">
      <formula>4</formula>
    </cfRule>
  </conditionalFormatting>
  <conditionalFormatting sqref="E801:M801">
    <cfRule type="cellIs" dxfId="12524" priority="2725" operator="equal">
      <formula>3</formula>
    </cfRule>
    <cfRule type="cellIs" dxfId="12523" priority="2726" operator="equal">
      <formula>5</formula>
    </cfRule>
    <cfRule type="cellIs" dxfId="12522" priority="2727" operator="equal">
      <formula>4</formula>
    </cfRule>
  </conditionalFormatting>
  <conditionalFormatting sqref="O801">
    <cfRule type="cellIs" dxfId="12521" priority="2722" operator="equal">
      <formula>3</formula>
    </cfRule>
    <cfRule type="cellIs" dxfId="12520" priority="2723" operator="equal">
      <formula>5</formula>
    </cfRule>
    <cfRule type="cellIs" dxfId="12519" priority="2724" operator="equal">
      <formula>4</formula>
    </cfRule>
  </conditionalFormatting>
  <conditionalFormatting sqref="O801:W801">
    <cfRule type="cellIs" dxfId="12518" priority="2719" operator="equal">
      <formula>3</formula>
    </cfRule>
    <cfRule type="cellIs" dxfId="12517" priority="2720" operator="equal">
      <formula>5</formula>
    </cfRule>
    <cfRule type="cellIs" dxfId="12516" priority="2721" operator="equal">
      <formula>4</formula>
    </cfRule>
  </conditionalFormatting>
  <conditionalFormatting sqref="P812:W812">
    <cfRule type="cellIs" dxfId="12515" priority="2707" operator="equal">
      <formula>0</formula>
    </cfRule>
  </conditionalFormatting>
  <conditionalFormatting sqref="F812:M812">
    <cfRule type="cellIs" dxfId="12514" priority="2713" operator="equal">
      <formula>0</formula>
    </cfRule>
  </conditionalFormatting>
  <conditionalFormatting sqref="E812">
    <cfRule type="cellIs" dxfId="12513" priority="2714" operator="equal">
      <formula>0</formula>
    </cfRule>
  </conditionalFormatting>
  <conditionalFormatting sqref="O812">
    <cfRule type="cellIs" dxfId="12512" priority="2708" operator="equal">
      <formula>0</formula>
    </cfRule>
  </conditionalFormatting>
  <conditionalFormatting sqref="E812:M812">
    <cfRule type="cellIs" dxfId="12511" priority="2715" operator="greaterThan">
      <formula>E801+1</formula>
    </cfRule>
    <cfRule type="cellIs" dxfId="12510" priority="2716" operator="equal">
      <formula>E801+1</formula>
    </cfRule>
    <cfRule type="cellIs" dxfId="12509" priority="2717" operator="lessThan">
      <formula>E801</formula>
    </cfRule>
    <cfRule type="cellIs" dxfId="12508" priority="2718" operator="equal">
      <formula>E801</formula>
    </cfRule>
  </conditionalFormatting>
  <conditionalFormatting sqref="O812:W812">
    <cfRule type="cellIs" dxfId="12507" priority="2709" operator="greaterThan">
      <formula>O801+1</formula>
    </cfRule>
    <cfRule type="cellIs" dxfId="12506" priority="2710" operator="equal">
      <formula>O801+1</formula>
    </cfRule>
    <cfRule type="cellIs" dxfId="12505" priority="2711" operator="lessThan">
      <formula>O801</formula>
    </cfRule>
    <cfRule type="cellIs" dxfId="12504" priority="2712" operator="equal">
      <formula>O801</formula>
    </cfRule>
  </conditionalFormatting>
  <conditionalFormatting sqref="E808">
    <cfRule type="cellIs" dxfId="12503" priority="2702" operator="equal">
      <formula>0</formula>
    </cfRule>
  </conditionalFormatting>
  <conditionalFormatting sqref="F808:M808">
    <cfRule type="cellIs" dxfId="12502" priority="2701" operator="equal">
      <formula>0</formula>
    </cfRule>
  </conditionalFormatting>
  <conditionalFormatting sqref="E808:M808">
    <cfRule type="cellIs" dxfId="12501" priority="2703" operator="greaterThan">
      <formula>E801+1</formula>
    </cfRule>
    <cfRule type="cellIs" dxfId="12500" priority="2704" operator="equal">
      <formula>E801+1</formula>
    </cfRule>
    <cfRule type="cellIs" dxfId="12499" priority="2705" operator="lessThan">
      <formula>E801</formula>
    </cfRule>
    <cfRule type="cellIs" dxfId="12498" priority="2706" operator="equal">
      <formula>E801</formula>
    </cfRule>
  </conditionalFormatting>
  <conditionalFormatting sqref="O808">
    <cfRule type="cellIs" dxfId="12497" priority="2696" operator="equal">
      <formula>0</formula>
    </cfRule>
  </conditionalFormatting>
  <conditionalFormatting sqref="P808:W808">
    <cfRule type="cellIs" dxfId="12496" priority="2695" operator="equal">
      <formula>0</formula>
    </cfRule>
  </conditionalFormatting>
  <conditionalFormatting sqref="O808:W808">
    <cfRule type="cellIs" dxfId="12495" priority="2697" operator="greaterThan">
      <formula>O801+1</formula>
    </cfRule>
    <cfRule type="cellIs" dxfId="12494" priority="2698" operator="equal">
      <formula>O801+1</formula>
    </cfRule>
    <cfRule type="cellIs" dxfId="12493" priority="2699" operator="lessThan">
      <formula>O801</formula>
    </cfRule>
    <cfRule type="cellIs" dxfId="12492" priority="2700" operator="equal">
      <formula>O801</formula>
    </cfRule>
  </conditionalFormatting>
  <conditionalFormatting sqref="F804:M804">
    <cfRule type="cellIs" dxfId="12491" priority="2689" operator="equal">
      <formula>0</formula>
    </cfRule>
  </conditionalFormatting>
  <conditionalFormatting sqref="E804">
    <cfRule type="cellIs" dxfId="12490" priority="2690" operator="equal">
      <formula>0</formula>
    </cfRule>
  </conditionalFormatting>
  <conditionalFormatting sqref="E804:M804">
    <cfRule type="cellIs" dxfId="12489" priority="2691" operator="greaterThan">
      <formula>E801+1</formula>
    </cfRule>
    <cfRule type="cellIs" dxfId="12488" priority="2692" operator="equal">
      <formula>E801+1</formula>
    </cfRule>
    <cfRule type="cellIs" dxfId="12487" priority="2693" operator="lessThan">
      <formula>E801</formula>
    </cfRule>
    <cfRule type="cellIs" dxfId="12486" priority="2694" operator="equal">
      <formula>E801</formula>
    </cfRule>
  </conditionalFormatting>
  <conditionalFormatting sqref="P804:W804">
    <cfRule type="cellIs" dxfId="12485" priority="2683" operator="equal">
      <formula>0</formula>
    </cfRule>
  </conditionalFormatting>
  <conditionalFormatting sqref="O804">
    <cfRule type="cellIs" dxfId="12484" priority="2684" operator="equal">
      <formula>0</formula>
    </cfRule>
  </conditionalFormatting>
  <conditionalFormatting sqref="O804:W804">
    <cfRule type="cellIs" dxfId="12483" priority="2685" operator="greaterThan">
      <formula>O801+1</formula>
    </cfRule>
    <cfRule type="cellIs" dxfId="12482" priority="2686" operator="equal">
      <formula>O801+1</formula>
    </cfRule>
    <cfRule type="cellIs" dxfId="12481" priority="2687" operator="lessThan">
      <formula>O801</formula>
    </cfRule>
    <cfRule type="cellIs" dxfId="12480" priority="2688" operator="equal">
      <formula>O801</formula>
    </cfRule>
  </conditionalFormatting>
  <conditionalFormatting sqref="P797:W797">
    <cfRule type="cellIs" dxfId="12479" priority="2671" operator="equal">
      <formula>0</formula>
    </cfRule>
  </conditionalFormatting>
  <conditionalFormatting sqref="F797:M797">
    <cfRule type="cellIs" dxfId="12478" priority="2677" operator="equal">
      <formula>0</formula>
    </cfRule>
  </conditionalFormatting>
  <conditionalFormatting sqref="E797">
    <cfRule type="cellIs" dxfId="12477" priority="2678" operator="equal">
      <formula>0</formula>
    </cfRule>
  </conditionalFormatting>
  <conditionalFormatting sqref="O797">
    <cfRule type="cellIs" dxfId="12476" priority="2672" operator="equal">
      <formula>0</formula>
    </cfRule>
  </conditionalFormatting>
  <conditionalFormatting sqref="E797:M797">
    <cfRule type="cellIs" dxfId="12475" priority="2679" operator="greaterThan">
      <formula>E786+1</formula>
    </cfRule>
    <cfRule type="cellIs" dxfId="12474" priority="2680" operator="equal">
      <formula>E786+1</formula>
    </cfRule>
    <cfRule type="cellIs" dxfId="12473" priority="2681" operator="lessThan">
      <formula>E786</formula>
    </cfRule>
    <cfRule type="cellIs" dxfId="12472" priority="2682" operator="equal">
      <formula>E786</formula>
    </cfRule>
  </conditionalFormatting>
  <conditionalFormatting sqref="O797:W797">
    <cfRule type="cellIs" dxfId="12471" priority="2673" operator="greaterThan">
      <formula>O786+1</formula>
    </cfRule>
    <cfRule type="cellIs" dxfId="12470" priority="2674" operator="equal">
      <formula>O786+1</formula>
    </cfRule>
    <cfRule type="cellIs" dxfId="12469" priority="2675" operator="lessThan">
      <formula>O786</formula>
    </cfRule>
    <cfRule type="cellIs" dxfId="12468" priority="2676" operator="equal">
      <formula>O786</formula>
    </cfRule>
  </conditionalFormatting>
  <conditionalFormatting sqref="E793">
    <cfRule type="cellIs" dxfId="12467" priority="2666" operator="equal">
      <formula>0</formula>
    </cfRule>
  </conditionalFormatting>
  <conditionalFormatting sqref="F793:M793">
    <cfRule type="cellIs" dxfId="12466" priority="2665" operator="equal">
      <formula>0</formula>
    </cfRule>
  </conditionalFormatting>
  <conditionalFormatting sqref="E793:M793">
    <cfRule type="cellIs" dxfId="12465" priority="2667" operator="greaterThan">
      <formula>E786+1</formula>
    </cfRule>
    <cfRule type="cellIs" dxfId="12464" priority="2668" operator="equal">
      <formula>E786+1</formula>
    </cfRule>
    <cfRule type="cellIs" dxfId="12463" priority="2669" operator="lessThan">
      <formula>E786</formula>
    </cfRule>
    <cfRule type="cellIs" dxfId="12462" priority="2670" operator="equal">
      <formula>E786</formula>
    </cfRule>
  </conditionalFormatting>
  <conditionalFormatting sqref="O793">
    <cfRule type="cellIs" dxfId="12461" priority="2660" operator="equal">
      <formula>0</formula>
    </cfRule>
  </conditionalFormatting>
  <conditionalFormatting sqref="P793:W793">
    <cfRule type="cellIs" dxfId="12460" priority="2659" operator="equal">
      <formula>0</formula>
    </cfRule>
  </conditionalFormatting>
  <conditionalFormatting sqref="O793:W793">
    <cfRule type="cellIs" dxfId="12459" priority="2661" operator="greaterThan">
      <formula>O786+1</formula>
    </cfRule>
    <cfRule type="cellIs" dxfId="12458" priority="2662" operator="equal">
      <formula>O786+1</formula>
    </cfRule>
    <cfRule type="cellIs" dxfId="12457" priority="2663" operator="lessThan">
      <formula>O786</formula>
    </cfRule>
    <cfRule type="cellIs" dxfId="12456" priority="2664" operator="equal">
      <formula>O786</formula>
    </cfRule>
  </conditionalFormatting>
  <conditionalFormatting sqref="F789:M789">
    <cfRule type="cellIs" dxfId="12455" priority="2653" operator="equal">
      <formula>0</formula>
    </cfRule>
  </conditionalFormatting>
  <conditionalFormatting sqref="E789">
    <cfRule type="cellIs" dxfId="12454" priority="2654" operator="equal">
      <formula>0</formula>
    </cfRule>
  </conditionalFormatting>
  <conditionalFormatting sqref="E789:M789">
    <cfRule type="cellIs" dxfId="12453" priority="2655" operator="greaterThan">
      <formula>E786+1</formula>
    </cfRule>
    <cfRule type="cellIs" dxfId="12452" priority="2656" operator="equal">
      <formula>E786+1</formula>
    </cfRule>
    <cfRule type="cellIs" dxfId="12451" priority="2657" operator="lessThan">
      <formula>E786</formula>
    </cfRule>
    <cfRule type="cellIs" dxfId="12450" priority="2658" operator="equal">
      <formula>E786</formula>
    </cfRule>
  </conditionalFormatting>
  <conditionalFormatting sqref="P789:W789">
    <cfRule type="cellIs" dxfId="12449" priority="2647" operator="equal">
      <formula>0</formula>
    </cfRule>
  </conditionalFormatting>
  <conditionalFormatting sqref="O789">
    <cfRule type="cellIs" dxfId="12448" priority="2648" operator="equal">
      <formula>0</formula>
    </cfRule>
  </conditionalFormatting>
  <conditionalFormatting sqref="O789:W789">
    <cfRule type="cellIs" dxfId="12447" priority="2649" operator="greaterThan">
      <formula>O786+1</formula>
    </cfRule>
    <cfRule type="cellIs" dxfId="12446" priority="2650" operator="equal">
      <formula>O786+1</formula>
    </cfRule>
    <cfRule type="cellIs" dxfId="12445" priority="2651" operator="lessThan">
      <formula>O786</formula>
    </cfRule>
    <cfRule type="cellIs" dxfId="12444" priority="2652" operator="equal">
      <formula>O786</formula>
    </cfRule>
  </conditionalFormatting>
  <conditionalFormatting sqref="E786">
    <cfRule type="cellIs" dxfId="12443" priority="2644" operator="equal">
      <formula>3</formula>
    </cfRule>
    <cfRule type="cellIs" dxfId="12442" priority="2645" operator="equal">
      <formula>5</formula>
    </cfRule>
    <cfRule type="cellIs" dxfId="12441" priority="2646" operator="equal">
      <formula>4</formula>
    </cfRule>
  </conditionalFormatting>
  <conditionalFormatting sqref="E786:M786">
    <cfRule type="cellIs" dxfId="12440" priority="2641" operator="equal">
      <formula>3</formula>
    </cfRule>
    <cfRule type="cellIs" dxfId="12439" priority="2642" operator="equal">
      <formula>5</formula>
    </cfRule>
    <cfRule type="cellIs" dxfId="12438" priority="2643" operator="equal">
      <formula>4</formula>
    </cfRule>
  </conditionalFormatting>
  <conditionalFormatting sqref="O786">
    <cfRule type="cellIs" dxfId="12437" priority="2638" operator="equal">
      <formula>3</formula>
    </cfRule>
    <cfRule type="cellIs" dxfId="12436" priority="2639" operator="equal">
      <formula>5</formula>
    </cfRule>
    <cfRule type="cellIs" dxfId="12435" priority="2640" operator="equal">
      <formula>4</formula>
    </cfRule>
  </conditionalFormatting>
  <conditionalFormatting sqref="O786:W786">
    <cfRule type="cellIs" dxfId="12434" priority="2635" operator="equal">
      <formula>3</formula>
    </cfRule>
    <cfRule type="cellIs" dxfId="12433" priority="2636" operator="equal">
      <formula>5</formula>
    </cfRule>
    <cfRule type="cellIs" dxfId="12432" priority="2637" operator="equal">
      <formula>4</formula>
    </cfRule>
  </conditionalFormatting>
  <conditionalFormatting sqref="E771">
    <cfRule type="cellIs" dxfId="12431" priority="2632" operator="equal">
      <formula>3</formula>
    </cfRule>
    <cfRule type="cellIs" dxfId="12430" priority="2633" operator="equal">
      <formula>5</formula>
    </cfRule>
    <cfRule type="cellIs" dxfId="12429" priority="2634" operator="equal">
      <formula>4</formula>
    </cfRule>
  </conditionalFormatting>
  <conditionalFormatting sqref="E771:M771">
    <cfRule type="cellIs" dxfId="12428" priority="2629" operator="equal">
      <formula>3</formula>
    </cfRule>
    <cfRule type="cellIs" dxfId="12427" priority="2630" operator="equal">
      <formula>5</formula>
    </cfRule>
    <cfRule type="cellIs" dxfId="12426" priority="2631" operator="equal">
      <formula>4</formula>
    </cfRule>
  </conditionalFormatting>
  <conditionalFormatting sqref="O771">
    <cfRule type="cellIs" dxfId="12425" priority="2626" operator="equal">
      <formula>3</formula>
    </cfRule>
    <cfRule type="cellIs" dxfId="12424" priority="2627" operator="equal">
      <formula>5</formula>
    </cfRule>
    <cfRule type="cellIs" dxfId="12423" priority="2628" operator="equal">
      <formula>4</formula>
    </cfRule>
  </conditionalFormatting>
  <conditionalFormatting sqref="O771:W771">
    <cfRule type="cellIs" dxfId="12422" priority="2623" operator="equal">
      <formula>3</formula>
    </cfRule>
    <cfRule type="cellIs" dxfId="12421" priority="2624" operator="equal">
      <formula>5</formula>
    </cfRule>
    <cfRule type="cellIs" dxfId="12420" priority="2625" operator="equal">
      <formula>4</formula>
    </cfRule>
  </conditionalFormatting>
  <conditionalFormatting sqref="F782:M782">
    <cfRule type="cellIs" dxfId="12419" priority="2617" operator="equal">
      <formula>0</formula>
    </cfRule>
  </conditionalFormatting>
  <conditionalFormatting sqref="E782">
    <cfRule type="cellIs" dxfId="12418" priority="2618" operator="equal">
      <formula>0</formula>
    </cfRule>
  </conditionalFormatting>
  <conditionalFormatting sqref="E782:M782">
    <cfRule type="cellIs" dxfId="12417" priority="2619" operator="greaterThan">
      <formula>E771+1</formula>
    </cfRule>
    <cfRule type="cellIs" dxfId="12416" priority="2620" operator="equal">
      <formula>E771+1</formula>
    </cfRule>
    <cfRule type="cellIs" dxfId="12415" priority="2621" operator="lessThan">
      <formula>E771</formula>
    </cfRule>
    <cfRule type="cellIs" dxfId="12414" priority="2622" operator="equal">
      <formula>E771</formula>
    </cfRule>
  </conditionalFormatting>
  <conditionalFormatting sqref="P782:W782">
    <cfRule type="cellIs" dxfId="12413" priority="2611" operator="equal">
      <formula>0</formula>
    </cfRule>
  </conditionalFormatting>
  <conditionalFormatting sqref="O782">
    <cfRule type="cellIs" dxfId="12412" priority="2612" operator="equal">
      <formula>0</formula>
    </cfRule>
  </conditionalFormatting>
  <conditionalFormatting sqref="O782:W782">
    <cfRule type="cellIs" dxfId="12411" priority="2613" operator="greaterThan">
      <formula>O771+1</formula>
    </cfRule>
    <cfRule type="cellIs" dxfId="12410" priority="2614" operator="equal">
      <formula>O771+1</formula>
    </cfRule>
    <cfRule type="cellIs" dxfId="12409" priority="2615" operator="lessThan">
      <formula>O771</formula>
    </cfRule>
    <cfRule type="cellIs" dxfId="12408" priority="2616" operator="equal">
      <formula>O771</formula>
    </cfRule>
  </conditionalFormatting>
  <conditionalFormatting sqref="F774:M774">
    <cfRule type="cellIs" dxfId="12407" priority="2605" operator="equal">
      <formula>0</formula>
    </cfRule>
  </conditionalFormatting>
  <conditionalFormatting sqref="E774">
    <cfRule type="cellIs" dxfId="12406" priority="2606" operator="equal">
      <formula>0</formula>
    </cfRule>
  </conditionalFormatting>
  <conditionalFormatting sqref="E774:M774">
    <cfRule type="cellIs" dxfId="12405" priority="2607" operator="greaterThan">
      <formula>E771+1</formula>
    </cfRule>
    <cfRule type="cellIs" dxfId="12404" priority="2608" operator="equal">
      <formula>E771+1</formula>
    </cfRule>
    <cfRule type="cellIs" dxfId="12403" priority="2609" operator="lessThan">
      <formula>E771</formula>
    </cfRule>
    <cfRule type="cellIs" dxfId="12402" priority="2610" operator="equal">
      <formula>E771</formula>
    </cfRule>
  </conditionalFormatting>
  <conditionalFormatting sqref="P774:W774">
    <cfRule type="cellIs" dxfId="12401" priority="2599" operator="equal">
      <formula>0</formula>
    </cfRule>
  </conditionalFormatting>
  <conditionalFormatting sqref="O774">
    <cfRule type="cellIs" dxfId="12400" priority="2600" operator="equal">
      <formula>0</formula>
    </cfRule>
  </conditionalFormatting>
  <conditionalFormatting sqref="O774:W774">
    <cfRule type="cellIs" dxfId="12399" priority="2601" operator="greaterThan">
      <formula>O771+1</formula>
    </cfRule>
    <cfRule type="cellIs" dxfId="12398" priority="2602" operator="equal">
      <formula>O771+1</formula>
    </cfRule>
    <cfRule type="cellIs" dxfId="12397" priority="2603" operator="lessThan">
      <formula>O771</formula>
    </cfRule>
    <cfRule type="cellIs" dxfId="12396" priority="2604" operator="equal">
      <formula>O771</formula>
    </cfRule>
  </conditionalFormatting>
  <conditionalFormatting sqref="E778">
    <cfRule type="cellIs" dxfId="12395" priority="2594" operator="equal">
      <formula>0</formula>
    </cfRule>
  </conditionalFormatting>
  <conditionalFormatting sqref="F778:M778">
    <cfRule type="cellIs" dxfId="12394" priority="2593" operator="equal">
      <formula>0</formula>
    </cfRule>
  </conditionalFormatting>
  <conditionalFormatting sqref="E778:M778">
    <cfRule type="cellIs" dxfId="12393" priority="2595" operator="greaterThan">
      <formula>E771+1</formula>
    </cfRule>
    <cfRule type="cellIs" dxfId="12392" priority="2596" operator="equal">
      <formula>E771+1</formula>
    </cfRule>
    <cfRule type="cellIs" dxfId="12391" priority="2597" operator="lessThan">
      <formula>E771</formula>
    </cfRule>
    <cfRule type="cellIs" dxfId="12390" priority="2598" operator="equal">
      <formula>E771</formula>
    </cfRule>
  </conditionalFormatting>
  <conditionalFormatting sqref="O778">
    <cfRule type="cellIs" dxfId="12389" priority="2588" operator="equal">
      <formula>0</formula>
    </cfRule>
  </conditionalFormatting>
  <conditionalFormatting sqref="P778:W778">
    <cfRule type="cellIs" dxfId="12388" priority="2587" operator="equal">
      <formula>0</formula>
    </cfRule>
  </conditionalFormatting>
  <conditionalFormatting sqref="O778:W778">
    <cfRule type="cellIs" dxfId="12387" priority="2589" operator="greaterThan">
      <formula>O771+1</formula>
    </cfRule>
    <cfRule type="cellIs" dxfId="12386" priority="2590" operator="equal">
      <formula>O771+1</formula>
    </cfRule>
    <cfRule type="cellIs" dxfId="12385" priority="2591" operator="lessThan">
      <formula>O771</formula>
    </cfRule>
    <cfRule type="cellIs" dxfId="12384" priority="2592" operator="equal">
      <formula>O771</formula>
    </cfRule>
  </conditionalFormatting>
  <conditionalFormatting sqref="E756">
    <cfRule type="cellIs" dxfId="12383" priority="2584" operator="equal">
      <formula>3</formula>
    </cfRule>
    <cfRule type="cellIs" dxfId="12382" priority="2585" operator="equal">
      <formula>5</formula>
    </cfRule>
    <cfRule type="cellIs" dxfId="12381" priority="2586" operator="equal">
      <formula>4</formula>
    </cfRule>
  </conditionalFormatting>
  <conditionalFormatting sqref="E756:M756">
    <cfRule type="cellIs" dxfId="12380" priority="2581" operator="equal">
      <formula>3</formula>
    </cfRule>
    <cfRule type="cellIs" dxfId="12379" priority="2582" operator="equal">
      <formula>5</formula>
    </cfRule>
    <cfRule type="cellIs" dxfId="12378" priority="2583" operator="equal">
      <formula>4</formula>
    </cfRule>
  </conditionalFormatting>
  <conditionalFormatting sqref="F767:M767">
    <cfRule type="cellIs" dxfId="12377" priority="2569" operator="equal">
      <formula>0</formula>
    </cfRule>
  </conditionalFormatting>
  <conditionalFormatting sqref="E767">
    <cfRule type="cellIs" dxfId="12376" priority="2570" operator="equal">
      <formula>0</formula>
    </cfRule>
  </conditionalFormatting>
  <conditionalFormatting sqref="E767:M767">
    <cfRule type="cellIs" dxfId="12375" priority="2571" operator="greaterThan">
      <formula>E756+1</formula>
    </cfRule>
    <cfRule type="cellIs" dxfId="12374" priority="2572" operator="equal">
      <formula>E756+1</formula>
    </cfRule>
    <cfRule type="cellIs" dxfId="12373" priority="2573" operator="lessThan">
      <formula>E756</formula>
    </cfRule>
    <cfRule type="cellIs" dxfId="12372" priority="2574" operator="equal">
      <formula>E756</formula>
    </cfRule>
  </conditionalFormatting>
  <conditionalFormatting sqref="P767:W767">
    <cfRule type="cellIs" dxfId="12371" priority="2563" operator="equal">
      <formula>0</formula>
    </cfRule>
  </conditionalFormatting>
  <conditionalFormatting sqref="O767">
    <cfRule type="cellIs" dxfId="12370" priority="2564" operator="equal">
      <formula>0</formula>
    </cfRule>
  </conditionalFormatting>
  <conditionalFormatting sqref="O767:W767">
    <cfRule type="cellIs" dxfId="12369" priority="2565" operator="greaterThan">
      <formula>O756+1</formula>
    </cfRule>
    <cfRule type="cellIs" dxfId="12368" priority="2566" operator="equal">
      <formula>O756+1</formula>
    </cfRule>
    <cfRule type="cellIs" dxfId="12367" priority="2567" operator="lessThan">
      <formula>O756</formula>
    </cfRule>
    <cfRule type="cellIs" dxfId="12366" priority="2568" operator="equal">
      <formula>O756</formula>
    </cfRule>
  </conditionalFormatting>
  <conditionalFormatting sqref="F759:M759">
    <cfRule type="cellIs" dxfId="12365" priority="2557" operator="equal">
      <formula>0</formula>
    </cfRule>
  </conditionalFormatting>
  <conditionalFormatting sqref="E759">
    <cfRule type="cellIs" dxfId="12364" priority="2558" operator="equal">
      <formula>0</formula>
    </cfRule>
  </conditionalFormatting>
  <conditionalFormatting sqref="E759:M759">
    <cfRule type="cellIs" dxfId="12363" priority="2559" operator="greaterThan">
      <formula>E756+1</formula>
    </cfRule>
    <cfRule type="cellIs" dxfId="12362" priority="2560" operator="equal">
      <formula>E756+1</formula>
    </cfRule>
    <cfRule type="cellIs" dxfId="12361" priority="2561" operator="lessThan">
      <formula>E756</formula>
    </cfRule>
    <cfRule type="cellIs" dxfId="12360" priority="2562" operator="equal">
      <formula>E756</formula>
    </cfRule>
  </conditionalFormatting>
  <conditionalFormatting sqref="P759:W759">
    <cfRule type="cellIs" dxfId="12359" priority="2551" operator="equal">
      <formula>0</formula>
    </cfRule>
  </conditionalFormatting>
  <conditionalFormatting sqref="O759">
    <cfRule type="cellIs" dxfId="12358" priority="2552" operator="equal">
      <formula>0</formula>
    </cfRule>
  </conditionalFormatting>
  <conditionalFormatting sqref="O759:W759">
    <cfRule type="cellIs" dxfId="12357" priority="2553" operator="greaterThan">
      <formula>O756+1</formula>
    </cfRule>
    <cfRule type="cellIs" dxfId="12356" priority="2554" operator="equal">
      <formula>O756+1</formula>
    </cfRule>
    <cfRule type="cellIs" dxfId="12355" priority="2555" operator="lessThan">
      <formula>O756</formula>
    </cfRule>
    <cfRule type="cellIs" dxfId="12354" priority="2556" operator="equal">
      <formula>O756</formula>
    </cfRule>
  </conditionalFormatting>
  <conditionalFormatting sqref="E763">
    <cfRule type="cellIs" dxfId="12353" priority="2546" operator="equal">
      <formula>0</formula>
    </cfRule>
  </conditionalFormatting>
  <conditionalFormatting sqref="F763:M763">
    <cfRule type="cellIs" dxfId="12352" priority="2545" operator="equal">
      <formula>0</formula>
    </cfRule>
  </conditionalFormatting>
  <conditionalFormatting sqref="E763:M763">
    <cfRule type="cellIs" dxfId="12351" priority="2547" operator="greaterThan">
      <formula>E756+1</formula>
    </cfRule>
    <cfRule type="cellIs" dxfId="12350" priority="2548" operator="equal">
      <formula>E756+1</formula>
    </cfRule>
    <cfRule type="cellIs" dxfId="12349" priority="2549" operator="lessThan">
      <formula>E756</formula>
    </cfRule>
    <cfRule type="cellIs" dxfId="12348" priority="2550" operator="equal">
      <formula>E756</formula>
    </cfRule>
  </conditionalFormatting>
  <conditionalFormatting sqref="O763">
    <cfRule type="cellIs" dxfId="12347" priority="2540" operator="equal">
      <formula>0</formula>
    </cfRule>
  </conditionalFormatting>
  <conditionalFormatting sqref="P763:W763">
    <cfRule type="cellIs" dxfId="12346" priority="2539" operator="equal">
      <formula>0</formula>
    </cfRule>
  </conditionalFormatting>
  <conditionalFormatting sqref="O763:W763">
    <cfRule type="cellIs" dxfId="12345" priority="2541" operator="greaterThan">
      <formula>O756+1</formula>
    </cfRule>
    <cfRule type="cellIs" dxfId="12344" priority="2542" operator="equal">
      <formula>O756+1</formula>
    </cfRule>
    <cfRule type="cellIs" dxfId="12343" priority="2543" operator="lessThan">
      <formula>O756</formula>
    </cfRule>
    <cfRule type="cellIs" dxfId="12342" priority="2544" operator="equal">
      <formula>O756</formula>
    </cfRule>
  </conditionalFormatting>
  <conditionalFormatting sqref="O756">
    <cfRule type="cellIs" dxfId="12341" priority="2536" operator="equal">
      <formula>3</formula>
    </cfRule>
    <cfRule type="cellIs" dxfId="12340" priority="2537" operator="equal">
      <formula>5</formula>
    </cfRule>
    <cfRule type="cellIs" dxfId="12339" priority="2538" operator="equal">
      <formula>4</formula>
    </cfRule>
  </conditionalFormatting>
  <conditionalFormatting sqref="O756:W756">
    <cfRule type="cellIs" dxfId="12338" priority="2533" operator="equal">
      <formula>3</formula>
    </cfRule>
    <cfRule type="cellIs" dxfId="12337" priority="2534" operator="equal">
      <formula>5</formula>
    </cfRule>
    <cfRule type="cellIs" dxfId="12336" priority="2535" operator="equal">
      <formula>4</formula>
    </cfRule>
  </conditionalFormatting>
  <conditionalFormatting sqref="P752:W752">
    <cfRule type="cellIs" dxfId="12335" priority="2521" operator="equal">
      <formula>0</formula>
    </cfRule>
  </conditionalFormatting>
  <conditionalFormatting sqref="F752:M752">
    <cfRule type="cellIs" dxfId="12334" priority="2527" operator="equal">
      <formula>0</formula>
    </cfRule>
  </conditionalFormatting>
  <conditionalFormatting sqref="E752">
    <cfRule type="cellIs" dxfId="12333" priority="2528" operator="equal">
      <formula>0</formula>
    </cfRule>
  </conditionalFormatting>
  <conditionalFormatting sqref="O752">
    <cfRule type="cellIs" dxfId="12332" priority="2522" operator="equal">
      <formula>0</formula>
    </cfRule>
  </conditionalFormatting>
  <conditionalFormatting sqref="E752:M752">
    <cfRule type="cellIs" dxfId="12331" priority="2529" operator="greaterThan">
      <formula>E741+1</formula>
    </cfRule>
    <cfRule type="cellIs" dxfId="12330" priority="2530" operator="equal">
      <formula>E741+1</formula>
    </cfRule>
    <cfRule type="cellIs" dxfId="12329" priority="2531" operator="lessThan">
      <formula>E741</formula>
    </cfRule>
    <cfRule type="cellIs" dxfId="12328" priority="2532" operator="equal">
      <formula>E741</formula>
    </cfRule>
  </conditionalFormatting>
  <conditionalFormatting sqref="O752:W752">
    <cfRule type="cellIs" dxfId="12327" priority="2523" operator="greaterThan">
      <formula>O741+1</formula>
    </cfRule>
    <cfRule type="cellIs" dxfId="12326" priority="2524" operator="equal">
      <formula>O741+1</formula>
    </cfRule>
    <cfRule type="cellIs" dxfId="12325" priority="2525" operator="lessThan">
      <formula>O741</formula>
    </cfRule>
    <cfRule type="cellIs" dxfId="12324" priority="2526" operator="equal">
      <formula>O741</formula>
    </cfRule>
  </conditionalFormatting>
  <conditionalFormatting sqref="E748">
    <cfRule type="cellIs" dxfId="12323" priority="2516" operator="equal">
      <formula>0</formula>
    </cfRule>
  </conditionalFormatting>
  <conditionalFormatting sqref="F748:M748">
    <cfRule type="cellIs" dxfId="12322" priority="2515" operator="equal">
      <formula>0</formula>
    </cfRule>
  </conditionalFormatting>
  <conditionalFormatting sqref="E748:M748">
    <cfRule type="cellIs" dxfId="12321" priority="2517" operator="greaterThan">
      <formula>E741+1</formula>
    </cfRule>
    <cfRule type="cellIs" dxfId="12320" priority="2518" operator="equal">
      <formula>E741+1</formula>
    </cfRule>
    <cfRule type="cellIs" dxfId="12319" priority="2519" operator="lessThan">
      <formula>E741</formula>
    </cfRule>
    <cfRule type="cellIs" dxfId="12318" priority="2520" operator="equal">
      <formula>E741</formula>
    </cfRule>
  </conditionalFormatting>
  <conditionalFormatting sqref="O748">
    <cfRule type="cellIs" dxfId="12317" priority="2510" operator="equal">
      <formula>0</formula>
    </cfRule>
  </conditionalFormatting>
  <conditionalFormatting sqref="P748:W748">
    <cfRule type="cellIs" dxfId="12316" priority="2509" operator="equal">
      <formula>0</formula>
    </cfRule>
  </conditionalFormatting>
  <conditionalFormatting sqref="O748:W748">
    <cfRule type="cellIs" dxfId="12315" priority="2511" operator="greaterThan">
      <formula>O741+1</formula>
    </cfRule>
    <cfRule type="cellIs" dxfId="12314" priority="2512" operator="equal">
      <formula>O741+1</formula>
    </cfRule>
    <cfRule type="cellIs" dxfId="12313" priority="2513" operator="lessThan">
      <formula>O741</formula>
    </cfRule>
    <cfRule type="cellIs" dxfId="12312" priority="2514" operator="equal">
      <formula>O741</formula>
    </cfRule>
  </conditionalFormatting>
  <conditionalFormatting sqref="F744:M744">
    <cfRule type="cellIs" dxfId="12311" priority="2503" operator="equal">
      <formula>0</formula>
    </cfRule>
  </conditionalFormatting>
  <conditionalFormatting sqref="E744">
    <cfRule type="cellIs" dxfId="12310" priority="2504" operator="equal">
      <formula>0</formula>
    </cfRule>
  </conditionalFormatting>
  <conditionalFormatting sqref="E744:M744">
    <cfRule type="cellIs" dxfId="12309" priority="2505" operator="greaterThan">
      <formula>E741+1</formula>
    </cfRule>
    <cfRule type="cellIs" dxfId="12308" priority="2506" operator="equal">
      <formula>E741+1</formula>
    </cfRule>
    <cfRule type="cellIs" dxfId="12307" priority="2507" operator="lessThan">
      <formula>E741</formula>
    </cfRule>
    <cfRule type="cellIs" dxfId="12306" priority="2508" operator="equal">
      <formula>E741</formula>
    </cfRule>
  </conditionalFormatting>
  <conditionalFormatting sqref="P744:W744">
    <cfRule type="cellIs" dxfId="12305" priority="2497" operator="equal">
      <formula>0</formula>
    </cfRule>
  </conditionalFormatting>
  <conditionalFormatting sqref="O744">
    <cfRule type="cellIs" dxfId="12304" priority="2498" operator="equal">
      <formula>0</formula>
    </cfRule>
  </conditionalFormatting>
  <conditionalFormatting sqref="O744:W744">
    <cfRule type="cellIs" dxfId="12303" priority="2499" operator="greaterThan">
      <formula>O741+1</formula>
    </cfRule>
    <cfRule type="cellIs" dxfId="12302" priority="2500" operator="equal">
      <formula>O741+1</formula>
    </cfRule>
    <cfRule type="cellIs" dxfId="12301" priority="2501" operator="lessThan">
      <formula>O741</formula>
    </cfRule>
    <cfRule type="cellIs" dxfId="12300" priority="2502" operator="equal">
      <formula>O741</formula>
    </cfRule>
  </conditionalFormatting>
  <conditionalFormatting sqref="E741">
    <cfRule type="cellIs" dxfId="12299" priority="2494" operator="equal">
      <formula>3</formula>
    </cfRule>
    <cfRule type="cellIs" dxfId="12298" priority="2495" operator="equal">
      <formula>5</formula>
    </cfRule>
    <cfRule type="cellIs" dxfId="12297" priority="2496" operator="equal">
      <formula>4</formula>
    </cfRule>
  </conditionalFormatting>
  <conditionalFormatting sqref="E741:M741">
    <cfRule type="cellIs" dxfId="12296" priority="2491" operator="equal">
      <formula>3</formula>
    </cfRule>
    <cfRule type="cellIs" dxfId="12295" priority="2492" operator="equal">
      <formula>5</formula>
    </cfRule>
    <cfRule type="cellIs" dxfId="12294" priority="2493" operator="equal">
      <formula>4</formula>
    </cfRule>
  </conditionalFormatting>
  <conditionalFormatting sqref="O741">
    <cfRule type="cellIs" dxfId="12293" priority="2488" operator="equal">
      <formula>3</formula>
    </cfRule>
    <cfRule type="cellIs" dxfId="12292" priority="2489" operator="equal">
      <formula>5</formula>
    </cfRule>
    <cfRule type="cellIs" dxfId="12291" priority="2490" operator="equal">
      <formula>4</formula>
    </cfRule>
  </conditionalFormatting>
  <conditionalFormatting sqref="O741:W741">
    <cfRule type="cellIs" dxfId="12290" priority="2485" operator="equal">
      <formula>3</formula>
    </cfRule>
    <cfRule type="cellIs" dxfId="12289" priority="2486" operator="equal">
      <formula>5</formula>
    </cfRule>
    <cfRule type="cellIs" dxfId="12288" priority="2487" operator="equal">
      <formula>4</formula>
    </cfRule>
  </conditionalFormatting>
  <conditionalFormatting sqref="P737:W737">
    <cfRule type="cellIs" dxfId="12287" priority="2473" operator="equal">
      <formula>0</formula>
    </cfRule>
  </conditionalFormatting>
  <conditionalFormatting sqref="F737:M737">
    <cfRule type="cellIs" dxfId="12286" priority="2479" operator="equal">
      <formula>0</formula>
    </cfRule>
  </conditionalFormatting>
  <conditionalFormatting sqref="E737">
    <cfRule type="cellIs" dxfId="12285" priority="2480" operator="equal">
      <formula>0</formula>
    </cfRule>
  </conditionalFormatting>
  <conditionalFormatting sqref="O737">
    <cfRule type="cellIs" dxfId="12284" priority="2474" operator="equal">
      <formula>0</formula>
    </cfRule>
  </conditionalFormatting>
  <conditionalFormatting sqref="E737:M737">
    <cfRule type="cellIs" dxfId="12283" priority="2481" operator="greaterThan">
      <formula>E726+1</formula>
    </cfRule>
    <cfRule type="cellIs" dxfId="12282" priority="2482" operator="equal">
      <formula>E726+1</formula>
    </cfRule>
    <cfRule type="cellIs" dxfId="12281" priority="2483" operator="lessThan">
      <formula>E726</formula>
    </cfRule>
    <cfRule type="cellIs" dxfId="12280" priority="2484" operator="equal">
      <formula>E726</formula>
    </cfRule>
  </conditionalFormatting>
  <conditionalFormatting sqref="O737:W737">
    <cfRule type="cellIs" dxfId="12279" priority="2475" operator="greaterThan">
      <formula>O726+1</formula>
    </cfRule>
    <cfRule type="cellIs" dxfId="12278" priority="2476" operator="equal">
      <formula>O726+1</formula>
    </cfRule>
    <cfRule type="cellIs" dxfId="12277" priority="2477" operator="lessThan">
      <formula>O726</formula>
    </cfRule>
    <cfRule type="cellIs" dxfId="12276" priority="2478" operator="equal">
      <formula>O726</formula>
    </cfRule>
  </conditionalFormatting>
  <conditionalFormatting sqref="F729:M729">
    <cfRule type="cellIs" dxfId="12275" priority="2467" operator="equal">
      <formula>0</formula>
    </cfRule>
  </conditionalFormatting>
  <conditionalFormatting sqref="E729">
    <cfRule type="cellIs" dxfId="12274" priority="2468" operator="equal">
      <formula>0</formula>
    </cfRule>
  </conditionalFormatting>
  <conditionalFormatting sqref="E729:M729">
    <cfRule type="cellIs" dxfId="12273" priority="2469" operator="greaterThan">
      <formula>E726+1</formula>
    </cfRule>
    <cfRule type="cellIs" dxfId="12272" priority="2470" operator="equal">
      <formula>E726+1</formula>
    </cfRule>
    <cfRule type="cellIs" dxfId="12271" priority="2471" operator="lessThan">
      <formula>E726</formula>
    </cfRule>
    <cfRule type="cellIs" dxfId="12270" priority="2472" operator="equal">
      <formula>E726</formula>
    </cfRule>
  </conditionalFormatting>
  <conditionalFormatting sqref="P729:W729">
    <cfRule type="cellIs" dxfId="12269" priority="2461" operator="equal">
      <formula>0</formula>
    </cfRule>
  </conditionalFormatting>
  <conditionalFormatting sqref="O729">
    <cfRule type="cellIs" dxfId="12268" priority="2462" operator="equal">
      <formula>0</formula>
    </cfRule>
  </conditionalFormatting>
  <conditionalFormatting sqref="O729:W729">
    <cfRule type="cellIs" dxfId="12267" priority="2463" operator="greaterThan">
      <formula>O726+1</formula>
    </cfRule>
    <cfRule type="cellIs" dxfId="12266" priority="2464" operator="equal">
      <formula>O726+1</formula>
    </cfRule>
    <cfRule type="cellIs" dxfId="12265" priority="2465" operator="lessThan">
      <formula>O726</formula>
    </cfRule>
    <cfRule type="cellIs" dxfId="12264" priority="2466" operator="equal">
      <formula>O726</formula>
    </cfRule>
  </conditionalFormatting>
  <conditionalFormatting sqref="E726">
    <cfRule type="cellIs" dxfId="12263" priority="2458" operator="equal">
      <formula>3</formula>
    </cfRule>
    <cfRule type="cellIs" dxfId="12262" priority="2459" operator="equal">
      <formula>5</formula>
    </cfRule>
    <cfRule type="cellIs" dxfId="12261" priority="2460" operator="equal">
      <formula>4</formula>
    </cfRule>
  </conditionalFormatting>
  <conditionalFormatting sqref="E726:M726">
    <cfRule type="cellIs" dxfId="12260" priority="2455" operator="equal">
      <formula>3</formula>
    </cfRule>
    <cfRule type="cellIs" dxfId="12259" priority="2456" operator="equal">
      <formula>5</formula>
    </cfRule>
    <cfRule type="cellIs" dxfId="12258" priority="2457" operator="equal">
      <formula>4</formula>
    </cfRule>
  </conditionalFormatting>
  <conditionalFormatting sqref="O726">
    <cfRule type="cellIs" dxfId="12257" priority="2452" operator="equal">
      <formula>3</formula>
    </cfRule>
    <cfRule type="cellIs" dxfId="12256" priority="2453" operator="equal">
      <formula>5</formula>
    </cfRule>
    <cfRule type="cellIs" dxfId="12255" priority="2454" operator="equal">
      <formula>4</formula>
    </cfRule>
  </conditionalFormatting>
  <conditionalFormatting sqref="O726:W726">
    <cfRule type="cellIs" dxfId="12254" priority="2449" operator="equal">
      <formula>3</formula>
    </cfRule>
    <cfRule type="cellIs" dxfId="12253" priority="2450" operator="equal">
      <formula>5</formula>
    </cfRule>
    <cfRule type="cellIs" dxfId="12252" priority="2451" operator="equal">
      <formula>4</formula>
    </cfRule>
  </conditionalFormatting>
  <conditionalFormatting sqref="F733:M733">
    <cfRule type="cellIs" dxfId="12251" priority="2443" operator="equal">
      <formula>0</formula>
    </cfRule>
  </conditionalFormatting>
  <conditionalFormatting sqref="E733">
    <cfRule type="cellIs" dxfId="12250" priority="2444" operator="equal">
      <formula>0</formula>
    </cfRule>
  </conditionalFormatting>
  <conditionalFormatting sqref="E733:M733">
    <cfRule type="cellIs" dxfId="12249" priority="2445" operator="greaterThan">
      <formula>E730+1</formula>
    </cfRule>
    <cfRule type="cellIs" dxfId="12248" priority="2446" operator="equal">
      <formula>E730+1</formula>
    </cfRule>
    <cfRule type="cellIs" dxfId="12247" priority="2447" operator="lessThan">
      <formula>E730</formula>
    </cfRule>
    <cfRule type="cellIs" dxfId="12246" priority="2448" operator="equal">
      <formula>E730</formula>
    </cfRule>
  </conditionalFormatting>
  <conditionalFormatting sqref="P733:W733">
    <cfRule type="cellIs" dxfId="12245" priority="2437" operator="equal">
      <formula>0</formula>
    </cfRule>
  </conditionalFormatting>
  <conditionalFormatting sqref="O733">
    <cfRule type="cellIs" dxfId="12244" priority="2438" operator="equal">
      <formula>0</formula>
    </cfRule>
  </conditionalFormatting>
  <conditionalFormatting sqref="O733:W733">
    <cfRule type="cellIs" dxfId="12243" priority="2439" operator="greaterThan">
      <formula>O730+1</formula>
    </cfRule>
    <cfRule type="cellIs" dxfId="12242" priority="2440" operator="equal">
      <formula>O730+1</formula>
    </cfRule>
    <cfRule type="cellIs" dxfId="12241" priority="2441" operator="lessThan">
      <formula>O730</formula>
    </cfRule>
    <cfRule type="cellIs" dxfId="12240" priority="2442" operator="equal">
      <formula>O730</formula>
    </cfRule>
  </conditionalFormatting>
  <conditionalFormatting sqref="E711">
    <cfRule type="cellIs" dxfId="12239" priority="2434" operator="equal">
      <formula>3</formula>
    </cfRule>
    <cfRule type="cellIs" dxfId="12238" priority="2435" operator="equal">
      <formula>5</formula>
    </cfRule>
    <cfRule type="cellIs" dxfId="12237" priority="2436" operator="equal">
      <formula>4</formula>
    </cfRule>
  </conditionalFormatting>
  <conditionalFormatting sqref="E711:M711">
    <cfRule type="cellIs" dxfId="12236" priority="2431" operator="equal">
      <formula>3</formula>
    </cfRule>
    <cfRule type="cellIs" dxfId="12235" priority="2432" operator="equal">
      <formula>5</formula>
    </cfRule>
    <cfRule type="cellIs" dxfId="12234" priority="2433" operator="equal">
      <formula>4</formula>
    </cfRule>
  </conditionalFormatting>
  <conditionalFormatting sqref="O711">
    <cfRule type="cellIs" dxfId="12233" priority="2428" operator="equal">
      <formula>3</formula>
    </cfRule>
    <cfRule type="cellIs" dxfId="12232" priority="2429" operator="equal">
      <formula>5</formula>
    </cfRule>
    <cfRule type="cellIs" dxfId="12231" priority="2430" operator="equal">
      <formula>4</formula>
    </cfRule>
  </conditionalFormatting>
  <conditionalFormatting sqref="O711:W711">
    <cfRule type="cellIs" dxfId="12230" priority="2425" operator="equal">
      <formula>3</formula>
    </cfRule>
    <cfRule type="cellIs" dxfId="12229" priority="2426" operator="equal">
      <formula>5</formula>
    </cfRule>
    <cfRule type="cellIs" dxfId="12228" priority="2427" operator="equal">
      <formula>4</formula>
    </cfRule>
  </conditionalFormatting>
  <conditionalFormatting sqref="P722:W722">
    <cfRule type="cellIs" dxfId="12227" priority="2413" operator="equal">
      <formula>0</formula>
    </cfRule>
  </conditionalFormatting>
  <conditionalFormatting sqref="F722:M722">
    <cfRule type="cellIs" dxfId="12226" priority="2419" operator="equal">
      <formula>0</formula>
    </cfRule>
  </conditionalFormatting>
  <conditionalFormatting sqref="E722">
    <cfRule type="cellIs" dxfId="12225" priority="2420" operator="equal">
      <formula>0</formula>
    </cfRule>
  </conditionalFormatting>
  <conditionalFormatting sqref="O722">
    <cfRule type="cellIs" dxfId="12224" priority="2414" operator="equal">
      <formula>0</formula>
    </cfRule>
  </conditionalFormatting>
  <conditionalFormatting sqref="E722:M722">
    <cfRule type="cellIs" dxfId="12223" priority="2421" operator="greaterThan">
      <formula>E711+1</formula>
    </cfRule>
    <cfRule type="cellIs" dxfId="12222" priority="2422" operator="equal">
      <formula>E711+1</formula>
    </cfRule>
    <cfRule type="cellIs" dxfId="12221" priority="2423" operator="lessThan">
      <formula>E711</formula>
    </cfRule>
    <cfRule type="cellIs" dxfId="12220" priority="2424" operator="equal">
      <formula>E711</formula>
    </cfRule>
  </conditionalFormatting>
  <conditionalFormatting sqref="O722:W722">
    <cfRule type="cellIs" dxfId="12219" priority="2415" operator="greaterThan">
      <formula>O711+1</formula>
    </cfRule>
    <cfRule type="cellIs" dxfId="12218" priority="2416" operator="equal">
      <formula>O711+1</formula>
    </cfRule>
    <cfRule type="cellIs" dxfId="12217" priority="2417" operator="lessThan">
      <formula>O711</formula>
    </cfRule>
    <cfRule type="cellIs" dxfId="12216" priority="2418" operator="equal">
      <formula>O711</formula>
    </cfRule>
  </conditionalFormatting>
  <conditionalFormatting sqref="E718">
    <cfRule type="cellIs" dxfId="12215" priority="2408" operator="equal">
      <formula>0</formula>
    </cfRule>
  </conditionalFormatting>
  <conditionalFormatting sqref="F718:M718">
    <cfRule type="cellIs" dxfId="12214" priority="2407" operator="equal">
      <formula>0</formula>
    </cfRule>
  </conditionalFormatting>
  <conditionalFormatting sqref="E718:M718">
    <cfRule type="cellIs" dxfId="12213" priority="2409" operator="greaterThan">
      <formula>E711+1</formula>
    </cfRule>
    <cfRule type="cellIs" dxfId="12212" priority="2410" operator="equal">
      <formula>E711+1</formula>
    </cfRule>
    <cfRule type="cellIs" dxfId="12211" priority="2411" operator="lessThan">
      <formula>E711</formula>
    </cfRule>
    <cfRule type="cellIs" dxfId="12210" priority="2412" operator="equal">
      <formula>E711</formula>
    </cfRule>
  </conditionalFormatting>
  <conditionalFormatting sqref="O718">
    <cfRule type="cellIs" dxfId="12209" priority="2402" operator="equal">
      <formula>0</formula>
    </cfRule>
  </conditionalFormatting>
  <conditionalFormatting sqref="P718:W718">
    <cfRule type="cellIs" dxfId="12208" priority="2401" operator="equal">
      <formula>0</formula>
    </cfRule>
  </conditionalFormatting>
  <conditionalFormatting sqref="O718:W718">
    <cfRule type="cellIs" dxfId="12207" priority="2403" operator="greaterThan">
      <formula>O711+1</formula>
    </cfRule>
    <cfRule type="cellIs" dxfId="12206" priority="2404" operator="equal">
      <formula>O711+1</formula>
    </cfRule>
    <cfRule type="cellIs" dxfId="12205" priority="2405" operator="lessThan">
      <formula>O711</formula>
    </cfRule>
    <cfRule type="cellIs" dxfId="12204" priority="2406" operator="equal">
      <formula>O711</formula>
    </cfRule>
  </conditionalFormatting>
  <conditionalFormatting sqref="F714:M714">
    <cfRule type="cellIs" dxfId="12203" priority="2395" operator="equal">
      <formula>0</formula>
    </cfRule>
  </conditionalFormatting>
  <conditionalFormatting sqref="E714">
    <cfRule type="cellIs" dxfId="12202" priority="2396" operator="equal">
      <formula>0</formula>
    </cfRule>
  </conditionalFormatting>
  <conditionalFormatting sqref="E714:M714">
    <cfRule type="cellIs" dxfId="12201" priority="2397" operator="greaterThan">
      <formula>E711+1</formula>
    </cfRule>
    <cfRule type="cellIs" dxfId="12200" priority="2398" operator="equal">
      <formula>E711+1</formula>
    </cfRule>
    <cfRule type="cellIs" dxfId="12199" priority="2399" operator="lessThan">
      <formula>E711</formula>
    </cfRule>
    <cfRule type="cellIs" dxfId="12198" priority="2400" operator="equal">
      <formula>E711</formula>
    </cfRule>
  </conditionalFormatting>
  <conditionalFormatting sqref="P714:W714">
    <cfRule type="cellIs" dxfId="12197" priority="2389" operator="equal">
      <formula>0</formula>
    </cfRule>
  </conditionalFormatting>
  <conditionalFormatting sqref="O714">
    <cfRule type="cellIs" dxfId="12196" priority="2390" operator="equal">
      <formula>0</formula>
    </cfRule>
  </conditionalFormatting>
  <conditionalFormatting sqref="O714:W714">
    <cfRule type="cellIs" dxfId="12195" priority="2391" operator="greaterThan">
      <formula>O711+1</formula>
    </cfRule>
    <cfRule type="cellIs" dxfId="12194" priority="2392" operator="equal">
      <formula>O711+1</formula>
    </cfRule>
    <cfRule type="cellIs" dxfId="12193" priority="2393" operator="lessThan">
      <formula>O711</formula>
    </cfRule>
    <cfRule type="cellIs" dxfId="12192" priority="2394" operator="equal">
      <formula>O711</formula>
    </cfRule>
  </conditionalFormatting>
  <conditionalFormatting sqref="O707">
    <cfRule type="cellIs" dxfId="12191" priority="2378" operator="equal">
      <formula>0</formula>
    </cfRule>
  </conditionalFormatting>
  <conditionalFormatting sqref="P707:W707">
    <cfRule type="cellIs" dxfId="12190" priority="2377" operator="equal">
      <formula>0</formula>
    </cfRule>
  </conditionalFormatting>
  <conditionalFormatting sqref="E707">
    <cfRule type="cellIs" dxfId="12189" priority="2384" operator="equal">
      <formula>0</formula>
    </cfRule>
  </conditionalFormatting>
  <conditionalFormatting sqref="F707:M707">
    <cfRule type="cellIs" dxfId="12188" priority="2383" operator="equal">
      <formula>0</formula>
    </cfRule>
  </conditionalFormatting>
  <conditionalFormatting sqref="E707:M707">
    <cfRule type="cellIs" dxfId="12187" priority="2385" operator="greaterThan">
      <formula>E696+1</formula>
    </cfRule>
    <cfRule type="cellIs" dxfId="12186" priority="2386" operator="equal">
      <formula>E696+1</formula>
    </cfRule>
    <cfRule type="cellIs" dxfId="12185" priority="2387" operator="lessThan">
      <formula>E696</formula>
    </cfRule>
    <cfRule type="cellIs" dxfId="12184" priority="2388" operator="equal">
      <formula>E696</formula>
    </cfRule>
  </conditionalFormatting>
  <conditionalFormatting sqref="O707:W707">
    <cfRule type="cellIs" dxfId="12183" priority="2379" operator="greaterThan">
      <formula>O696+1</formula>
    </cfRule>
    <cfRule type="cellIs" dxfId="12182" priority="2380" operator="equal">
      <formula>O696+1</formula>
    </cfRule>
    <cfRule type="cellIs" dxfId="12181" priority="2381" operator="lessThan">
      <formula>O696</formula>
    </cfRule>
    <cfRule type="cellIs" dxfId="12180" priority="2382" operator="equal">
      <formula>O696</formula>
    </cfRule>
  </conditionalFormatting>
  <conditionalFormatting sqref="F699:M699">
    <cfRule type="cellIs" dxfId="12179" priority="2371" operator="equal">
      <formula>0</formula>
    </cfRule>
  </conditionalFormatting>
  <conditionalFormatting sqref="E699">
    <cfRule type="cellIs" dxfId="12178" priority="2372" operator="equal">
      <formula>0</formula>
    </cfRule>
  </conditionalFormatting>
  <conditionalFormatting sqref="E699:M699">
    <cfRule type="cellIs" dxfId="12177" priority="2373" operator="greaterThan">
      <formula>E696+1</formula>
    </cfRule>
    <cfRule type="cellIs" dxfId="12176" priority="2374" operator="equal">
      <formula>E696+1</formula>
    </cfRule>
    <cfRule type="cellIs" dxfId="12175" priority="2375" operator="lessThan">
      <formula>E696</formula>
    </cfRule>
    <cfRule type="cellIs" dxfId="12174" priority="2376" operator="equal">
      <formula>E696</formula>
    </cfRule>
  </conditionalFormatting>
  <conditionalFormatting sqref="P699:W699">
    <cfRule type="cellIs" dxfId="12173" priority="2365" operator="equal">
      <formula>0</formula>
    </cfRule>
  </conditionalFormatting>
  <conditionalFormatting sqref="O699">
    <cfRule type="cellIs" dxfId="12172" priority="2366" operator="equal">
      <formula>0</formula>
    </cfRule>
  </conditionalFormatting>
  <conditionalFormatting sqref="O699:W699">
    <cfRule type="cellIs" dxfId="12171" priority="2367" operator="greaterThan">
      <formula>O696+1</formula>
    </cfRule>
    <cfRule type="cellIs" dxfId="12170" priority="2368" operator="equal">
      <formula>O696+1</formula>
    </cfRule>
    <cfRule type="cellIs" dxfId="12169" priority="2369" operator="lessThan">
      <formula>O696</formula>
    </cfRule>
    <cfRule type="cellIs" dxfId="12168" priority="2370" operator="equal">
      <formula>O696</formula>
    </cfRule>
  </conditionalFormatting>
  <conditionalFormatting sqref="E696">
    <cfRule type="cellIs" dxfId="12167" priority="2362" operator="equal">
      <formula>3</formula>
    </cfRule>
    <cfRule type="cellIs" dxfId="12166" priority="2363" operator="equal">
      <formula>5</formula>
    </cfRule>
    <cfRule type="cellIs" dxfId="12165" priority="2364" operator="equal">
      <formula>4</formula>
    </cfRule>
  </conditionalFormatting>
  <conditionalFormatting sqref="E696:M696">
    <cfRule type="cellIs" dxfId="12164" priority="2359" operator="equal">
      <formula>3</formula>
    </cfRule>
    <cfRule type="cellIs" dxfId="12163" priority="2360" operator="equal">
      <formula>5</formula>
    </cfRule>
    <cfRule type="cellIs" dxfId="12162" priority="2361" operator="equal">
      <formula>4</formula>
    </cfRule>
  </conditionalFormatting>
  <conditionalFormatting sqref="O696">
    <cfRule type="cellIs" dxfId="12161" priority="2356" operator="equal">
      <formula>3</formula>
    </cfRule>
    <cfRule type="cellIs" dxfId="12160" priority="2357" operator="equal">
      <formula>5</formula>
    </cfRule>
    <cfRule type="cellIs" dxfId="12159" priority="2358" operator="equal">
      <formula>4</formula>
    </cfRule>
  </conditionalFormatting>
  <conditionalFormatting sqref="O696:W696">
    <cfRule type="cellIs" dxfId="12158" priority="2353" operator="equal">
      <formula>3</formula>
    </cfRule>
    <cfRule type="cellIs" dxfId="12157" priority="2354" operator="equal">
      <formula>5</formula>
    </cfRule>
    <cfRule type="cellIs" dxfId="12156" priority="2355" operator="equal">
      <formula>4</formula>
    </cfRule>
  </conditionalFormatting>
  <conditionalFormatting sqref="F703:M703">
    <cfRule type="cellIs" dxfId="12155" priority="2347" operator="equal">
      <formula>0</formula>
    </cfRule>
  </conditionalFormatting>
  <conditionalFormatting sqref="E703">
    <cfRule type="cellIs" dxfId="12154" priority="2348" operator="equal">
      <formula>0</formula>
    </cfRule>
  </conditionalFormatting>
  <conditionalFormatting sqref="E703:M703">
    <cfRule type="cellIs" dxfId="12153" priority="2349" operator="greaterThan">
      <formula>E700+1</formula>
    </cfRule>
    <cfRule type="cellIs" dxfId="12152" priority="2350" operator="equal">
      <formula>E700+1</formula>
    </cfRule>
    <cfRule type="cellIs" dxfId="12151" priority="2351" operator="lessThan">
      <formula>E700</formula>
    </cfRule>
    <cfRule type="cellIs" dxfId="12150" priority="2352" operator="equal">
      <formula>E700</formula>
    </cfRule>
  </conditionalFormatting>
  <conditionalFormatting sqref="P703:W703">
    <cfRule type="cellIs" dxfId="12149" priority="2341" operator="equal">
      <formula>0</formula>
    </cfRule>
  </conditionalFormatting>
  <conditionalFormatting sqref="O703">
    <cfRule type="cellIs" dxfId="12148" priority="2342" operator="equal">
      <formula>0</formula>
    </cfRule>
  </conditionalFormatting>
  <conditionalFormatting sqref="O703:W703">
    <cfRule type="cellIs" dxfId="12147" priority="2343" operator="greaterThan">
      <formula>O700+1</formula>
    </cfRule>
    <cfRule type="cellIs" dxfId="12146" priority="2344" operator="equal">
      <formula>O700+1</formula>
    </cfRule>
    <cfRule type="cellIs" dxfId="12145" priority="2345" operator="lessThan">
      <formula>O700</formula>
    </cfRule>
    <cfRule type="cellIs" dxfId="12144" priority="2346" operator="equal">
      <formula>O700</formula>
    </cfRule>
  </conditionalFormatting>
  <conditionalFormatting sqref="E681">
    <cfRule type="cellIs" dxfId="12143" priority="2338" operator="equal">
      <formula>3</formula>
    </cfRule>
    <cfRule type="cellIs" dxfId="12142" priority="2339" operator="equal">
      <formula>5</formula>
    </cfRule>
    <cfRule type="cellIs" dxfId="12141" priority="2340" operator="equal">
      <formula>4</formula>
    </cfRule>
  </conditionalFormatting>
  <conditionalFormatting sqref="E681:M681">
    <cfRule type="cellIs" dxfId="12140" priority="2335" operator="equal">
      <formula>3</formula>
    </cfRule>
    <cfRule type="cellIs" dxfId="12139" priority="2336" operator="equal">
      <formula>5</formula>
    </cfRule>
    <cfRule type="cellIs" dxfId="12138" priority="2337" operator="equal">
      <formula>4</formula>
    </cfRule>
  </conditionalFormatting>
  <conditionalFormatting sqref="O681">
    <cfRule type="cellIs" dxfId="12137" priority="2332" operator="equal">
      <formula>3</formula>
    </cfRule>
    <cfRule type="cellIs" dxfId="12136" priority="2333" operator="equal">
      <formula>5</formula>
    </cfRule>
    <cfRule type="cellIs" dxfId="12135" priority="2334" operator="equal">
      <formula>4</formula>
    </cfRule>
  </conditionalFormatting>
  <conditionalFormatting sqref="O681:W681">
    <cfRule type="cellIs" dxfId="12134" priority="2329" operator="equal">
      <formula>3</formula>
    </cfRule>
    <cfRule type="cellIs" dxfId="12133" priority="2330" operator="equal">
      <formula>5</formula>
    </cfRule>
    <cfRule type="cellIs" dxfId="12132" priority="2331" operator="equal">
      <formula>4</formula>
    </cfRule>
  </conditionalFormatting>
  <conditionalFormatting sqref="P692:W692">
    <cfRule type="cellIs" dxfId="12131" priority="2317" operator="equal">
      <formula>0</formula>
    </cfRule>
  </conditionalFormatting>
  <conditionalFormatting sqref="F692:M692">
    <cfRule type="cellIs" dxfId="12130" priority="2323" operator="equal">
      <formula>0</formula>
    </cfRule>
  </conditionalFormatting>
  <conditionalFormatting sqref="E692">
    <cfRule type="cellIs" dxfId="12129" priority="2324" operator="equal">
      <formula>0</formula>
    </cfRule>
  </conditionalFormatting>
  <conditionalFormatting sqref="O692">
    <cfRule type="cellIs" dxfId="12128" priority="2318" operator="equal">
      <formula>0</formula>
    </cfRule>
  </conditionalFormatting>
  <conditionalFormatting sqref="E692:M692">
    <cfRule type="cellIs" dxfId="12127" priority="2325" operator="greaterThan">
      <formula>E681+1</formula>
    </cfRule>
    <cfRule type="cellIs" dxfId="12126" priority="2326" operator="equal">
      <formula>E681+1</formula>
    </cfRule>
    <cfRule type="cellIs" dxfId="12125" priority="2327" operator="lessThan">
      <formula>E681</formula>
    </cfRule>
    <cfRule type="cellIs" dxfId="12124" priority="2328" operator="equal">
      <formula>E681</formula>
    </cfRule>
  </conditionalFormatting>
  <conditionalFormatting sqref="O692:W692">
    <cfRule type="cellIs" dxfId="12123" priority="2319" operator="greaterThan">
      <formula>O681+1</formula>
    </cfRule>
    <cfRule type="cellIs" dxfId="12122" priority="2320" operator="equal">
      <formula>O681+1</formula>
    </cfRule>
    <cfRule type="cellIs" dxfId="12121" priority="2321" operator="lessThan">
      <formula>O681</formula>
    </cfRule>
    <cfRule type="cellIs" dxfId="12120" priority="2322" operator="equal">
      <formula>O681</formula>
    </cfRule>
  </conditionalFormatting>
  <conditionalFormatting sqref="E688">
    <cfRule type="cellIs" dxfId="12119" priority="2312" operator="equal">
      <formula>0</formula>
    </cfRule>
  </conditionalFormatting>
  <conditionalFormatting sqref="F688:M688">
    <cfRule type="cellIs" dxfId="12118" priority="2311" operator="equal">
      <formula>0</formula>
    </cfRule>
  </conditionalFormatting>
  <conditionalFormatting sqref="E688:M688">
    <cfRule type="cellIs" dxfId="12117" priority="2313" operator="greaterThan">
      <formula>E681+1</formula>
    </cfRule>
    <cfRule type="cellIs" dxfId="12116" priority="2314" operator="equal">
      <formula>E681+1</formula>
    </cfRule>
    <cfRule type="cellIs" dxfId="12115" priority="2315" operator="lessThan">
      <formula>E681</formula>
    </cfRule>
    <cfRule type="cellIs" dxfId="12114" priority="2316" operator="equal">
      <formula>E681</formula>
    </cfRule>
  </conditionalFormatting>
  <conditionalFormatting sqref="O688">
    <cfRule type="cellIs" dxfId="12113" priority="2306" operator="equal">
      <formula>0</formula>
    </cfRule>
  </conditionalFormatting>
  <conditionalFormatting sqref="P688:W688">
    <cfRule type="cellIs" dxfId="12112" priority="2305" operator="equal">
      <formula>0</formula>
    </cfRule>
  </conditionalFormatting>
  <conditionalFormatting sqref="O688:W688">
    <cfRule type="cellIs" dxfId="12111" priority="2307" operator="greaterThan">
      <formula>O681+1</formula>
    </cfRule>
    <cfRule type="cellIs" dxfId="12110" priority="2308" operator="equal">
      <formula>O681+1</formula>
    </cfRule>
    <cfRule type="cellIs" dxfId="12109" priority="2309" operator="lessThan">
      <formula>O681</formula>
    </cfRule>
    <cfRule type="cellIs" dxfId="12108" priority="2310" operator="equal">
      <formula>O681</formula>
    </cfRule>
  </conditionalFormatting>
  <conditionalFormatting sqref="F684:M684">
    <cfRule type="cellIs" dxfId="12107" priority="2299" operator="equal">
      <formula>0</formula>
    </cfRule>
  </conditionalFormatting>
  <conditionalFormatting sqref="E684">
    <cfRule type="cellIs" dxfId="12106" priority="2300" operator="equal">
      <formula>0</formula>
    </cfRule>
  </conditionalFormatting>
  <conditionalFormatting sqref="E684:M684">
    <cfRule type="cellIs" dxfId="12105" priority="2301" operator="greaterThan">
      <formula>E681+1</formula>
    </cfRule>
    <cfRule type="cellIs" dxfId="12104" priority="2302" operator="equal">
      <formula>E681+1</formula>
    </cfRule>
    <cfRule type="cellIs" dxfId="12103" priority="2303" operator="lessThan">
      <formula>E681</formula>
    </cfRule>
    <cfRule type="cellIs" dxfId="12102" priority="2304" operator="equal">
      <formula>E681</formula>
    </cfRule>
  </conditionalFormatting>
  <conditionalFormatting sqref="P684:W684">
    <cfRule type="cellIs" dxfId="12101" priority="2293" operator="equal">
      <formula>0</formula>
    </cfRule>
  </conditionalFormatting>
  <conditionalFormatting sqref="O684">
    <cfRule type="cellIs" dxfId="12100" priority="2294" operator="equal">
      <formula>0</formula>
    </cfRule>
  </conditionalFormatting>
  <conditionalFormatting sqref="O684:W684">
    <cfRule type="cellIs" dxfId="12099" priority="2295" operator="greaterThan">
      <formula>O681+1</formula>
    </cfRule>
    <cfRule type="cellIs" dxfId="12098" priority="2296" operator="equal">
      <formula>O681+1</formula>
    </cfRule>
    <cfRule type="cellIs" dxfId="12097" priority="2297" operator="lessThan">
      <formula>O681</formula>
    </cfRule>
    <cfRule type="cellIs" dxfId="12096" priority="2298" operator="equal">
      <formula>O681</formula>
    </cfRule>
  </conditionalFormatting>
  <conditionalFormatting sqref="P677:W677">
    <cfRule type="cellIs" dxfId="12095" priority="2281" operator="equal">
      <formula>0</formula>
    </cfRule>
  </conditionalFormatting>
  <conditionalFormatting sqref="F677:M677">
    <cfRule type="cellIs" dxfId="12094" priority="2287" operator="equal">
      <formula>0</formula>
    </cfRule>
  </conditionalFormatting>
  <conditionalFormatting sqref="E677">
    <cfRule type="cellIs" dxfId="12093" priority="2288" operator="equal">
      <formula>0</formula>
    </cfRule>
  </conditionalFormatting>
  <conditionalFormatting sqref="O677">
    <cfRule type="cellIs" dxfId="12092" priority="2282" operator="equal">
      <formula>0</formula>
    </cfRule>
  </conditionalFormatting>
  <conditionalFormatting sqref="E677:M677">
    <cfRule type="cellIs" dxfId="12091" priority="2289" operator="greaterThan">
      <formula>E666+1</formula>
    </cfRule>
    <cfRule type="cellIs" dxfId="12090" priority="2290" operator="equal">
      <formula>E666+1</formula>
    </cfRule>
    <cfRule type="cellIs" dxfId="12089" priority="2291" operator="lessThan">
      <formula>E666</formula>
    </cfRule>
    <cfRule type="cellIs" dxfId="12088" priority="2292" operator="equal">
      <formula>E666</formula>
    </cfRule>
  </conditionalFormatting>
  <conditionalFormatting sqref="O677:W677">
    <cfRule type="cellIs" dxfId="12087" priority="2283" operator="greaterThan">
      <formula>O666+1</formula>
    </cfRule>
    <cfRule type="cellIs" dxfId="12086" priority="2284" operator="equal">
      <formula>O666+1</formula>
    </cfRule>
    <cfRule type="cellIs" dxfId="12085" priority="2285" operator="lessThan">
      <formula>O666</formula>
    </cfRule>
    <cfRule type="cellIs" dxfId="12084" priority="2286" operator="equal">
      <formula>O666</formula>
    </cfRule>
  </conditionalFormatting>
  <conditionalFormatting sqref="E673">
    <cfRule type="cellIs" dxfId="12083" priority="2276" operator="equal">
      <formula>0</formula>
    </cfRule>
  </conditionalFormatting>
  <conditionalFormatting sqref="F673:M673">
    <cfRule type="cellIs" dxfId="12082" priority="2275" operator="equal">
      <formula>0</formula>
    </cfRule>
  </conditionalFormatting>
  <conditionalFormatting sqref="E673:M673">
    <cfRule type="cellIs" dxfId="12081" priority="2277" operator="greaterThan">
      <formula>E666+1</formula>
    </cfRule>
    <cfRule type="cellIs" dxfId="12080" priority="2278" operator="equal">
      <formula>E666+1</formula>
    </cfRule>
    <cfRule type="cellIs" dxfId="12079" priority="2279" operator="lessThan">
      <formula>E666</formula>
    </cfRule>
    <cfRule type="cellIs" dxfId="12078" priority="2280" operator="equal">
      <formula>E666</formula>
    </cfRule>
  </conditionalFormatting>
  <conditionalFormatting sqref="O673">
    <cfRule type="cellIs" dxfId="12077" priority="2270" operator="equal">
      <formula>0</formula>
    </cfRule>
  </conditionalFormatting>
  <conditionalFormatting sqref="P673:W673">
    <cfRule type="cellIs" dxfId="12076" priority="2269" operator="equal">
      <formula>0</formula>
    </cfRule>
  </conditionalFormatting>
  <conditionalFormatting sqref="O673:W673">
    <cfRule type="cellIs" dxfId="12075" priority="2271" operator="greaterThan">
      <formula>O666+1</formula>
    </cfRule>
    <cfRule type="cellIs" dxfId="12074" priority="2272" operator="equal">
      <formula>O666+1</formula>
    </cfRule>
    <cfRule type="cellIs" dxfId="12073" priority="2273" operator="lessThan">
      <formula>O666</formula>
    </cfRule>
    <cfRule type="cellIs" dxfId="12072" priority="2274" operator="equal">
      <formula>O666</formula>
    </cfRule>
  </conditionalFormatting>
  <conditionalFormatting sqref="F669:M669">
    <cfRule type="cellIs" dxfId="12071" priority="2263" operator="equal">
      <formula>0</formula>
    </cfRule>
  </conditionalFormatting>
  <conditionalFormatting sqref="E669">
    <cfRule type="cellIs" dxfId="12070" priority="2264" operator="equal">
      <formula>0</formula>
    </cfRule>
  </conditionalFormatting>
  <conditionalFormatting sqref="E669:M669">
    <cfRule type="cellIs" dxfId="12069" priority="2265" operator="greaterThan">
      <formula>E666+1</formula>
    </cfRule>
    <cfRule type="cellIs" dxfId="12068" priority="2266" operator="equal">
      <formula>E666+1</formula>
    </cfRule>
    <cfRule type="cellIs" dxfId="12067" priority="2267" operator="lessThan">
      <formula>E666</formula>
    </cfRule>
    <cfRule type="cellIs" dxfId="12066" priority="2268" operator="equal">
      <formula>E666</formula>
    </cfRule>
  </conditionalFormatting>
  <conditionalFormatting sqref="P669:W669">
    <cfRule type="cellIs" dxfId="12065" priority="2257" operator="equal">
      <formula>0</formula>
    </cfRule>
  </conditionalFormatting>
  <conditionalFormatting sqref="O669">
    <cfRule type="cellIs" dxfId="12064" priority="2258" operator="equal">
      <formula>0</formula>
    </cfRule>
  </conditionalFormatting>
  <conditionalFormatting sqref="O669:W669">
    <cfRule type="cellIs" dxfId="12063" priority="2259" operator="greaterThan">
      <formula>O666+1</formula>
    </cfRule>
    <cfRule type="cellIs" dxfId="12062" priority="2260" operator="equal">
      <formula>O666+1</formula>
    </cfRule>
    <cfRule type="cellIs" dxfId="12061" priority="2261" operator="lessThan">
      <formula>O666</formula>
    </cfRule>
    <cfRule type="cellIs" dxfId="12060" priority="2262" operator="equal">
      <formula>O666</formula>
    </cfRule>
  </conditionalFormatting>
  <conditionalFormatting sqref="E666">
    <cfRule type="cellIs" dxfId="12059" priority="2254" operator="equal">
      <formula>3</formula>
    </cfRule>
    <cfRule type="cellIs" dxfId="12058" priority="2255" operator="equal">
      <formula>5</formula>
    </cfRule>
    <cfRule type="cellIs" dxfId="12057" priority="2256" operator="equal">
      <formula>4</formula>
    </cfRule>
  </conditionalFormatting>
  <conditionalFormatting sqref="E666:M666">
    <cfRule type="cellIs" dxfId="12056" priority="2251" operator="equal">
      <formula>3</formula>
    </cfRule>
    <cfRule type="cellIs" dxfId="12055" priority="2252" operator="equal">
      <formula>5</formula>
    </cfRule>
    <cfRule type="cellIs" dxfId="12054" priority="2253" operator="equal">
      <formula>4</formula>
    </cfRule>
  </conditionalFormatting>
  <conditionalFormatting sqref="O666">
    <cfRule type="cellIs" dxfId="12053" priority="2248" operator="equal">
      <formula>3</formula>
    </cfRule>
    <cfRule type="cellIs" dxfId="12052" priority="2249" operator="equal">
      <formula>5</formula>
    </cfRule>
    <cfRule type="cellIs" dxfId="12051" priority="2250" operator="equal">
      <formula>4</formula>
    </cfRule>
  </conditionalFormatting>
  <conditionalFormatting sqref="O666:W666">
    <cfRule type="cellIs" dxfId="12050" priority="2245" operator="equal">
      <formula>3</formula>
    </cfRule>
    <cfRule type="cellIs" dxfId="12049" priority="2246" operator="equal">
      <formula>5</formula>
    </cfRule>
    <cfRule type="cellIs" dxfId="12048" priority="2247" operator="equal">
      <formula>4</formula>
    </cfRule>
  </conditionalFormatting>
  <conditionalFormatting sqref="E651">
    <cfRule type="cellIs" dxfId="12047" priority="2242" operator="equal">
      <formula>3</formula>
    </cfRule>
    <cfRule type="cellIs" dxfId="12046" priority="2243" operator="equal">
      <formula>5</formula>
    </cfRule>
    <cfRule type="cellIs" dxfId="12045" priority="2244" operator="equal">
      <formula>4</formula>
    </cfRule>
  </conditionalFormatting>
  <conditionalFormatting sqref="E651:M651">
    <cfRule type="cellIs" dxfId="12044" priority="2239" operator="equal">
      <formula>3</formula>
    </cfRule>
    <cfRule type="cellIs" dxfId="12043" priority="2240" operator="equal">
      <formula>5</formula>
    </cfRule>
    <cfRule type="cellIs" dxfId="12042" priority="2241" operator="equal">
      <formula>4</formula>
    </cfRule>
  </conditionalFormatting>
  <conditionalFormatting sqref="O651">
    <cfRule type="cellIs" dxfId="12041" priority="2236" operator="equal">
      <formula>3</formula>
    </cfRule>
    <cfRule type="cellIs" dxfId="12040" priority="2237" operator="equal">
      <formula>5</formula>
    </cfRule>
    <cfRule type="cellIs" dxfId="12039" priority="2238" operator="equal">
      <formula>4</formula>
    </cfRule>
  </conditionalFormatting>
  <conditionalFormatting sqref="O651:W651">
    <cfRule type="cellIs" dxfId="12038" priority="2233" operator="equal">
      <formula>3</formula>
    </cfRule>
    <cfRule type="cellIs" dxfId="12037" priority="2234" operator="equal">
      <formula>5</formula>
    </cfRule>
    <cfRule type="cellIs" dxfId="12036" priority="2235" operator="equal">
      <formula>4</formula>
    </cfRule>
  </conditionalFormatting>
  <conditionalFormatting sqref="F662:M662">
    <cfRule type="cellIs" dxfId="12035" priority="2227" operator="equal">
      <formula>0</formula>
    </cfRule>
  </conditionalFormatting>
  <conditionalFormatting sqref="E662">
    <cfRule type="cellIs" dxfId="12034" priority="2228" operator="equal">
      <formula>0</formula>
    </cfRule>
  </conditionalFormatting>
  <conditionalFormatting sqref="E662:M662">
    <cfRule type="cellIs" dxfId="12033" priority="2229" operator="greaterThan">
      <formula>E651+1</formula>
    </cfRule>
    <cfRule type="cellIs" dxfId="12032" priority="2230" operator="equal">
      <formula>E651+1</formula>
    </cfRule>
    <cfRule type="cellIs" dxfId="12031" priority="2231" operator="lessThan">
      <formula>E651</formula>
    </cfRule>
    <cfRule type="cellIs" dxfId="12030" priority="2232" operator="equal">
      <formula>E651</formula>
    </cfRule>
  </conditionalFormatting>
  <conditionalFormatting sqref="P662:W662">
    <cfRule type="cellIs" dxfId="12029" priority="2221" operator="equal">
      <formula>0</formula>
    </cfRule>
  </conditionalFormatting>
  <conditionalFormatting sqref="O662">
    <cfRule type="cellIs" dxfId="12028" priority="2222" operator="equal">
      <formula>0</formula>
    </cfRule>
  </conditionalFormatting>
  <conditionalFormatting sqref="O662:W662">
    <cfRule type="cellIs" dxfId="12027" priority="2223" operator="greaterThan">
      <formula>O651+1</formula>
    </cfRule>
    <cfRule type="cellIs" dxfId="12026" priority="2224" operator="equal">
      <formula>O651+1</formula>
    </cfRule>
    <cfRule type="cellIs" dxfId="12025" priority="2225" operator="lessThan">
      <formula>O651</formula>
    </cfRule>
    <cfRule type="cellIs" dxfId="12024" priority="2226" operator="equal">
      <formula>O651</formula>
    </cfRule>
  </conditionalFormatting>
  <conditionalFormatting sqref="F654:M654">
    <cfRule type="cellIs" dxfId="12023" priority="2215" operator="equal">
      <formula>0</formula>
    </cfRule>
  </conditionalFormatting>
  <conditionalFormatting sqref="E654">
    <cfRule type="cellIs" dxfId="12022" priority="2216" operator="equal">
      <formula>0</formula>
    </cfRule>
  </conditionalFormatting>
  <conditionalFormatting sqref="E654:M654">
    <cfRule type="cellIs" dxfId="12021" priority="2217" operator="greaterThan">
      <formula>E651+1</formula>
    </cfRule>
    <cfRule type="cellIs" dxfId="12020" priority="2218" operator="equal">
      <formula>E651+1</formula>
    </cfRule>
    <cfRule type="cellIs" dxfId="12019" priority="2219" operator="lessThan">
      <formula>E651</formula>
    </cfRule>
    <cfRule type="cellIs" dxfId="12018" priority="2220" operator="equal">
      <formula>E651</formula>
    </cfRule>
  </conditionalFormatting>
  <conditionalFormatting sqref="P654:W654">
    <cfRule type="cellIs" dxfId="12017" priority="2209" operator="equal">
      <formula>0</formula>
    </cfRule>
  </conditionalFormatting>
  <conditionalFormatting sqref="O654">
    <cfRule type="cellIs" dxfId="12016" priority="2210" operator="equal">
      <formula>0</formula>
    </cfRule>
  </conditionalFormatting>
  <conditionalFormatting sqref="O654:W654">
    <cfRule type="cellIs" dxfId="12015" priority="2211" operator="greaterThan">
      <formula>O651+1</formula>
    </cfRule>
    <cfRule type="cellIs" dxfId="12014" priority="2212" operator="equal">
      <formula>O651+1</formula>
    </cfRule>
    <cfRule type="cellIs" dxfId="12013" priority="2213" operator="lessThan">
      <formula>O651</formula>
    </cfRule>
    <cfRule type="cellIs" dxfId="12012" priority="2214" operator="equal">
      <formula>O651</formula>
    </cfRule>
  </conditionalFormatting>
  <conditionalFormatting sqref="E658">
    <cfRule type="cellIs" dxfId="12011" priority="2204" operator="equal">
      <formula>0</formula>
    </cfRule>
  </conditionalFormatting>
  <conditionalFormatting sqref="F658:M658">
    <cfRule type="cellIs" dxfId="12010" priority="2203" operator="equal">
      <formula>0</formula>
    </cfRule>
  </conditionalFormatting>
  <conditionalFormatting sqref="E658:M658">
    <cfRule type="cellIs" dxfId="12009" priority="2205" operator="greaterThan">
      <formula>E651+1</formula>
    </cfRule>
    <cfRule type="cellIs" dxfId="12008" priority="2206" operator="equal">
      <formula>E651+1</formula>
    </cfRule>
    <cfRule type="cellIs" dxfId="12007" priority="2207" operator="lessThan">
      <formula>E651</formula>
    </cfRule>
    <cfRule type="cellIs" dxfId="12006" priority="2208" operator="equal">
      <formula>E651</formula>
    </cfRule>
  </conditionalFormatting>
  <conditionalFormatting sqref="O658">
    <cfRule type="cellIs" dxfId="12005" priority="2198" operator="equal">
      <formula>0</formula>
    </cfRule>
  </conditionalFormatting>
  <conditionalFormatting sqref="P658:W658">
    <cfRule type="cellIs" dxfId="12004" priority="2197" operator="equal">
      <formula>0</formula>
    </cfRule>
  </conditionalFormatting>
  <conditionalFormatting sqref="O658:W658">
    <cfRule type="cellIs" dxfId="12003" priority="2199" operator="greaterThan">
      <formula>O651+1</formula>
    </cfRule>
    <cfRule type="cellIs" dxfId="12002" priority="2200" operator="equal">
      <formula>O651+1</formula>
    </cfRule>
    <cfRule type="cellIs" dxfId="12001" priority="2201" operator="lessThan">
      <formula>O651</formula>
    </cfRule>
    <cfRule type="cellIs" dxfId="12000" priority="2202" operator="equal">
      <formula>O651</formula>
    </cfRule>
  </conditionalFormatting>
  <conditionalFormatting sqref="P647:W647">
    <cfRule type="cellIs" dxfId="11999" priority="2185" operator="equal">
      <formula>0</formula>
    </cfRule>
  </conditionalFormatting>
  <conditionalFormatting sqref="F647:M647">
    <cfRule type="cellIs" dxfId="11998" priority="2191" operator="equal">
      <formula>0</formula>
    </cfRule>
  </conditionalFormatting>
  <conditionalFormatting sqref="E647">
    <cfRule type="cellIs" dxfId="11997" priority="2192" operator="equal">
      <formula>0</formula>
    </cfRule>
  </conditionalFormatting>
  <conditionalFormatting sqref="O647">
    <cfRule type="cellIs" dxfId="11996" priority="2186" operator="equal">
      <formula>0</formula>
    </cfRule>
  </conditionalFormatting>
  <conditionalFormatting sqref="E647:M647">
    <cfRule type="cellIs" dxfId="11995" priority="2193" operator="greaterThan">
      <formula>E636+1</formula>
    </cfRule>
    <cfRule type="cellIs" dxfId="11994" priority="2194" operator="equal">
      <formula>E636+1</formula>
    </cfRule>
    <cfRule type="cellIs" dxfId="11993" priority="2195" operator="lessThan">
      <formula>E636</formula>
    </cfRule>
    <cfRule type="cellIs" dxfId="11992" priority="2196" operator="equal">
      <formula>E636</formula>
    </cfRule>
  </conditionalFormatting>
  <conditionalFormatting sqref="O647:W647">
    <cfRule type="cellIs" dxfId="11991" priority="2187" operator="greaterThan">
      <formula>O636+1</formula>
    </cfRule>
    <cfRule type="cellIs" dxfId="11990" priority="2188" operator="equal">
      <formula>O636+1</formula>
    </cfRule>
    <cfRule type="cellIs" dxfId="11989" priority="2189" operator="lessThan">
      <formula>O636</formula>
    </cfRule>
    <cfRule type="cellIs" dxfId="11988" priority="2190" operator="equal">
      <formula>O636</formula>
    </cfRule>
  </conditionalFormatting>
  <conditionalFormatting sqref="E643">
    <cfRule type="cellIs" dxfId="11987" priority="2180" operator="equal">
      <formula>0</formula>
    </cfRule>
  </conditionalFormatting>
  <conditionalFormatting sqref="F643:M643">
    <cfRule type="cellIs" dxfId="11986" priority="2179" operator="equal">
      <formula>0</formula>
    </cfRule>
  </conditionalFormatting>
  <conditionalFormatting sqref="E643:M643">
    <cfRule type="cellIs" dxfId="11985" priority="2181" operator="greaterThan">
      <formula>E636+1</formula>
    </cfRule>
    <cfRule type="cellIs" dxfId="11984" priority="2182" operator="equal">
      <formula>E636+1</formula>
    </cfRule>
    <cfRule type="cellIs" dxfId="11983" priority="2183" operator="lessThan">
      <formula>E636</formula>
    </cfRule>
    <cfRule type="cellIs" dxfId="11982" priority="2184" operator="equal">
      <formula>E636</formula>
    </cfRule>
  </conditionalFormatting>
  <conditionalFormatting sqref="O643">
    <cfRule type="cellIs" dxfId="11981" priority="2174" operator="equal">
      <formula>0</formula>
    </cfRule>
  </conditionalFormatting>
  <conditionalFormatting sqref="P643:W643">
    <cfRule type="cellIs" dxfId="11980" priority="2173" operator="equal">
      <formula>0</formula>
    </cfRule>
  </conditionalFormatting>
  <conditionalFormatting sqref="O643:W643">
    <cfRule type="cellIs" dxfId="11979" priority="2175" operator="greaterThan">
      <formula>O636+1</formula>
    </cfRule>
    <cfRule type="cellIs" dxfId="11978" priority="2176" operator="equal">
      <formula>O636+1</formula>
    </cfRule>
    <cfRule type="cellIs" dxfId="11977" priority="2177" operator="lessThan">
      <formula>O636</formula>
    </cfRule>
    <cfRule type="cellIs" dxfId="11976" priority="2178" operator="equal">
      <formula>O636</formula>
    </cfRule>
  </conditionalFormatting>
  <conditionalFormatting sqref="F639:M639">
    <cfRule type="cellIs" dxfId="11975" priority="2167" operator="equal">
      <formula>0</formula>
    </cfRule>
  </conditionalFormatting>
  <conditionalFormatting sqref="E639">
    <cfRule type="cellIs" dxfId="11974" priority="2168" operator="equal">
      <formula>0</formula>
    </cfRule>
  </conditionalFormatting>
  <conditionalFormatting sqref="E639:M639">
    <cfRule type="cellIs" dxfId="11973" priority="2169" operator="greaterThan">
      <formula>E636+1</formula>
    </cfRule>
    <cfRule type="cellIs" dxfId="11972" priority="2170" operator="equal">
      <formula>E636+1</formula>
    </cfRule>
    <cfRule type="cellIs" dxfId="11971" priority="2171" operator="lessThan">
      <formula>E636</formula>
    </cfRule>
    <cfRule type="cellIs" dxfId="11970" priority="2172" operator="equal">
      <formula>E636</formula>
    </cfRule>
  </conditionalFormatting>
  <conditionalFormatting sqref="P639:W639">
    <cfRule type="cellIs" dxfId="11969" priority="2161" operator="equal">
      <formula>0</formula>
    </cfRule>
  </conditionalFormatting>
  <conditionalFormatting sqref="O639">
    <cfRule type="cellIs" dxfId="11968" priority="2162" operator="equal">
      <formula>0</formula>
    </cfRule>
  </conditionalFormatting>
  <conditionalFormatting sqref="O639:W639">
    <cfRule type="cellIs" dxfId="11967" priority="2163" operator="greaterThan">
      <formula>O636+1</formula>
    </cfRule>
    <cfRule type="cellIs" dxfId="11966" priority="2164" operator="equal">
      <formula>O636+1</formula>
    </cfRule>
    <cfRule type="cellIs" dxfId="11965" priority="2165" operator="lessThan">
      <formula>O636</formula>
    </cfRule>
    <cfRule type="cellIs" dxfId="11964" priority="2166" operator="equal">
      <formula>O636</formula>
    </cfRule>
  </conditionalFormatting>
  <conditionalFormatting sqref="E636">
    <cfRule type="cellIs" dxfId="11963" priority="2158" operator="equal">
      <formula>3</formula>
    </cfRule>
    <cfRule type="cellIs" dxfId="11962" priority="2159" operator="equal">
      <formula>5</formula>
    </cfRule>
    <cfRule type="cellIs" dxfId="11961" priority="2160" operator="equal">
      <formula>4</formula>
    </cfRule>
  </conditionalFormatting>
  <conditionalFormatting sqref="E636:M636">
    <cfRule type="cellIs" dxfId="11960" priority="2155" operator="equal">
      <formula>3</formula>
    </cfRule>
    <cfRule type="cellIs" dxfId="11959" priority="2156" operator="equal">
      <formula>5</formula>
    </cfRule>
    <cfRule type="cellIs" dxfId="11958" priority="2157" operator="equal">
      <formula>4</formula>
    </cfRule>
  </conditionalFormatting>
  <conditionalFormatting sqref="O636">
    <cfRule type="cellIs" dxfId="11957" priority="2152" operator="equal">
      <formula>3</formula>
    </cfRule>
    <cfRule type="cellIs" dxfId="11956" priority="2153" operator="equal">
      <formula>5</formula>
    </cfRule>
    <cfRule type="cellIs" dxfId="11955" priority="2154" operator="equal">
      <formula>4</formula>
    </cfRule>
  </conditionalFormatting>
  <conditionalFormatting sqref="O636:W636">
    <cfRule type="cellIs" dxfId="11954" priority="2149" operator="equal">
      <formula>3</formula>
    </cfRule>
    <cfRule type="cellIs" dxfId="11953" priority="2150" operator="equal">
      <formula>5</formula>
    </cfRule>
    <cfRule type="cellIs" dxfId="11952" priority="2151" operator="equal">
      <formula>4</formula>
    </cfRule>
  </conditionalFormatting>
  <conditionalFormatting sqref="P632:W632">
    <cfRule type="cellIs" dxfId="11951" priority="2137" operator="equal">
      <formula>0</formula>
    </cfRule>
  </conditionalFormatting>
  <conditionalFormatting sqref="F632:M632">
    <cfRule type="cellIs" dxfId="11950" priority="2143" operator="equal">
      <formula>0</formula>
    </cfRule>
  </conditionalFormatting>
  <conditionalFormatting sqref="E632">
    <cfRule type="cellIs" dxfId="11949" priority="2144" operator="equal">
      <formula>0</formula>
    </cfRule>
  </conditionalFormatting>
  <conditionalFormatting sqref="O632">
    <cfRule type="cellIs" dxfId="11948" priority="2138" operator="equal">
      <formula>0</formula>
    </cfRule>
  </conditionalFormatting>
  <conditionalFormatting sqref="E632:M632">
    <cfRule type="cellIs" dxfId="11947" priority="2145" operator="greaterThan">
      <formula>E621+1</formula>
    </cfRule>
    <cfRule type="cellIs" dxfId="11946" priority="2146" operator="equal">
      <formula>E621+1</formula>
    </cfRule>
    <cfRule type="cellIs" dxfId="11945" priority="2147" operator="lessThan">
      <formula>E621</formula>
    </cfRule>
    <cfRule type="cellIs" dxfId="11944" priority="2148" operator="equal">
      <formula>E621</formula>
    </cfRule>
  </conditionalFormatting>
  <conditionalFormatting sqref="O632:W632">
    <cfRule type="cellIs" dxfId="11943" priority="2139" operator="greaterThan">
      <formula>O621+1</formula>
    </cfRule>
    <cfRule type="cellIs" dxfId="11942" priority="2140" operator="equal">
      <formula>O621+1</formula>
    </cfRule>
    <cfRule type="cellIs" dxfId="11941" priority="2141" operator="lessThan">
      <formula>O621</formula>
    </cfRule>
    <cfRule type="cellIs" dxfId="11940" priority="2142" operator="equal">
      <formula>O621</formula>
    </cfRule>
  </conditionalFormatting>
  <conditionalFormatting sqref="F624:M624">
    <cfRule type="cellIs" dxfId="11939" priority="2131" operator="equal">
      <formula>0</formula>
    </cfRule>
  </conditionalFormatting>
  <conditionalFormatting sqref="E624">
    <cfRule type="cellIs" dxfId="11938" priority="2132" operator="equal">
      <formula>0</formula>
    </cfRule>
  </conditionalFormatting>
  <conditionalFormatting sqref="E624:M624">
    <cfRule type="cellIs" dxfId="11937" priority="2133" operator="greaterThan">
      <formula>E621+1</formula>
    </cfRule>
    <cfRule type="cellIs" dxfId="11936" priority="2134" operator="equal">
      <formula>E621+1</formula>
    </cfRule>
    <cfRule type="cellIs" dxfId="11935" priority="2135" operator="lessThan">
      <formula>E621</formula>
    </cfRule>
    <cfRule type="cellIs" dxfId="11934" priority="2136" operator="equal">
      <formula>E621</formula>
    </cfRule>
  </conditionalFormatting>
  <conditionalFormatting sqref="P624:W624">
    <cfRule type="cellIs" dxfId="11933" priority="2125" operator="equal">
      <formula>0</formula>
    </cfRule>
  </conditionalFormatting>
  <conditionalFormatting sqref="O624">
    <cfRule type="cellIs" dxfId="11932" priority="2126" operator="equal">
      <formula>0</formula>
    </cfRule>
  </conditionalFormatting>
  <conditionalFormatting sqref="O624:W624">
    <cfRule type="cellIs" dxfId="11931" priority="2127" operator="greaterThan">
      <formula>O621+1</formula>
    </cfRule>
    <cfRule type="cellIs" dxfId="11930" priority="2128" operator="equal">
      <formula>O621+1</formula>
    </cfRule>
    <cfRule type="cellIs" dxfId="11929" priority="2129" operator="lessThan">
      <formula>O621</formula>
    </cfRule>
    <cfRule type="cellIs" dxfId="11928" priority="2130" operator="equal">
      <formula>O621</formula>
    </cfRule>
  </conditionalFormatting>
  <conditionalFormatting sqref="E621">
    <cfRule type="cellIs" dxfId="11927" priority="2122" operator="equal">
      <formula>3</formula>
    </cfRule>
    <cfRule type="cellIs" dxfId="11926" priority="2123" operator="equal">
      <formula>5</formula>
    </cfRule>
    <cfRule type="cellIs" dxfId="11925" priority="2124" operator="equal">
      <formula>4</formula>
    </cfRule>
  </conditionalFormatting>
  <conditionalFormatting sqref="E621:M621">
    <cfRule type="cellIs" dxfId="11924" priority="2119" operator="equal">
      <formula>3</formula>
    </cfRule>
    <cfRule type="cellIs" dxfId="11923" priority="2120" operator="equal">
      <formula>5</formula>
    </cfRule>
    <cfRule type="cellIs" dxfId="11922" priority="2121" operator="equal">
      <formula>4</formula>
    </cfRule>
  </conditionalFormatting>
  <conditionalFormatting sqref="O621">
    <cfRule type="cellIs" dxfId="11921" priority="2116" operator="equal">
      <formula>3</formula>
    </cfRule>
    <cfRule type="cellIs" dxfId="11920" priority="2117" operator="equal">
      <formula>5</formula>
    </cfRule>
    <cfRule type="cellIs" dxfId="11919" priority="2118" operator="equal">
      <formula>4</formula>
    </cfRule>
  </conditionalFormatting>
  <conditionalFormatting sqref="O621:W621">
    <cfRule type="cellIs" dxfId="11918" priority="2113" operator="equal">
      <formula>3</formula>
    </cfRule>
    <cfRule type="cellIs" dxfId="11917" priority="2114" operator="equal">
      <formula>5</formula>
    </cfRule>
    <cfRule type="cellIs" dxfId="11916" priority="2115" operator="equal">
      <formula>4</formula>
    </cfRule>
  </conditionalFormatting>
  <conditionalFormatting sqref="F628:M628">
    <cfRule type="cellIs" dxfId="11915" priority="2107" operator="equal">
      <formula>0</formula>
    </cfRule>
  </conditionalFormatting>
  <conditionalFormatting sqref="E628">
    <cfRule type="cellIs" dxfId="11914" priority="2108" operator="equal">
      <formula>0</formula>
    </cfRule>
  </conditionalFormatting>
  <conditionalFormatting sqref="E628:M628">
    <cfRule type="cellIs" dxfId="11913" priority="2109" operator="greaterThan">
      <formula>E625+1</formula>
    </cfRule>
    <cfRule type="cellIs" dxfId="11912" priority="2110" operator="equal">
      <formula>E625+1</formula>
    </cfRule>
    <cfRule type="cellIs" dxfId="11911" priority="2111" operator="lessThan">
      <formula>E625</formula>
    </cfRule>
    <cfRule type="cellIs" dxfId="11910" priority="2112" operator="equal">
      <formula>E625</formula>
    </cfRule>
  </conditionalFormatting>
  <conditionalFormatting sqref="P628:W628">
    <cfRule type="cellIs" dxfId="11909" priority="2101" operator="equal">
      <formula>0</formula>
    </cfRule>
  </conditionalFormatting>
  <conditionalFormatting sqref="O628">
    <cfRule type="cellIs" dxfId="11908" priority="2102" operator="equal">
      <formula>0</formula>
    </cfRule>
  </conditionalFormatting>
  <conditionalFormatting sqref="O628:W628">
    <cfRule type="cellIs" dxfId="11907" priority="2103" operator="greaterThan">
      <formula>O625+1</formula>
    </cfRule>
    <cfRule type="cellIs" dxfId="11906" priority="2104" operator="equal">
      <formula>O625+1</formula>
    </cfRule>
    <cfRule type="cellIs" dxfId="11905" priority="2105" operator="lessThan">
      <formula>O625</formula>
    </cfRule>
    <cfRule type="cellIs" dxfId="11904" priority="2106" operator="equal">
      <formula>O625</formula>
    </cfRule>
  </conditionalFormatting>
  <conditionalFormatting sqref="E606">
    <cfRule type="cellIs" dxfId="11903" priority="2098" operator="equal">
      <formula>3</formula>
    </cfRule>
    <cfRule type="cellIs" dxfId="11902" priority="2099" operator="equal">
      <formula>5</formula>
    </cfRule>
    <cfRule type="cellIs" dxfId="11901" priority="2100" operator="equal">
      <formula>4</formula>
    </cfRule>
  </conditionalFormatting>
  <conditionalFormatting sqref="E606:M606">
    <cfRule type="cellIs" dxfId="11900" priority="2095" operator="equal">
      <formula>3</formula>
    </cfRule>
    <cfRule type="cellIs" dxfId="11899" priority="2096" operator="equal">
      <formula>5</formula>
    </cfRule>
    <cfRule type="cellIs" dxfId="11898" priority="2097" operator="equal">
      <formula>4</formula>
    </cfRule>
  </conditionalFormatting>
  <conditionalFormatting sqref="O606">
    <cfRule type="cellIs" dxfId="11897" priority="2092" operator="equal">
      <formula>3</formula>
    </cfRule>
    <cfRule type="cellIs" dxfId="11896" priority="2093" operator="equal">
      <formula>5</formula>
    </cfRule>
    <cfRule type="cellIs" dxfId="11895" priority="2094" operator="equal">
      <formula>4</formula>
    </cfRule>
  </conditionalFormatting>
  <conditionalFormatting sqref="O606:W606">
    <cfRule type="cellIs" dxfId="11894" priority="2089" operator="equal">
      <formula>3</formula>
    </cfRule>
    <cfRule type="cellIs" dxfId="11893" priority="2090" operator="equal">
      <formula>5</formula>
    </cfRule>
    <cfRule type="cellIs" dxfId="11892" priority="2091" operator="equal">
      <formula>4</formula>
    </cfRule>
  </conditionalFormatting>
  <conditionalFormatting sqref="P617:W617">
    <cfRule type="cellIs" dxfId="11891" priority="2077" operator="equal">
      <formula>0</formula>
    </cfRule>
  </conditionalFormatting>
  <conditionalFormatting sqref="F617:M617">
    <cfRule type="cellIs" dxfId="11890" priority="2083" operator="equal">
      <formula>0</formula>
    </cfRule>
  </conditionalFormatting>
  <conditionalFormatting sqref="E617">
    <cfRule type="cellIs" dxfId="11889" priority="2084" operator="equal">
      <formula>0</formula>
    </cfRule>
  </conditionalFormatting>
  <conditionalFormatting sqref="O617">
    <cfRule type="cellIs" dxfId="11888" priority="2078" operator="equal">
      <formula>0</formula>
    </cfRule>
  </conditionalFormatting>
  <conditionalFormatting sqref="E617:M617">
    <cfRule type="cellIs" dxfId="11887" priority="2085" operator="greaterThan">
      <formula>E606+1</formula>
    </cfRule>
    <cfRule type="cellIs" dxfId="11886" priority="2086" operator="equal">
      <formula>E606+1</formula>
    </cfRule>
    <cfRule type="cellIs" dxfId="11885" priority="2087" operator="lessThan">
      <formula>E606</formula>
    </cfRule>
    <cfRule type="cellIs" dxfId="11884" priority="2088" operator="equal">
      <formula>E606</formula>
    </cfRule>
  </conditionalFormatting>
  <conditionalFormatting sqref="O617:W617">
    <cfRule type="cellIs" dxfId="11883" priority="2079" operator="greaterThan">
      <formula>O606+1</formula>
    </cfRule>
    <cfRule type="cellIs" dxfId="11882" priority="2080" operator="equal">
      <formula>O606+1</formula>
    </cfRule>
    <cfRule type="cellIs" dxfId="11881" priority="2081" operator="lessThan">
      <formula>O606</formula>
    </cfRule>
    <cfRule type="cellIs" dxfId="11880" priority="2082" operator="equal">
      <formula>O606</formula>
    </cfRule>
  </conditionalFormatting>
  <conditionalFormatting sqref="E613">
    <cfRule type="cellIs" dxfId="11879" priority="2072" operator="equal">
      <formula>0</formula>
    </cfRule>
  </conditionalFormatting>
  <conditionalFormatting sqref="F613:M613">
    <cfRule type="cellIs" dxfId="11878" priority="2071" operator="equal">
      <formula>0</formula>
    </cfRule>
  </conditionalFormatting>
  <conditionalFormatting sqref="E613:M613">
    <cfRule type="cellIs" dxfId="11877" priority="2073" operator="greaterThan">
      <formula>E606+1</formula>
    </cfRule>
    <cfRule type="cellIs" dxfId="11876" priority="2074" operator="equal">
      <formula>E606+1</formula>
    </cfRule>
    <cfRule type="cellIs" dxfId="11875" priority="2075" operator="lessThan">
      <formula>E606</formula>
    </cfRule>
    <cfRule type="cellIs" dxfId="11874" priority="2076" operator="equal">
      <formula>E606</formula>
    </cfRule>
  </conditionalFormatting>
  <conditionalFormatting sqref="O613">
    <cfRule type="cellIs" dxfId="11873" priority="2066" operator="equal">
      <formula>0</formula>
    </cfRule>
  </conditionalFormatting>
  <conditionalFormatting sqref="P613:W613">
    <cfRule type="cellIs" dxfId="11872" priority="2065" operator="equal">
      <formula>0</formula>
    </cfRule>
  </conditionalFormatting>
  <conditionalFormatting sqref="O613:W613">
    <cfRule type="cellIs" dxfId="11871" priority="2067" operator="greaterThan">
      <formula>O606+1</formula>
    </cfRule>
    <cfRule type="cellIs" dxfId="11870" priority="2068" operator="equal">
      <formula>O606+1</formula>
    </cfRule>
    <cfRule type="cellIs" dxfId="11869" priority="2069" operator="lessThan">
      <formula>O606</formula>
    </cfRule>
    <cfRule type="cellIs" dxfId="11868" priority="2070" operator="equal">
      <formula>O606</formula>
    </cfRule>
  </conditionalFormatting>
  <conditionalFormatting sqref="F609:M609">
    <cfRule type="cellIs" dxfId="11867" priority="2059" operator="equal">
      <formula>0</formula>
    </cfRule>
  </conditionalFormatting>
  <conditionalFormatting sqref="E609">
    <cfRule type="cellIs" dxfId="11866" priority="2060" operator="equal">
      <formula>0</formula>
    </cfRule>
  </conditionalFormatting>
  <conditionalFormatting sqref="E609:M609">
    <cfRule type="cellIs" dxfId="11865" priority="2061" operator="greaterThan">
      <formula>E606+1</formula>
    </cfRule>
    <cfRule type="cellIs" dxfId="11864" priority="2062" operator="equal">
      <formula>E606+1</formula>
    </cfRule>
    <cfRule type="cellIs" dxfId="11863" priority="2063" operator="lessThan">
      <formula>E606</formula>
    </cfRule>
    <cfRule type="cellIs" dxfId="11862" priority="2064" operator="equal">
      <formula>E606</formula>
    </cfRule>
  </conditionalFormatting>
  <conditionalFormatting sqref="P609:W609">
    <cfRule type="cellIs" dxfId="11861" priority="2053" operator="equal">
      <formula>0</formula>
    </cfRule>
  </conditionalFormatting>
  <conditionalFormatting sqref="O609">
    <cfRule type="cellIs" dxfId="11860" priority="2054" operator="equal">
      <formula>0</formula>
    </cfRule>
  </conditionalFormatting>
  <conditionalFormatting sqref="O609:W609">
    <cfRule type="cellIs" dxfId="11859" priority="2055" operator="greaterThan">
      <formula>O606+1</formula>
    </cfRule>
    <cfRule type="cellIs" dxfId="11858" priority="2056" operator="equal">
      <formula>O606+1</formula>
    </cfRule>
    <cfRule type="cellIs" dxfId="11857" priority="2057" operator="lessThan">
      <formula>O606</formula>
    </cfRule>
    <cfRule type="cellIs" dxfId="11856" priority="2058" operator="equal">
      <formula>O606</formula>
    </cfRule>
  </conditionalFormatting>
  <conditionalFormatting sqref="P602:W602">
    <cfRule type="cellIs" dxfId="11855" priority="2041" operator="equal">
      <formula>0</formula>
    </cfRule>
  </conditionalFormatting>
  <conditionalFormatting sqref="F602:M602">
    <cfRule type="cellIs" dxfId="11854" priority="2047" operator="equal">
      <formula>0</formula>
    </cfRule>
  </conditionalFormatting>
  <conditionalFormatting sqref="E602">
    <cfRule type="cellIs" dxfId="11853" priority="2048" operator="equal">
      <formula>0</formula>
    </cfRule>
  </conditionalFormatting>
  <conditionalFormatting sqref="O602">
    <cfRule type="cellIs" dxfId="11852" priority="2042" operator="equal">
      <formula>0</formula>
    </cfRule>
  </conditionalFormatting>
  <conditionalFormatting sqref="E602:M602">
    <cfRule type="cellIs" dxfId="11851" priority="2049" operator="greaterThan">
      <formula>E591+1</formula>
    </cfRule>
    <cfRule type="cellIs" dxfId="11850" priority="2050" operator="equal">
      <formula>E591+1</formula>
    </cfRule>
    <cfRule type="cellIs" dxfId="11849" priority="2051" operator="lessThan">
      <formula>E591</formula>
    </cfRule>
    <cfRule type="cellIs" dxfId="11848" priority="2052" operator="equal">
      <formula>E591</formula>
    </cfRule>
  </conditionalFormatting>
  <conditionalFormatting sqref="O602:W602">
    <cfRule type="cellIs" dxfId="11847" priority="2043" operator="greaterThan">
      <formula>O591+1</formula>
    </cfRule>
    <cfRule type="cellIs" dxfId="11846" priority="2044" operator="equal">
      <formula>O591+1</formula>
    </cfRule>
    <cfRule type="cellIs" dxfId="11845" priority="2045" operator="lessThan">
      <formula>O591</formula>
    </cfRule>
    <cfRule type="cellIs" dxfId="11844" priority="2046" operator="equal">
      <formula>O591</formula>
    </cfRule>
  </conditionalFormatting>
  <conditionalFormatting sqref="E598">
    <cfRule type="cellIs" dxfId="11843" priority="2036" operator="equal">
      <formula>0</formula>
    </cfRule>
  </conditionalFormatting>
  <conditionalFormatting sqref="F598:M598">
    <cfRule type="cellIs" dxfId="11842" priority="2035" operator="equal">
      <formula>0</formula>
    </cfRule>
  </conditionalFormatting>
  <conditionalFormatting sqref="E598:M598">
    <cfRule type="cellIs" dxfId="11841" priority="2037" operator="greaterThan">
      <formula>E591+1</formula>
    </cfRule>
    <cfRule type="cellIs" dxfId="11840" priority="2038" operator="equal">
      <formula>E591+1</formula>
    </cfRule>
    <cfRule type="cellIs" dxfId="11839" priority="2039" operator="lessThan">
      <formula>E591</formula>
    </cfRule>
    <cfRule type="cellIs" dxfId="11838" priority="2040" operator="equal">
      <formula>E591</formula>
    </cfRule>
  </conditionalFormatting>
  <conditionalFormatting sqref="O598">
    <cfRule type="cellIs" dxfId="11837" priority="2030" operator="equal">
      <formula>0</formula>
    </cfRule>
  </conditionalFormatting>
  <conditionalFormatting sqref="P598:W598">
    <cfRule type="cellIs" dxfId="11836" priority="2029" operator="equal">
      <formula>0</formula>
    </cfRule>
  </conditionalFormatting>
  <conditionalFormatting sqref="O598:W598">
    <cfRule type="cellIs" dxfId="11835" priority="2031" operator="greaterThan">
      <formula>O591+1</formula>
    </cfRule>
    <cfRule type="cellIs" dxfId="11834" priority="2032" operator="equal">
      <formula>O591+1</formula>
    </cfRule>
    <cfRule type="cellIs" dxfId="11833" priority="2033" operator="lessThan">
      <formula>O591</formula>
    </cfRule>
    <cfRule type="cellIs" dxfId="11832" priority="2034" operator="equal">
      <formula>O591</formula>
    </cfRule>
  </conditionalFormatting>
  <conditionalFormatting sqref="F594:M594">
    <cfRule type="cellIs" dxfId="11831" priority="2023" operator="equal">
      <formula>0</formula>
    </cfRule>
  </conditionalFormatting>
  <conditionalFormatting sqref="E594">
    <cfRule type="cellIs" dxfId="11830" priority="2024" operator="equal">
      <formula>0</formula>
    </cfRule>
  </conditionalFormatting>
  <conditionalFormatting sqref="E594:M594">
    <cfRule type="cellIs" dxfId="11829" priority="2025" operator="greaterThan">
      <formula>E591+1</formula>
    </cfRule>
    <cfRule type="cellIs" dxfId="11828" priority="2026" operator="equal">
      <formula>E591+1</formula>
    </cfRule>
    <cfRule type="cellIs" dxfId="11827" priority="2027" operator="lessThan">
      <formula>E591</formula>
    </cfRule>
    <cfRule type="cellIs" dxfId="11826" priority="2028" operator="equal">
      <formula>E591</formula>
    </cfRule>
  </conditionalFormatting>
  <conditionalFormatting sqref="P594:W594">
    <cfRule type="cellIs" dxfId="11825" priority="2017" operator="equal">
      <formula>0</formula>
    </cfRule>
  </conditionalFormatting>
  <conditionalFormatting sqref="O594">
    <cfRule type="cellIs" dxfId="11824" priority="2018" operator="equal">
      <formula>0</formula>
    </cfRule>
  </conditionalFormatting>
  <conditionalFormatting sqref="O594:W594">
    <cfRule type="cellIs" dxfId="11823" priority="2019" operator="greaterThan">
      <formula>O591+1</formula>
    </cfRule>
    <cfRule type="cellIs" dxfId="11822" priority="2020" operator="equal">
      <formula>O591+1</formula>
    </cfRule>
    <cfRule type="cellIs" dxfId="11821" priority="2021" operator="lessThan">
      <formula>O591</formula>
    </cfRule>
    <cfRule type="cellIs" dxfId="11820" priority="2022" operator="equal">
      <formula>O591</formula>
    </cfRule>
  </conditionalFormatting>
  <conditionalFormatting sqref="E591">
    <cfRule type="cellIs" dxfId="11819" priority="2014" operator="equal">
      <formula>3</formula>
    </cfRule>
    <cfRule type="cellIs" dxfId="11818" priority="2015" operator="equal">
      <formula>5</formula>
    </cfRule>
    <cfRule type="cellIs" dxfId="11817" priority="2016" operator="equal">
      <formula>4</formula>
    </cfRule>
  </conditionalFormatting>
  <conditionalFormatting sqref="E591:M591">
    <cfRule type="cellIs" dxfId="11816" priority="2011" operator="equal">
      <formula>3</formula>
    </cfRule>
    <cfRule type="cellIs" dxfId="11815" priority="2012" operator="equal">
      <formula>5</formula>
    </cfRule>
    <cfRule type="cellIs" dxfId="11814" priority="2013" operator="equal">
      <formula>4</formula>
    </cfRule>
  </conditionalFormatting>
  <conditionalFormatting sqref="O591">
    <cfRule type="cellIs" dxfId="11813" priority="2008" operator="equal">
      <formula>3</formula>
    </cfRule>
    <cfRule type="cellIs" dxfId="11812" priority="2009" operator="equal">
      <formula>5</formula>
    </cfRule>
    <cfRule type="cellIs" dxfId="11811" priority="2010" operator="equal">
      <formula>4</formula>
    </cfRule>
  </conditionalFormatting>
  <conditionalFormatting sqref="O591:W591">
    <cfRule type="cellIs" dxfId="11810" priority="2005" operator="equal">
      <formula>3</formula>
    </cfRule>
    <cfRule type="cellIs" dxfId="11809" priority="2006" operator="equal">
      <formula>5</formula>
    </cfRule>
    <cfRule type="cellIs" dxfId="11808" priority="2007" operator="equal">
      <formula>4</formula>
    </cfRule>
  </conditionalFormatting>
  <conditionalFormatting sqref="E576">
    <cfRule type="cellIs" dxfId="11807" priority="2002" operator="equal">
      <formula>3</formula>
    </cfRule>
    <cfRule type="cellIs" dxfId="11806" priority="2003" operator="equal">
      <formula>5</formula>
    </cfRule>
    <cfRule type="cellIs" dxfId="11805" priority="2004" operator="equal">
      <formula>4</formula>
    </cfRule>
  </conditionalFormatting>
  <conditionalFormatting sqref="E576:M576">
    <cfRule type="cellIs" dxfId="11804" priority="1999" operator="equal">
      <formula>3</formula>
    </cfRule>
    <cfRule type="cellIs" dxfId="11803" priority="2000" operator="equal">
      <formula>5</formula>
    </cfRule>
    <cfRule type="cellIs" dxfId="11802" priority="2001" operator="equal">
      <formula>4</formula>
    </cfRule>
  </conditionalFormatting>
  <conditionalFormatting sqref="O576">
    <cfRule type="cellIs" dxfId="11801" priority="1996" operator="equal">
      <formula>3</formula>
    </cfRule>
    <cfRule type="cellIs" dxfId="11800" priority="1997" operator="equal">
      <formula>5</formula>
    </cfRule>
    <cfRule type="cellIs" dxfId="11799" priority="1998" operator="equal">
      <formula>4</formula>
    </cfRule>
  </conditionalFormatting>
  <conditionalFormatting sqref="O576:W576">
    <cfRule type="cellIs" dxfId="11798" priority="1993" operator="equal">
      <formula>3</formula>
    </cfRule>
    <cfRule type="cellIs" dxfId="11797" priority="1994" operator="equal">
      <formula>5</formula>
    </cfRule>
    <cfRule type="cellIs" dxfId="11796" priority="1995" operator="equal">
      <formula>4</formula>
    </cfRule>
  </conditionalFormatting>
  <conditionalFormatting sqref="P587:W587">
    <cfRule type="cellIs" dxfId="11795" priority="1981" operator="equal">
      <formula>0</formula>
    </cfRule>
  </conditionalFormatting>
  <conditionalFormatting sqref="F587:M587">
    <cfRule type="cellIs" dxfId="11794" priority="1987" operator="equal">
      <formula>0</formula>
    </cfRule>
  </conditionalFormatting>
  <conditionalFormatting sqref="E587">
    <cfRule type="cellIs" dxfId="11793" priority="1988" operator="equal">
      <formula>0</formula>
    </cfRule>
  </conditionalFormatting>
  <conditionalFormatting sqref="O587">
    <cfRule type="cellIs" dxfId="11792" priority="1982" operator="equal">
      <formula>0</formula>
    </cfRule>
  </conditionalFormatting>
  <conditionalFormatting sqref="E587:M587">
    <cfRule type="cellIs" dxfId="11791" priority="1989" operator="greaterThan">
      <formula>E576+1</formula>
    </cfRule>
    <cfRule type="cellIs" dxfId="11790" priority="1990" operator="equal">
      <formula>E576+1</formula>
    </cfRule>
    <cfRule type="cellIs" dxfId="11789" priority="1991" operator="lessThan">
      <formula>E576</formula>
    </cfRule>
    <cfRule type="cellIs" dxfId="11788" priority="1992" operator="equal">
      <formula>E576</formula>
    </cfRule>
  </conditionalFormatting>
  <conditionalFormatting sqref="O587:W587">
    <cfRule type="cellIs" dxfId="11787" priority="1983" operator="greaterThan">
      <formula>O576+1</formula>
    </cfRule>
    <cfRule type="cellIs" dxfId="11786" priority="1984" operator="equal">
      <formula>O576+1</formula>
    </cfRule>
    <cfRule type="cellIs" dxfId="11785" priority="1985" operator="lessThan">
      <formula>O576</formula>
    </cfRule>
    <cfRule type="cellIs" dxfId="11784" priority="1986" operator="equal">
      <formula>O576</formula>
    </cfRule>
  </conditionalFormatting>
  <conditionalFormatting sqref="E583">
    <cfRule type="cellIs" dxfId="11783" priority="1976" operator="equal">
      <formula>0</formula>
    </cfRule>
  </conditionalFormatting>
  <conditionalFormatting sqref="F583:M583">
    <cfRule type="cellIs" dxfId="11782" priority="1975" operator="equal">
      <formula>0</formula>
    </cfRule>
  </conditionalFormatting>
  <conditionalFormatting sqref="E583:M583">
    <cfRule type="cellIs" dxfId="11781" priority="1977" operator="greaterThan">
      <formula>E576+1</formula>
    </cfRule>
    <cfRule type="cellIs" dxfId="11780" priority="1978" operator="equal">
      <formula>E576+1</formula>
    </cfRule>
    <cfRule type="cellIs" dxfId="11779" priority="1979" operator="lessThan">
      <formula>E576</formula>
    </cfRule>
    <cfRule type="cellIs" dxfId="11778" priority="1980" operator="equal">
      <formula>E576</formula>
    </cfRule>
  </conditionalFormatting>
  <conditionalFormatting sqref="O583">
    <cfRule type="cellIs" dxfId="11777" priority="1970" operator="equal">
      <formula>0</formula>
    </cfRule>
  </conditionalFormatting>
  <conditionalFormatting sqref="P583:W583">
    <cfRule type="cellIs" dxfId="11776" priority="1969" operator="equal">
      <formula>0</formula>
    </cfRule>
  </conditionalFormatting>
  <conditionalFormatting sqref="O583:W583">
    <cfRule type="cellIs" dxfId="11775" priority="1971" operator="greaterThan">
      <formula>O576+1</formula>
    </cfRule>
    <cfRule type="cellIs" dxfId="11774" priority="1972" operator="equal">
      <formula>O576+1</formula>
    </cfRule>
    <cfRule type="cellIs" dxfId="11773" priority="1973" operator="lessThan">
      <formula>O576</formula>
    </cfRule>
    <cfRule type="cellIs" dxfId="11772" priority="1974" operator="equal">
      <formula>O576</formula>
    </cfRule>
  </conditionalFormatting>
  <conditionalFormatting sqref="F579:M579">
    <cfRule type="cellIs" dxfId="11771" priority="1963" operator="equal">
      <formula>0</formula>
    </cfRule>
  </conditionalFormatting>
  <conditionalFormatting sqref="E579">
    <cfRule type="cellIs" dxfId="11770" priority="1964" operator="equal">
      <formula>0</formula>
    </cfRule>
  </conditionalFormatting>
  <conditionalFormatting sqref="E579:M579">
    <cfRule type="cellIs" dxfId="11769" priority="1965" operator="greaterThan">
      <formula>E576+1</formula>
    </cfRule>
    <cfRule type="cellIs" dxfId="11768" priority="1966" operator="equal">
      <formula>E576+1</formula>
    </cfRule>
    <cfRule type="cellIs" dxfId="11767" priority="1967" operator="lessThan">
      <formula>E576</formula>
    </cfRule>
    <cfRule type="cellIs" dxfId="11766" priority="1968" operator="equal">
      <formula>E576</formula>
    </cfRule>
  </conditionalFormatting>
  <conditionalFormatting sqref="P579:W579">
    <cfRule type="cellIs" dxfId="11765" priority="1957" operator="equal">
      <formula>0</formula>
    </cfRule>
  </conditionalFormatting>
  <conditionalFormatting sqref="O579">
    <cfRule type="cellIs" dxfId="11764" priority="1958" operator="equal">
      <formula>0</formula>
    </cfRule>
  </conditionalFormatting>
  <conditionalFormatting sqref="O579:W579">
    <cfRule type="cellIs" dxfId="11763" priority="1959" operator="greaterThan">
      <formula>O576+1</formula>
    </cfRule>
    <cfRule type="cellIs" dxfId="11762" priority="1960" operator="equal">
      <formula>O576+1</formula>
    </cfRule>
    <cfRule type="cellIs" dxfId="11761" priority="1961" operator="lessThan">
      <formula>O576</formula>
    </cfRule>
    <cfRule type="cellIs" dxfId="11760" priority="1962" operator="equal">
      <formula>O576</formula>
    </cfRule>
  </conditionalFormatting>
  <conditionalFormatting sqref="P572:W572">
    <cfRule type="cellIs" dxfId="11759" priority="1945" operator="equal">
      <formula>0</formula>
    </cfRule>
  </conditionalFormatting>
  <conditionalFormatting sqref="F572:M572">
    <cfRule type="cellIs" dxfId="11758" priority="1951" operator="equal">
      <formula>0</formula>
    </cfRule>
  </conditionalFormatting>
  <conditionalFormatting sqref="E572">
    <cfRule type="cellIs" dxfId="11757" priority="1952" operator="equal">
      <formula>0</formula>
    </cfRule>
  </conditionalFormatting>
  <conditionalFormatting sqref="O572">
    <cfRule type="cellIs" dxfId="11756" priority="1946" operator="equal">
      <formula>0</formula>
    </cfRule>
  </conditionalFormatting>
  <conditionalFormatting sqref="E572:M572">
    <cfRule type="cellIs" dxfId="11755" priority="1953" operator="greaterThan">
      <formula>E561+1</formula>
    </cfRule>
    <cfRule type="cellIs" dxfId="11754" priority="1954" operator="equal">
      <formula>E561+1</formula>
    </cfRule>
    <cfRule type="cellIs" dxfId="11753" priority="1955" operator="lessThan">
      <formula>E561</formula>
    </cfRule>
    <cfRule type="cellIs" dxfId="11752" priority="1956" operator="equal">
      <formula>E561</formula>
    </cfRule>
  </conditionalFormatting>
  <conditionalFormatting sqref="O572:W572">
    <cfRule type="cellIs" dxfId="11751" priority="1947" operator="greaterThan">
      <formula>O561+1</formula>
    </cfRule>
    <cfRule type="cellIs" dxfId="11750" priority="1948" operator="equal">
      <formula>O561+1</formula>
    </cfRule>
    <cfRule type="cellIs" dxfId="11749" priority="1949" operator="lessThan">
      <formula>O561</formula>
    </cfRule>
    <cfRule type="cellIs" dxfId="11748" priority="1950" operator="equal">
      <formula>O561</formula>
    </cfRule>
  </conditionalFormatting>
  <conditionalFormatting sqref="E568">
    <cfRule type="cellIs" dxfId="11747" priority="1940" operator="equal">
      <formula>0</formula>
    </cfRule>
  </conditionalFormatting>
  <conditionalFormatting sqref="F568:M568">
    <cfRule type="cellIs" dxfId="11746" priority="1939" operator="equal">
      <formula>0</formula>
    </cfRule>
  </conditionalFormatting>
  <conditionalFormatting sqref="E568:M568">
    <cfRule type="cellIs" dxfId="11745" priority="1941" operator="greaterThan">
      <formula>E561+1</formula>
    </cfRule>
    <cfRule type="cellIs" dxfId="11744" priority="1942" operator="equal">
      <formula>E561+1</formula>
    </cfRule>
    <cfRule type="cellIs" dxfId="11743" priority="1943" operator="lessThan">
      <formula>E561</formula>
    </cfRule>
    <cfRule type="cellIs" dxfId="11742" priority="1944" operator="equal">
      <formula>E561</formula>
    </cfRule>
  </conditionalFormatting>
  <conditionalFormatting sqref="O568">
    <cfRule type="cellIs" dxfId="11741" priority="1934" operator="equal">
      <formula>0</formula>
    </cfRule>
  </conditionalFormatting>
  <conditionalFormatting sqref="P568:W568">
    <cfRule type="cellIs" dxfId="11740" priority="1933" operator="equal">
      <formula>0</formula>
    </cfRule>
  </conditionalFormatting>
  <conditionalFormatting sqref="O568:W568">
    <cfRule type="cellIs" dxfId="11739" priority="1935" operator="greaterThan">
      <formula>O561+1</formula>
    </cfRule>
    <cfRule type="cellIs" dxfId="11738" priority="1936" operator="equal">
      <formula>O561+1</formula>
    </cfRule>
    <cfRule type="cellIs" dxfId="11737" priority="1937" operator="lessThan">
      <formula>O561</formula>
    </cfRule>
    <cfRule type="cellIs" dxfId="11736" priority="1938" operator="equal">
      <formula>O561</formula>
    </cfRule>
  </conditionalFormatting>
  <conditionalFormatting sqref="F564:M564">
    <cfRule type="cellIs" dxfId="11735" priority="1927" operator="equal">
      <formula>0</formula>
    </cfRule>
  </conditionalFormatting>
  <conditionalFormatting sqref="E564">
    <cfRule type="cellIs" dxfId="11734" priority="1928" operator="equal">
      <formula>0</formula>
    </cfRule>
  </conditionalFormatting>
  <conditionalFormatting sqref="E564:M564">
    <cfRule type="cellIs" dxfId="11733" priority="1929" operator="greaterThan">
      <formula>E561+1</formula>
    </cfRule>
    <cfRule type="cellIs" dxfId="11732" priority="1930" operator="equal">
      <formula>E561+1</formula>
    </cfRule>
    <cfRule type="cellIs" dxfId="11731" priority="1931" operator="lessThan">
      <formula>E561</formula>
    </cfRule>
    <cfRule type="cellIs" dxfId="11730" priority="1932" operator="equal">
      <formula>E561</formula>
    </cfRule>
  </conditionalFormatting>
  <conditionalFormatting sqref="P564:W564">
    <cfRule type="cellIs" dxfId="11729" priority="1921" operator="equal">
      <formula>0</formula>
    </cfRule>
  </conditionalFormatting>
  <conditionalFormatting sqref="O564">
    <cfRule type="cellIs" dxfId="11728" priority="1922" operator="equal">
      <formula>0</formula>
    </cfRule>
  </conditionalFormatting>
  <conditionalFormatting sqref="O564:W564">
    <cfRule type="cellIs" dxfId="11727" priority="1923" operator="greaterThan">
      <formula>O561+1</formula>
    </cfRule>
    <cfRule type="cellIs" dxfId="11726" priority="1924" operator="equal">
      <formula>O561+1</formula>
    </cfRule>
    <cfRule type="cellIs" dxfId="11725" priority="1925" operator="lessThan">
      <formula>O561</formula>
    </cfRule>
    <cfRule type="cellIs" dxfId="11724" priority="1926" operator="equal">
      <formula>O561</formula>
    </cfRule>
  </conditionalFormatting>
  <conditionalFormatting sqref="E561">
    <cfRule type="cellIs" dxfId="11723" priority="1918" operator="equal">
      <formula>3</formula>
    </cfRule>
    <cfRule type="cellIs" dxfId="11722" priority="1919" operator="equal">
      <formula>5</formula>
    </cfRule>
    <cfRule type="cellIs" dxfId="11721" priority="1920" operator="equal">
      <formula>4</formula>
    </cfRule>
  </conditionalFormatting>
  <conditionalFormatting sqref="E561:M561">
    <cfRule type="cellIs" dxfId="11720" priority="1915" operator="equal">
      <formula>3</formula>
    </cfRule>
    <cfRule type="cellIs" dxfId="11719" priority="1916" operator="equal">
      <formula>5</formula>
    </cfRule>
    <cfRule type="cellIs" dxfId="11718" priority="1917" operator="equal">
      <formula>4</formula>
    </cfRule>
  </conditionalFormatting>
  <conditionalFormatting sqref="O561">
    <cfRule type="cellIs" dxfId="11717" priority="1912" operator="equal">
      <formula>3</formula>
    </cfRule>
    <cfRule type="cellIs" dxfId="11716" priority="1913" operator="equal">
      <formula>5</formula>
    </cfRule>
    <cfRule type="cellIs" dxfId="11715" priority="1914" operator="equal">
      <formula>4</formula>
    </cfRule>
  </conditionalFormatting>
  <conditionalFormatting sqref="O561:W561">
    <cfRule type="cellIs" dxfId="11714" priority="1909" operator="equal">
      <formula>3</formula>
    </cfRule>
    <cfRule type="cellIs" dxfId="11713" priority="1910" operator="equal">
      <formula>5</formula>
    </cfRule>
    <cfRule type="cellIs" dxfId="11712" priority="1911" operator="equal">
      <formula>4</formula>
    </cfRule>
  </conditionalFormatting>
  <conditionalFormatting sqref="E553">
    <cfRule type="cellIs" dxfId="11711" priority="1898" operator="equal">
      <formula>0</formula>
    </cfRule>
  </conditionalFormatting>
  <conditionalFormatting sqref="F553:M553">
    <cfRule type="cellIs" dxfId="11710" priority="1897" operator="equal">
      <formula>0</formula>
    </cfRule>
  </conditionalFormatting>
  <conditionalFormatting sqref="O553:W553">
    <cfRule type="cellIs" dxfId="11709" priority="1893" operator="greaterThan">
      <formula>O546+1</formula>
    </cfRule>
    <cfRule type="cellIs" dxfId="11708" priority="1894" operator="equal">
      <formula>O546+1</formula>
    </cfRule>
    <cfRule type="cellIs" dxfId="11707" priority="1895" operator="lessThan">
      <formula>O546</formula>
    </cfRule>
    <cfRule type="cellIs" dxfId="11706" priority="1896" operator="equal">
      <formula>O546</formula>
    </cfRule>
  </conditionalFormatting>
  <conditionalFormatting sqref="O557">
    <cfRule type="cellIs" dxfId="11705" priority="1886" operator="equal">
      <formula>0</formula>
    </cfRule>
  </conditionalFormatting>
  <conditionalFormatting sqref="P557:W557">
    <cfRule type="cellIs" dxfId="11704" priority="1885" operator="equal">
      <formula>0</formula>
    </cfRule>
  </conditionalFormatting>
  <conditionalFormatting sqref="E557">
    <cfRule type="cellIs" dxfId="11703" priority="1904" operator="equal">
      <formula>0</formula>
    </cfRule>
  </conditionalFormatting>
  <conditionalFormatting sqref="F557:M557">
    <cfRule type="cellIs" dxfId="11702" priority="1903" operator="equal">
      <formula>0</formula>
    </cfRule>
  </conditionalFormatting>
  <conditionalFormatting sqref="O553">
    <cfRule type="cellIs" dxfId="11701" priority="1892" operator="equal">
      <formula>0</formula>
    </cfRule>
  </conditionalFormatting>
  <conditionalFormatting sqref="P553:W553">
    <cfRule type="cellIs" dxfId="11700" priority="1891" operator="equal">
      <formula>0</formula>
    </cfRule>
  </conditionalFormatting>
  <conditionalFormatting sqref="E557:M557">
    <cfRule type="cellIs" dxfId="11699" priority="1905" operator="greaterThan">
      <formula>E546+1</formula>
    </cfRule>
    <cfRule type="cellIs" dxfId="11698" priority="1906" operator="equal">
      <formula>E546+1</formula>
    </cfRule>
    <cfRule type="cellIs" dxfId="11697" priority="1907" operator="lessThan">
      <formula>E546</formula>
    </cfRule>
    <cfRule type="cellIs" dxfId="11696" priority="1908" operator="equal">
      <formula>E546</formula>
    </cfRule>
  </conditionalFormatting>
  <conditionalFormatting sqref="E553:M553">
    <cfRule type="cellIs" dxfId="11695" priority="1899" operator="greaterThan">
      <formula>E546+1</formula>
    </cfRule>
    <cfRule type="cellIs" dxfId="11694" priority="1900" operator="equal">
      <formula>E546+1</formula>
    </cfRule>
    <cfRule type="cellIs" dxfId="11693" priority="1901" operator="lessThan">
      <formula>E546</formula>
    </cfRule>
    <cfRule type="cellIs" dxfId="11692" priority="1902" operator="equal">
      <formula>E546</formula>
    </cfRule>
  </conditionalFormatting>
  <conditionalFormatting sqref="O557:W557">
    <cfRule type="cellIs" dxfId="11691" priority="1887" operator="greaterThan">
      <formula>O546+1</formula>
    </cfRule>
    <cfRule type="cellIs" dxfId="11690" priority="1888" operator="equal">
      <formula>O546+1</formula>
    </cfRule>
    <cfRule type="cellIs" dxfId="11689" priority="1889" operator="lessThan">
      <formula>O546</formula>
    </cfRule>
    <cfRule type="cellIs" dxfId="11688" priority="1890" operator="equal">
      <formula>O546</formula>
    </cfRule>
  </conditionalFormatting>
  <conditionalFormatting sqref="F549:M549">
    <cfRule type="cellIs" dxfId="11687" priority="1879" operator="equal">
      <formula>0</formula>
    </cfRule>
  </conditionalFormatting>
  <conditionalFormatting sqref="E549">
    <cfRule type="cellIs" dxfId="11686" priority="1880" operator="equal">
      <formula>0</formula>
    </cfRule>
  </conditionalFormatting>
  <conditionalFormatting sqref="E549:M549">
    <cfRule type="cellIs" dxfId="11685" priority="1881" operator="greaterThan">
      <formula>E546+1</formula>
    </cfRule>
    <cfRule type="cellIs" dxfId="11684" priority="1882" operator="equal">
      <formula>E546+1</formula>
    </cfRule>
    <cfRule type="cellIs" dxfId="11683" priority="1883" operator="lessThan">
      <formula>E546</formula>
    </cfRule>
    <cfRule type="cellIs" dxfId="11682" priority="1884" operator="equal">
      <formula>E546</formula>
    </cfRule>
  </conditionalFormatting>
  <conditionalFormatting sqref="P549:W549">
    <cfRule type="cellIs" dxfId="11681" priority="1873" operator="equal">
      <formula>0</formula>
    </cfRule>
  </conditionalFormatting>
  <conditionalFormatting sqref="O549">
    <cfRule type="cellIs" dxfId="11680" priority="1874" operator="equal">
      <formula>0</formula>
    </cfRule>
  </conditionalFormatting>
  <conditionalFormatting sqref="O549:W549">
    <cfRule type="cellIs" dxfId="11679" priority="1875" operator="greaterThan">
      <formula>O546+1</formula>
    </cfRule>
    <cfRule type="cellIs" dxfId="11678" priority="1876" operator="equal">
      <formula>O546+1</formula>
    </cfRule>
    <cfRule type="cellIs" dxfId="11677" priority="1877" operator="lessThan">
      <formula>O546</formula>
    </cfRule>
    <cfRule type="cellIs" dxfId="11676" priority="1878" operator="equal">
      <formula>O546</formula>
    </cfRule>
  </conditionalFormatting>
  <conditionalFormatting sqref="E546">
    <cfRule type="cellIs" dxfId="11675" priority="1870" operator="equal">
      <formula>3</formula>
    </cfRule>
    <cfRule type="cellIs" dxfId="11674" priority="1871" operator="equal">
      <formula>5</formula>
    </cfRule>
    <cfRule type="cellIs" dxfId="11673" priority="1872" operator="equal">
      <formula>4</formula>
    </cfRule>
  </conditionalFormatting>
  <conditionalFormatting sqref="E546:M546">
    <cfRule type="cellIs" dxfId="11672" priority="1867" operator="equal">
      <formula>3</formula>
    </cfRule>
    <cfRule type="cellIs" dxfId="11671" priority="1868" operator="equal">
      <formula>5</formula>
    </cfRule>
    <cfRule type="cellIs" dxfId="11670" priority="1869" operator="equal">
      <formula>4</formula>
    </cfRule>
  </conditionalFormatting>
  <conditionalFormatting sqref="O546">
    <cfRule type="cellIs" dxfId="11669" priority="1864" operator="equal">
      <formula>3</formula>
    </cfRule>
    <cfRule type="cellIs" dxfId="11668" priority="1865" operator="equal">
      <formula>5</formula>
    </cfRule>
    <cfRule type="cellIs" dxfId="11667" priority="1866" operator="equal">
      <formula>4</formula>
    </cfRule>
  </conditionalFormatting>
  <conditionalFormatting sqref="O546:W546">
    <cfRule type="cellIs" dxfId="11666" priority="1861" operator="equal">
      <formula>3</formula>
    </cfRule>
    <cfRule type="cellIs" dxfId="11665" priority="1862" operator="equal">
      <formula>5</formula>
    </cfRule>
    <cfRule type="cellIs" dxfId="11664" priority="1863" operator="equal">
      <formula>4</formula>
    </cfRule>
  </conditionalFormatting>
  <conditionalFormatting sqref="P542:W542">
    <cfRule type="cellIs" dxfId="11663" priority="1849" operator="equal">
      <formula>0</formula>
    </cfRule>
  </conditionalFormatting>
  <conditionalFormatting sqref="F542:M542">
    <cfRule type="cellIs" dxfId="11662" priority="1855" operator="equal">
      <formula>0</formula>
    </cfRule>
  </conditionalFormatting>
  <conditionalFormatting sqref="E542">
    <cfRule type="cellIs" dxfId="11661" priority="1856" operator="equal">
      <formula>0</formula>
    </cfRule>
  </conditionalFormatting>
  <conditionalFormatting sqref="O542">
    <cfRule type="cellIs" dxfId="11660" priority="1850" operator="equal">
      <formula>0</formula>
    </cfRule>
  </conditionalFormatting>
  <conditionalFormatting sqref="E542:M542">
    <cfRule type="cellIs" dxfId="11659" priority="1857" operator="greaterThan">
      <formula>E531+1</formula>
    </cfRule>
    <cfRule type="cellIs" dxfId="11658" priority="1858" operator="equal">
      <formula>E531+1</formula>
    </cfRule>
    <cfRule type="cellIs" dxfId="11657" priority="1859" operator="lessThan">
      <formula>E531</formula>
    </cfRule>
    <cfRule type="cellIs" dxfId="11656" priority="1860" operator="equal">
      <formula>E531</formula>
    </cfRule>
  </conditionalFormatting>
  <conditionalFormatting sqref="O542:W542">
    <cfRule type="cellIs" dxfId="11655" priority="1851" operator="greaterThan">
      <formula>O531+1</formula>
    </cfRule>
    <cfRule type="cellIs" dxfId="11654" priority="1852" operator="equal">
      <formula>O531+1</formula>
    </cfRule>
    <cfRule type="cellIs" dxfId="11653" priority="1853" operator="lessThan">
      <formula>O531</formula>
    </cfRule>
    <cfRule type="cellIs" dxfId="11652" priority="1854" operator="equal">
      <formula>O531</formula>
    </cfRule>
  </conditionalFormatting>
  <conditionalFormatting sqref="E538">
    <cfRule type="cellIs" dxfId="11651" priority="1844" operator="equal">
      <formula>0</formula>
    </cfRule>
  </conditionalFormatting>
  <conditionalFormatting sqref="F538:M538">
    <cfRule type="cellIs" dxfId="11650" priority="1843" operator="equal">
      <formula>0</formula>
    </cfRule>
  </conditionalFormatting>
  <conditionalFormatting sqref="E538:M538">
    <cfRule type="cellIs" dxfId="11649" priority="1845" operator="greaterThan">
      <formula>E531+1</formula>
    </cfRule>
    <cfRule type="cellIs" dxfId="11648" priority="1846" operator="equal">
      <formula>E531+1</formula>
    </cfRule>
    <cfRule type="cellIs" dxfId="11647" priority="1847" operator="lessThan">
      <formula>E531</formula>
    </cfRule>
    <cfRule type="cellIs" dxfId="11646" priority="1848" operator="equal">
      <formula>E531</formula>
    </cfRule>
  </conditionalFormatting>
  <conditionalFormatting sqref="O538">
    <cfRule type="cellIs" dxfId="11645" priority="1838" operator="equal">
      <formula>0</formula>
    </cfRule>
  </conditionalFormatting>
  <conditionalFormatting sqref="P538:W538">
    <cfRule type="cellIs" dxfId="11644" priority="1837" operator="equal">
      <formula>0</formula>
    </cfRule>
  </conditionalFormatting>
  <conditionalFormatting sqref="O538:W538">
    <cfRule type="cellIs" dxfId="11643" priority="1839" operator="greaterThan">
      <formula>O531+1</formula>
    </cfRule>
    <cfRule type="cellIs" dxfId="11642" priority="1840" operator="equal">
      <formula>O531+1</formula>
    </cfRule>
    <cfRule type="cellIs" dxfId="11641" priority="1841" operator="lessThan">
      <formula>O531</formula>
    </cfRule>
    <cfRule type="cellIs" dxfId="11640" priority="1842" operator="equal">
      <formula>O531</formula>
    </cfRule>
  </conditionalFormatting>
  <conditionalFormatting sqref="F534:M534">
    <cfRule type="cellIs" dxfId="11639" priority="1831" operator="equal">
      <formula>0</formula>
    </cfRule>
  </conditionalFormatting>
  <conditionalFormatting sqref="E534">
    <cfRule type="cellIs" dxfId="11638" priority="1832" operator="equal">
      <formula>0</formula>
    </cfRule>
  </conditionalFormatting>
  <conditionalFormatting sqref="E534:M534">
    <cfRule type="cellIs" dxfId="11637" priority="1833" operator="greaterThan">
      <formula>E531+1</formula>
    </cfRule>
    <cfRule type="cellIs" dxfId="11636" priority="1834" operator="equal">
      <formula>E531+1</formula>
    </cfRule>
    <cfRule type="cellIs" dxfId="11635" priority="1835" operator="lessThan">
      <formula>E531</formula>
    </cfRule>
    <cfRule type="cellIs" dxfId="11634" priority="1836" operator="equal">
      <formula>E531</formula>
    </cfRule>
  </conditionalFormatting>
  <conditionalFormatting sqref="P534:W534">
    <cfRule type="cellIs" dxfId="11633" priority="1825" operator="equal">
      <formula>0</formula>
    </cfRule>
  </conditionalFormatting>
  <conditionalFormatting sqref="O534">
    <cfRule type="cellIs" dxfId="11632" priority="1826" operator="equal">
      <formula>0</formula>
    </cfRule>
  </conditionalFormatting>
  <conditionalFormatting sqref="O534:W534">
    <cfRule type="cellIs" dxfId="11631" priority="1827" operator="greaterThan">
      <formula>O531+1</formula>
    </cfRule>
    <cfRule type="cellIs" dxfId="11630" priority="1828" operator="equal">
      <formula>O531+1</formula>
    </cfRule>
    <cfRule type="cellIs" dxfId="11629" priority="1829" operator="lessThan">
      <formula>O531</formula>
    </cfRule>
    <cfRule type="cellIs" dxfId="11628" priority="1830" operator="equal">
      <formula>O531</formula>
    </cfRule>
  </conditionalFormatting>
  <conditionalFormatting sqref="E531">
    <cfRule type="cellIs" dxfId="11627" priority="1822" operator="equal">
      <formula>3</formula>
    </cfRule>
    <cfRule type="cellIs" dxfId="11626" priority="1823" operator="equal">
      <formula>5</formula>
    </cfRule>
    <cfRule type="cellIs" dxfId="11625" priority="1824" operator="equal">
      <formula>4</formula>
    </cfRule>
  </conditionalFormatting>
  <conditionalFormatting sqref="E531:M531">
    <cfRule type="cellIs" dxfId="11624" priority="1819" operator="equal">
      <formula>3</formula>
    </cfRule>
    <cfRule type="cellIs" dxfId="11623" priority="1820" operator="equal">
      <formula>5</formula>
    </cfRule>
    <cfRule type="cellIs" dxfId="11622" priority="1821" operator="equal">
      <formula>4</formula>
    </cfRule>
  </conditionalFormatting>
  <conditionalFormatting sqref="O531">
    <cfRule type="cellIs" dxfId="11621" priority="1816" operator="equal">
      <formula>3</formula>
    </cfRule>
    <cfRule type="cellIs" dxfId="11620" priority="1817" operator="equal">
      <formula>5</formula>
    </cfRule>
    <cfRule type="cellIs" dxfId="11619" priority="1818" operator="equal">
      <formula>4</formula>
    </cfRule>
  </conditionalFormatting>
  <conditionalFormatting sqref="O531:W531">
    <cfRule type="cellIs" dxfId="11618" priority="1813" operator="equal">
      <formula>3</formula>
    </cfRule>
    <cfRule type="cellIs" dxfId="11617" priority="1814" operator="equal">
      <formula>5</formula>
    </cfRule>
    <cfRule type="cellIs" dxfId="11616" priority="1815" operator="equal">
      <formula>4</formula>
    </cfRule>
  </conditionalFormatting>
  <conditionalFormatting sqref="E523">
    <cfRule type="cellIs" dxfId="11615" priority="1802" operator="equal">
      <formula>0</formula>
    </cfRule>
  </conditionalFormatting>
  <conditionalFormatting sqref="F523:M523">
    <cfRule type="cellIs" dxfId="11614" priority="1801" operator="equal">
      <formula>0</formula>
    </cfRule>
  </conditionalFormatting>
  <conditionalFormatting sqref="O523:W523">
    <cfRule type="cellIs" dxfId="11613" priority="1797" operator="greaterThan">
      <formula>O516+1</formula>
    </cfRule>
    <cfRule type="cellIs" dxfId="11612" priority="1798" operator="equal">
      <formula>O516+1</formula>
    </cfRule>
    <cfRule type="cellIs" dxfId="11611" priority="1799" operator="lessThan">
      <formula>O516</formula>
    </cfRule>
    <cfRule type="cellIs" dxfId="11610" priority="1800" operator="equal">
      <formula>O516</formula>
    </cfRule>
  </conditionalFormatting>
  <conditionalFormatting sqref="O527">
    <cfRule type="cellIs" dxfId="11609" priority="1790" operator="equal">
      <formula>0</formula>
    </cfRule>
  </conditionalFormatting>
  <conditionalFormatting sqref="P527:W527">
    <cfRule type="cellIs" dxfId="11608" priority="1789" operator="equal">
      <formula>0</formula>
    </cfRule>
  </conditionalFormatting>
  <conditionalFormatting sqref="E527">
    <cfRule type="cellIs" dxfId="11607" priority="1808" operator="equal">
      <formula>0</formula>
    </cfRule>
  </conditionalFormatting>
  <conditionalFormatting sqref="F527:M527">
    <cfRule type="cellIs" dxfId="11606" priority="1807" operator="equal">
      <formula>0</formula>
    </cfRule>
  </conditionalFormatting>
  <conditionalFormatting sqref="O523">
    <cfRule type="cellIs" dxfId="11605" priority="1796" operator="equal">
      <formula>0</formula>
    </cfRule>
  </conditionalFormatting>
  <conditionalFormatting sqref="P523:W523">
    <cfRule type="cellIs" dxfId="11604" priority="1795" operator="equal">
      <formula>0</formula>
    </cfRule>
  </conditionalFormatting>
  <conditionalFormatting sqref="E527:M527">
    <cfRule type="cellIs" dxfId="11603" priority="1809" operator="greaterThan">
      <formula>E516+1</formula>
    </cfRule>
    <cfRule type="cellIs" dxfId="11602" priority="1810" operator="equal">
      <formula>E516+1</formula>
    </cfRule>
    <cfRule type="cellIs" dxfId="11601" priority="1811" operator="lessThan">
      <formula>E516</formula>
    </cfRule>
    <cfRule type="cellIs" dxfId="11600" priority="1812" operator="equal">
      <formula>E516</formula>
    </cfRule>
  </conditionalFormatting>
  <conditionalFormatting sqref="E523:M523">
    <cfRule type="cellIs" dxfId="11599" priority="1803" operator="greaterThan">
      <formula>E516+1</formula>
    </cfRule>
    <cfRule type="cellIs" dxfId="11598" priority="1804" operator="equal">
      <formula>E516+1</formula>
    </cfRule>
    <cfRule type="cellIs" dxfId="11597" priority="1805" operator="lessThan">
      <formula>E516</formula>
    </cfRule>
    <cfRule type="cellIs" dxfId="11596" priority="1806" operator="equal">
      <formula>E516</formula>
    </cfRule>
  </conditionalFormatting>
  <conditionalFormatting sqref="O527:W527">
    <cfRule type="cellIs" dxfId="11595" priority="1791" operator="greaterThan">
      <formula>O516+1</formula>
    </cfRule>
    <cfRule type="cellIs" dxfId="11594" priority="1792" operator="equal">
      <formula>O516+1</formula>
    </cfRule>
    <cfRule type="cellIs" dxfId="11593" priority="1793" operator="lessThan">
      <formula>O516</formula>
    </cfRule>
    <cfRule type="cellIs" dxfId="11592" priority="1794" operator="equal">
      <formula>O516</formula>
    </cfRule>
  </conditionalFormatting>
  <conditionalFormatting sqref="F519:M519">
    <cfRule type="cellIs" dxfId="11591" priority="1783" operator="equal">
      <formula>0</formula>
    </cfRule>
  </conditionalFormatting>
  <conditionalFormatting sqref="E519">
    <cfRule type="cellIs" dxfId="11590" priority="1784" operator="equal">
      <formula>0</formula>
    </cfRule>
  </conditionalFormatting>
  <conditionalFormatting sqref="E519:M519">
    <cfRule type="cellIs" dxfId="11589" priority="1785" operator="greaterThan">
      <formula>E516+1</formula>
    </cfRule>
    <cfRule type="cellIs" dxfId="11588" priority="1786" operator="equal">
      <formula>E516+1</formula>
    </cfRule>
    <cfRule type="cellIs" dxfId="11587" priority="1787" operator="lessThan">
      <formula>E516</formula>
    </cfRule>
    <cfRule type="cellIs" dxfId="11586" priority="1788" operator="equal">
      <formula>E516</formula>
    </cfRule>
  </conditionalFormatting>
  <conditionalFormatting sqref="P519:W519">
    <cfRule type="cellIs" dxfId="11585" priority="1777" operator="equal">
      <formula>0</formula>
    </cfRule>
  </conditionalFormatting>
  <conditionalFormatting sqref="O519">
    <cfRule type="cellIs" dxfId="11584" priority="1778" operator="equal">
      <formula>0</formula>
    </cfRule>
  </conditionalFormatting>
  <conditionalFormatting sqref="O519:W519">
    <cfRule type="cellIs" dxfId="11583" priority="1779" operator="greaterThan">
      <formula>O516+1</formula>
    </cfRule>
    <cfRule type="cellIs" dxfId="11582" priority="1780" operator="equal">
      <formula>O516+1</formula>
    </cfRule>
    <cfRule type="cellIs" dxfId="11581" priority="1781" operator="lessThan">
      <formula>O516</formula>
    </cfRule>
    <cfRule type="cellIs" dxfId="11580" priority="1782" operator="equal">
      <formula>O516</formula>
    </cfRule>
  </conditionalFormatting>
  <conditionalFormatting sqref="E516">
    <cfRule type="cellIs" dxfId="11579" priority="1774" operator="equal">
      <formula>3</formula>
    </cfRule>
    <cfRule type="cellIs" dxfId="11578" priority="1775" operator="equal">
      <formula>5</formula>
    </cfRule>
    <cfRule type="cellIs" dxfId="11577" priority="1776" operator="equal">
      <formula>4</formula>
    </cfRule>
  </conditionalFormatting>
  <conditionalFormatting sqref="E516:M516">
    <cfRule type="cellIs" dxfId="11576" priority="1771" operator="equal">
      <formula>3</formula>
    </cfRule>
    <cfRule type="cellIs" dxfId="11575" priority="1772" operator="equal">
      <formula>5</formula>
    </cfRule>
    <cfRule type="cellIs" dxfId="11574" priority="1773" operator="equal">
      <formula>4</formula>
    </cfRule>
  </conditionalFormatting>
  <conditionalFormatting sqref="O516">
    <cfRule type="cellIs" dxfId="11573" priority="1768" operator="equal">
      <formula>3</formula>
    </cfRule>
    <cfRule type="cellIs" dxfId="11572" priority="1769" operator="equal">
      <formula>5</formula>
    </cfRule>
    <cfRule type="cellIs" dxfId="11571" priority="1770" operator="equal">
      <formula>4</formula>
    </cfRule>
  </conditionalFormatting>
  <conditionalFormatting sqref="O516:W516">
    <cfRule type="cellIs" dxfId="11570" priority="1765" operator="equal">
      <formula>3</formula>
    </cfRule>
    <cfRule type="cellIs" dxfId="11569" priority="1766" operator="equal">
      <formula>5</formula>
    </cfRule>
    <cfRule type="cellIs" dxfId="11568" priority="1767" operator="equal">
      <formula>4</formula>
    </cfRule>
  </conditionalFormatting>
  <conditionalFormatting sqref="E508">
    <cfRule type="cellIs" dxfId="11567" priority="1754" operator="equal">
      <formula>0</formula>
    </cfRule>
  </conditionalFormatting>
  <conditionalFormatting sqref="F508:M508">
    <cfRule type="cellIs" dxfId="11566" priority="1753" operator="equal">
      <formula>0</formula>
    </cfRule>
  </conditionalFormatting>
  <conditionalFormatting sqref="O508:W508">
    <cfRule type="cellIs" dxfId="11565" priority="1749" operator="greaterThan">
      <formula>O501+1</formula>
    </cfRule>
    <cfRule type="cellIs" dxfId="11564" priority="1750" operator="equal">
      <formula>O501+1</formula>
    </cfRule>
    <cfRule type="cellIs" dxfId="11563" priority="1751" operator="lessThan">
      <formula>O501</formula>
    </cfRule>
    <cfRule type="cellIs" dxfId="11562" priority="1752" operator="equal">
      <formula>O501</formula>
    </cfRule>
  </conditionalFormatting>
  <conditionalFormatting sqref="O512">
    <cfRule type="cellIs" dxfId="11561" priority="1742" operator="equal">
      <formula>0</formula>
    </cfRule>
  </conditionalFormatting>
  <conditionalFormatting sqref="P512:W512">
    <cfRule type="cellIs" dxfId="11560" priority="1741" operator="equal">
      <formula>0</formula>
    </cfRule>
  </conditionalFormatting>
  <conditionalFormatting sqref="E512">
    <cfRule type="cellIs" dxfId="11559" priority="1760" operator="equal">
      <formula>0</formula>
    </cfRule>
  </conditionalFormatting>
  <conditionalFormatting sqref="F512:M512">
    <cfRule type="cellIs" dxfId="11558" priority="1759" operator="equal">
      <formula>0</formula>
    </cfRule>
  </conditionalFormatting>
  <conditionalFormatting sqref="O508">
    <cfRule type="cellIs" dxfId="11557" priority="1748" operator="equal">
      <formula>0</formula>
    </cfRule>
  </conditionalFormatting>
  <conditionalFormatting sqref="P508:W508">
    <cfRule type="cellIs" dxfId="11556" priority="1747" operator="equal">
      <formula>0</formula>
    </cfRule>
  </conditionalFormatting>
  <conditionalFormatting sqref="E512:M512">
    <cfRule type="cellIs" dxfId="11555" priority="1761" operator="greaterThan">
      <formula>E501+1</formula>
    </cfRule>
    <cfRule type="cellIs" dxfId="11554" priority="1762" operator="equal">
      <formula>E501+1</formula>
    </cfRule>
    <cfRule type="cellIs" dxfId="11553" priority="1763" operator="lessThan">
      <formula>E501</formula>
    </cfRule>
    <cfRule type="cellIs" dxfId="11552" priority="1764" operator="equal">
      <formula>E501</formula>
    </cfRule>
  </conditionalFormatting>
  <conditionalFormatting sqref="E508:M508">
    <cfRule type="cellIs" dxfId="11551" priority="1755" operator="greaterThan">
      <formula>E501+1</formula>
    </cfRule>
    <cfRule type="cellIs" dxfId="11550" priority="1756" operator="equal">
      <formula>E501+1</formula>
    </cfRule>
    <cfRule type="cellIs" dxfId="11549" priority="1757" operator="lessThan">
      <formula>E501</formula>
    </cfRule>
    <cfRule type="cellIs" dxfId="11548" priority="1758" operator="equal">
      <formula>E501</formula>
    </cfRule>
  </conditionalFormatting>
  <conditionalFormatting sqref="O512:W512">
    <cfRule type="cellIs" dxfId="11547" priority="1743" operator="greaterThan">
      <formula>O501+1</formula>
    </cfRule>
    <cfRule type="cellIs" dxfId="11546" priority="1744" operator="equal">
      <formula>O501+1</formula>
    </cfRule>
    <cfRule type="cellIs" dxfId="11545" priority="1745" operator="lessThan">
      <formula>O501</formula>
    </cfRule>
    <cfRule type="cellIs" dxfId="11544" priority="1746" operator="equal">
      <formula>O501</formula>
    </cfRule>
  </conditionalFormatting>
  <conditionalFormatting sqref="F504:M504">
    <cfRule type="cellIs" dxfId="11543" priority="1735" operator="equal">
      <formula>0</formula>
    </cfRule>
  </conditionalFormatting>
  <conditionalFormatting sqref="E504">
    <cfRule type="cellIs" dxfId="11542" priority="1736" operator="equal">
      <formula>0</formula>
    </cfRule>
  </conditionalFormatting>
  <conditionalFormatting sqref="E504:M504">
    <cfRule type="cellIs" dxfId="11541" priority="1737" operator="greaterThan">
      <formula>E501+1</formula>
    </cfRule>
    <cfRule type="cellIs" dxfId="11540" priority="1738" operator="equal">
      <formula>E501+1</formula>
    </cfRule>
    <cfRule type="cellIs" dxfId="11539" priority="1739" operator="lessThan">
      <formula>E501</formula>
    </cfRule>
    <cfRule type="cellIs" dxfId="11538" priority="1740" operator="equal">
      <formula>E501</formula>
    </cfRule>
  </conditionalFormatting>
  <conditionalFormatting sqref="P504:W504">
    <cfRule type="cellIs" dxfId="11537" priority="1729" operator="equal">
      <formula>0</formula>
    </cfRule>
  </conditionalFormatting>
  <conditionalFormatting sqref="O504">
    <cfRule type="cellIs" dxfId="11536" priority="1730" operator="equal">
      <formula>0</formula>
    </cfRule>
  </conditionalFormatting>
  <conditionalFormatting sqref="O504:W504">
    <cfRule type="cellIs" dxfId="11535" priority="1731" operator="greaterThan">
      <formula>O501+1</formula>
    </cfRule>
    <cfRule type="cellIs" dxfId="11534" priority="1732" operator="equal">
      <formula>O501+1</formula>
    </cfRule>
    <cfRule type="cellIs" dxfId="11533" priority="1733" operator="lessThan">
      <formula>O501</formula>
    </cfRule>
    <cfRule type="cellIs" dxfId="11532" priority="1734" operator="equal">
      <formula>O501</formula>
    </cfRule>
  </conditionalFormatting>
  <conditionalFormatting sqref="E501">
    <cfRule type="cellIs" dxfId="11531" priority="1726" operator="equal">
      <formula>3</formula>
    </cfRule>
    <cfRule type="cellIs" dxfId="11530" priority="1727" operator="equal">
      <formula>5</formula>
    </cfRule>
    <cfRule type="cellIs" dxfId="11529" priority="1728" operator="equal">
      <formula>4</formula>
    </cfRule>
  </conditionalFormatting>
  <conditionalFormatting sqref="E501:M501">
    <cfRule type="cellIs" dxfId="11528" priority="1723" operator="equal">
      <formula>3</formula>
    </cfRule>
    <cfRule type="cellIs" dxfId="11527" priority="1724" operator="equal">
      <formula>5</formula>
    </cfRule>
    <cfRule type="cellIs" dxfId="11526" priority="1725" operator="equal">
      <formula>4</formula>
    </cfRule>
  </conditionalFormatting>
  <conditionalFormatting sqref="O501">
    <cfRule type="cellIs" dxfId="11525" priority="1720" operator="equal">
      <formula>3</formula>
    </cfRule>
    <cfRule type="cellIs" dxfId="11524" priority="1721" operator="equal">
      <formula>5</formula>
    </cfRule>
    <cfRule type="cellIs" dxfId="11523" priority="1722" operator="equal">
      <formula>4</formula>
    </cfRule>
  </conditionalFormatting>
  <conditionalFormatting sqref="O501:W501">
    <cfRule type="cellIs" dxfId="11522" priority="1717" operator="equal">
      <formula>3</formula>
    </cfRule>
    <cfRule type="cellIs" dxfId="11521" priority="1718" operator="equal">
      <formula>5</formula>
    </cfRule>
    <cfRule type="cellIs" dxfId="11520" priority="1719" operator="equal">
      <formula>4</formula>
    </cfRule>
  </conditionalFormatting>
  <conditionalFormatting sqref="E486">
    <cfRule type="cellIs" dxfId="11519" priority="1714" operator="equal">
      <formula>3</formula>
    </cfRule>
    <cfRule type="cellIs" dxfId="11518" priority="1715" operator="equal">
      <formula>5</formula>
    </cfRule>
    <cfRule type="cellIs" dxfId="11517" priority="1716" operator="equal">
      <formula>4</formula>
    </cfRule>
  </conditionalFormatting>
  <conditionalFormatting sqref="E486:M486">
    <cfRule type="cellIs" dxfId="11516" priority="1711" operator="equal">
      <formula>3</formula>
    </cfRule>
    <cfRule type="cellIs" dxfId="11515" priority="1712" operator="equal">
      <formula>5</formula>
    </cfRule>
    <cfRule type="cellIs" dxfId="11514" priority="1713" operator="equal">
      <formula>4</formula>
    </cfRule>
  </conditionalFormatting>
  <conditionalFormatting sqref="O486">
    <cfRule type="cellIs" dxfId="11513" priority="1708" operator="equal">
      <formula>3</formula>
    </cfRule>
    <cfRule type="cellIs" dxfId="11512" priority="1709" operator="equal">
      <formula>5</formula>
    </cfRule>
    <cfRule type="cellIs" dxfId="11511" priority="1710" operator="equal">
      <formula>4</formula>
    </cfRule>
  </conditionalFormatting>
  <conditionalFormatting sqref="O486:W486">
    <cfRule type="cellIs" dxfId="11510" priority="1705" operator="equal">
      <formula>3</formula>
    </cfRule>
    <cfRule type="cellIs" dxfId="11509" priority="1706" operator="equal">
      <formula>5</formula>
    </cfRule>
    <cfRule type="cellIs" dxfId="11508" priority="1707" operator="equal">
      <formula>4</formula>
    </cfRule>
  </conditionalFormatting>
  <conditionalFormatting sqref="F497:M497">
    <cfRule type="cellIs" dxfId="11507" priority="1699" operator="equal">
      <formula>0</formula>
    </cfRule>
  </conditionalFormatting>
  <conditionalFormatting sqref="E497">
    <cfRule type="cellIs" dxfId="11506" priority="1700" operator="equal">
      <formula>0</formula>
    </cfRule>
  </conditionalFormatting>
  <conditionalFormatting sqref="E497:M497">
    <cfRule type="cellIs" dxfId="11505" priority="1701" operator="greaterThan">
      <formula>E486+1</formula>
    </cfRule>
    <cfRule type="cellIs" dxfId="11504" priority="1702" operator="equal">
      <formula>E486+1</formula>
    </cfRule>
    <cfRule type="cellIs" dxfId="11503" priority="1703" operator="lessThan">
      <formula>E486</formula>
    </cfRule>
    <cfRule type="cellIs" dxfId="11502" priority="1704" operator="equal">
      <formula>E486</formula>
    </cfRule>
  </conditionalFormatting>
  <conditionalFormatting sqref="P497:W497">
    <cfRule type="cellIs" dxfId="11501" priority="1693" operator="equal">
      <formula>0</formula>
    </cfRule>
  </conditionalFormatting>
  <conditionalFormatting sqref="O497">
    <cfRule type="cellIs" dxfId="11500" priority="1694" operator="equal">
      <formula>0</formula>
    </cfRule>
  </conditionalFormatting>
  <conditionalFormatting sqref="O497:W497">
    <cfRule type="cellIs" dxfId="11499" priority="1695" operator="greaterThan">
      <formula>O486+1</formula>
    </cfRule>
    <cfRule type="cellIs" dxfId="11498" priority="1696" operator="equal">
      <formula>O486+1</formula>
    </cfRule>
    <cfRule type="cellIs" dxfId="11497" priority="1697" operator="lessThan">
      <formula>O486</formula>
    </cfRule>
    <cfRule type="cellIs" dxfId="11496" priority="1698" operator="equal">
      <formula>O486</formula>
    </cfRule>
  </conditionalFormatting>
  <conditionalFormatting sqref="F489:M489">
    <cfRule type="cellIs" dxfId="11495" priority="1687" operator="equal">
      <formula>0</formula>
    </cfRule>
  </conditionalFormatting>
  <conditionalFormatting sqref="E489">
    <cfRule type="cellIs" dxfId="11494" priority="1688" operator="equal">
      <formula>0</formula>
    </cfRule>
  </conditionalFormatting>
  <conditionalFormatting sqref="E489:M489">
    <cfRule type="cellIs" dxfId="11493" priority="1689" operator="greaterThan">
      <formula>E486+1</formula>
    </cfRule>
    <cfRule type="cellIs" dxfId="11492" priority="1690" operator="equal">
      <formula>E486+1</formula>
    </cfRule>
    <cfRule type="cellIs" dxfId="11491" priority="1691" operator="lessThan">
      <formula>E486</formula>
    </cfRule>
    <cfRule type="cellIs" dxfId="11490" priority="1692" operator="equal">
      <formula>E486</formula>
    </cfRule>
  </conditionalFormatting>
  <conditionalFormatting sqref="P489:W489">
    <cfRule type="cellIs" dxfId="11489" priority="1681" operator="equal">
      <formula>0</formula>
    </cfRule>
  </conditionalFormatting>
  <conditionalFormatting sqref="O489">
    <cfRule type="cellIs" dxfId="11488" priority="1682" operator="equal">
      <formula>0</formula>
    </cfRule>
  </conditionalFormatting>
  <conditionalFormatting sqref="O489:W489">
    <cfRule type="cellIs" dxfId="11487" priority="1683" operator="greaterThan">
      <formula>O486+1</formula>
    </cfRule>
    <cfRule type="cellIs" dxfId="11486" priority="1684" operator="equal">
      <formula>O486+1</formula>
    </cfRule>
    <cfRule type="cellIs" dxfId="11485" priority="1685" operator="lessThan">
      <formula>O486</formula>
    </cfRule>
    <cfRule type="cellIs" dxfId="11484" priority="1686" operator="equal">
      <formula>O486</formula>
    </cfRule>
  </conditionalFormatting>
  <conditionalFormatting sqref="E493">
    <cfRule type="cellIs" dxfId="11483" priority="1676" operator="equal">
      <formula>0</formula>
    </cfRule>
  </conditionalFormatting>
  <conditionalFormatting sqref="F493:M493">
    <cfRule type="cellIs" dxfId="11482" priority="1675" operator="equal">
      <formula>0</formula>
    </cfRule>
  </conditionalFormatting>
  <conditionalFormatting sqref="E493:M493">
    <cfRule type="cellIs" dxfId="11481" priority="1677" operator="greaterThan">
      <formula>E486+1</formula>
    </cfRule>
    <cfRule type="cellIs" dxfId="11480" priority="1678" operator="equal">
      <formula>E486+1</formula>
    </cfRule>
    <cfRule type="cellIs" dxfId="11479" priority="1679" operator="lessThan">
      <formula>E486</formula>
    </cfRule>
    <cfRule type="cellIs" dxfId="11478" priority="1680" operator="equal">
      <formula>E486</formula>
    </cfRule>
  </conditionalFormatting>
  <conditionalFormatting sqref="O493">
    <cfRule type="cellIs" dxfId="11477" priority="1670" operator="equal">
      <formula>0</formula>
    </cfRule>
  </conditionalFormatting>
  <conditionalFormatting sqref="P493:W493">
    <cfRule type="cellIs" dxfId="11476" priority="1669" operator="equal">
      <formula>0</formula>
    </cfRule>
  </conditionalFormatting>
  <conditionalFormatting sqref="O493:W493">
    <cfRule type="cellIs" dxfId="11475" priority="1671" operator="greaterThan">
      <formula>O486+1</formula>
    </cfRule>
    <cfRule type="cellIs" dxfId="11474" priority="1672" operator="equal">
      <formula>O486+1</formula>
    </cfRule>
    <cfRule type="cellIs" dxfId="11473" priority="1673" operator="lessThan">
      <formula>O486</formula>
    </cfRule>
    <cfRule type="cellIs" dxfId="11472" priority="1674" operator="equal">
      <formula>O486</formula>
    </cfRule>
  </conditionalFormatting>
  <conditionalFormatting sqref="E478">
    <cfRule type="cellIs" dxfId="11471" priority="1646" operator="equal">
      <formula>0</formula>
    </cfRule>
  </conditionalFormatting>
  <conditionalFormatting sqref="F478:M478">
    <cfRule type="cellIs" dxfId="11470" priority="1645" operator="equal">
      <formula>0</formula>
    </cfRule>
  </conditionalFormatting>
  <conditionalFormatting sqref="O478:W478">
    <cfRule type="cellIs" dxfId="11469" priority="1641" operator="greaterThan">
      <formula>O471+1</formula>
    </cfRule>
    <cfRule type="cellIs" dxfId="11468" priority="1642" operator="equal">
      <formula>O471+1</formula>
    </cfRule>
    <cfRule type="cellIs" dxfId="11467" priority="1643" operator="lessThan">
      <formula>O471</formula>
    </cfRule>
    <cfRule type="cellIs" dxfId="11466" priority="1644" operator="equal">
      <formula>O471</formula>
    </cfRule>
  </conditionalFormatting>
  <conditionalFormatting sqref="E471">
    <cfRule type="cellIs" dxfId="11465" priority="1666" operator="equal">
      <formula>3</formula>
    </cfRule>
    <cfRule type="cellIs" dxfId="11464" priority="1667" operator="equal">
      <formula>5</formula>
    </cfRule>
    <cfRule type="cellIs" dxfId="11463" priority="1668" operator="equal">
      <formula>4</formula>
    </cfRule>
  </conditionalFormatting>
  <conditionalFormatting sqref="E471:M471">
    <cfRule type="cellIs" dxfId="11462" priority="1663" operator="equal">
      <formula>3</formula>
    </cfRule>
    <cfRule type="cellIs" dxfId="11461" priority="1664" operator="equal">
      <formula>5</formula>
    </cfRule>
    <cfRule type="cellIs" dxfId="11460" priority="1665" operator="equal">
      <formula>4</formula>
    </cfRule>
  </conditionalFormatting>
  <conditionalFormatting sqref="O471">
    <cfRule type="cellIs" dxfId="11459" priority="1660" operator="equal">
      <formula>3</formula>
    </cfRule>
    <cfRule type="cellIs" dxfId="11458" priority="1661" operator="equal">
      <formula>5</formula>
    </cfRule>
    <cfRule type="cellIs" dxfId="11457" priority="1662" operator="equal">
      <formula>4</formula>
    </cfRule>
  </conditionalFormatting>
  <conditionalFormatting sqref="O471:W471">
    <cfRule type="cellIs" dxfId="11456" priority="1657" operator="equal">
      <formula>3</formula>
    </cfRule>
    <cfRule type="cellIs" dxfId="11455" priority="1658" operator="equal">
      <formula>5</formula>
    </cfRule>
    <cfRule type="cellIs" dxfId="11454" priority="1659" operator="equal">
      <formula>4</formula>
    </cfRule>
  </conditionalFormatting>
  <conditionalFormatting sqref="O482">
    <cfRule type="cellIs" dxfId="11453" priority="1634" operator="equal">
      <formula>0</formula>
    </cfRule>
  </conditionalFormatting>
  <conditionalFormatting sqref="P482:W482">
    <cfRule type="cellIs" dxfId="11452" priority="1633" operator="equal">
      <formula>0</formula>
    </cfRule>
  </conditionalFormatting>
  <conditionalFormatting sqref="E482">
    <cfRule type="cellIs" dxfId="11451" priority="1652" operator="equal">
      <formula>0</formula>
    </cfRule>
  </conditionalFormatting>
  <conditionalFormatting sqref="F482:M482">
    <cfRule type="cellIs" dxfId="11450" priority="1651" operator="equal">
      <formula>0</formula>
    </cfRule>
  </conditionalFormatting>
  <conditionalFormatting sqref="O478">
    <cfRule type="cellIs" dxfId="11449" priority="1640" operator="equal">
      <formula>0</formula>
    </cfRule>
  </conditionalFormatting>
  <conditionalFormatting sqref="P478:W478">
    <cfRule type="cellIs" dxfId="11448" priority="1639" operator="equal">
      <formula>0</formula>
    </cfRule>
  </conditionalFormatting>
  <conditionalFormatting sqref="E482:M482">
    <cfRule type="cellIs" dxfId="11447" priority="1653" operator="greaterThan">
      <formula>E471+1</formula>
    </cfRule>
    <cfRule type="cellIs" dxfId="11446" priority="1654" operator="equal">
      <formula>E471+1</formula>
    </cfRule>
    <cfRule type="cellIs" dxfId="11445" priority="1655" operator="lessThan">
      <formula>E471</formula>
    </cfRule>
    <cfRule type="cellIs" dxfId="11444" priority="1656" operator="equal">
      <formula>E471</formula>
    </cfRule>
  </conditionalFormatting>
  <conditionalFormatting sqref="E478:M478">
    <cfRule type="cellIs" dxfId="11443" priority="1647" operator="greaterThan">
      <formula>E471+1</formula>
    </cfRule>
    <cfRule type="cellIs" dxfId="11442" priority="1648" operator="equal">
      <formula>E471+1</formula>
    </cfRule>
    <cfRule type="cellIs" dxfId="11441" priority="1649" operator="lessThan">
      <formula>E471</formula>
    </cfRule>
    <cfRule type="cellIs" dxfId="11440" priority="1650" operator="equal">
      <formula>E471</formula>
    </cfRule>
  </conditionalFormatting>
  <conditionalFormatting sqref="O482:W482">
    <cfRule type="cellIs" dxfId="11439" priority="1635" operator="greaterThan">
      <formula>O471+1</formula>
    </cfRule>
    <cfRule type="cellIs" dxfId="11438" priority="1636" operator="equal">
      <formula>O471+1</formula>
    </cfRule>
    <cfRule type="cellIs" dxfId="11437" priority="1637" operator="lessThan">
      <formula>O471</formula>
    </cfRule>
    <cfRule type="cellIs" dxfId="11436" priority="1638" operator="equal">
      <formula>O471</formula>
    </cfRule>
  </conditionalFormatting>
  <conditionalFormatting sqref="F474:M474">
    <cfRule type="cellIs" dxfId="11435" priority="1627" operator="equal">
      <formula>0</formula>
    </cfRule>
  </conditionalFormatting>
  <conditionalFormatting sqref="E474">
    <cfRule type="cellIs" dxfId="11434" priority="1628" operator="equal">
      <formula>0</formula>
    </cfRule>
  </conditionalFormatting>
  <conditionalFormatting sqref="E474:M474">
    <cfRule type="cellIs" dxfId="11433" priority="1629" operator="greaterThan">
      <formula>E471+1</formula>
    </cfRule>
    <cfRule type="cellIs" dxfId="11432" priority="1630" operator="equal">
      <formula>E471+1</formula>
    </cfRule>
    <cfRule type="cellIs" dxfId="11431" priority="1631" operator="lessThan">
      <formula>E471</formula>
    </cfRule>
    <cfRule type="cellIs" dxfId="11430" priority="1632" operator="equal">
      <formula>E471</formula>
    </cfRule>
  </conditionalFormatting>
  <conditionalFormatting sqref="P474:W474">
    <cfRule type="cellIs" dxfId="11429" priority="1621" operator="equal">
      <formula>0</formula>
    </cfRule>
  </conditionalFormatting>
  <conditionalFormatting sqref="O474">
    <cfRule type="cellIs" dxfId="11428" priority="1622" operator="equal">
      <formula>0</formula>
    </cfRule>
  </conditionalFormatting>
  <conditionalFormatting sqref="O474:W474">
    <cfRule type="cellIs" dxfId="11427" priority="1623" operator="greaterThan">
      <formula>O471+1</formula>
    </cfRule>
    <cfRule type="cellIs" dxfId="11426" priority="1624" operator="equal">
      <formula>O471+1</formula>
    </cfRule>
    <cfRule type="cellIs" dxfId="11425" priority="1625" operator="lessThan">
      <formula>O471</formula>
    </cfRule>
    <cfRule type="cellIs" dxfId="11424" priority="1626" operator="equal">
      <formula>O471</formula>
    </cfRule>
  </conditionalFormatting>
  <conditionalFormatting sqref="P467:W467">
    <cfRule type="cellIs" dxfId="11423" priority="1609" operator="equal">
      <formula>0</formula>
    </cfRule>
  </conditionalFormatting>
  <conditionalFormatting sqref="F467:M467">
    <cfRule type="cellIs" dxfId="11422" priority="1615" operator="equal">
      <formula>0</formula>
    </cfRule>
  </conditionalFormatting>
  <conditionalFormatting sqref="E467">
    <cfRule type="cellIs" dxfId="11421" priority="1616" operator="equal">
      <formula>0</formula>
    </cfRule>
  </conditionalFormatting>
  <conditionalFormatting sqref="O467">
    <cfRule type="cellIs" dxfId="11420" priority="1610" operator="equal">
      <formula>0</formula>
    </cfRule>
  </conditionalFormatting>
  <conditionalFormatting sqref="E467:M467">
    <cfRule type="cellIs" dxfId="11419" priority="1617" operator="greaterThan">
      <formula>E456+1</formula>
    </cfRule>
    <cfRule type="cellIs" dxfId="11418" priority="1618" operator="equal">
      <formula>E456+1</formula>
    </cfRule>
    <cfRule type="cellIs" dxfId="11417" priority="1619" operator="lessThan">
      <formula>E456</formula>
    </cfRule>
    <cfRule type="cellIs" dxfId="11416" priority="1620" operator="equal">
      <formula>E456</formula>
    </cfRule>
  </conditionalFormatting>
  <conditionalFormatting sqref="O467:W467">
    <cfRule type="cellIs" dxfId="11415" priority="1611" operator="greaterThan">
      <formula>O456+1</formula>
    </cfRule>
    <cfRule type="cellIs" dxfId="11414" priority="1612" operator="equal">
      <formula>O456+1</formula>
    </cfRule>
    <cfRule type="cellIs" dxfId="11413" priority="1613" operator="lessThan">
      <formula>O456</formula>
    </cfRule>
    <cfRule type="cellIs" dxfId="11412" priority="1614" operator="equal">
      <formula>O456</formula>
    </cfRule>
  </conditionalFormatting>
  <conditionalFormatting sqref="E463">
    <cfRule type="cellIs" dxfId="11411" priority="1604" operator="equal">
      <formula>0</formula>
    </cfRule>
  </conditionalFormatting>
  <conditionalFormatting sqref="F463:M463">
    <cfRule type="cellIs" dxfId="11410" priority="1603" operator="equal">
      <formula>0</formula>
    </cfRule>
  </conditionalFormatting>
  <conditionalFormatting sqref="E463:M463">
    <cfRule type="cellIs" dxfId="11409" priority="1605" operator="greaterThan">
      <formula>E456+1</formula>
    </cfRule>
    <cfRule type="cellIs" dxfId="11408" priority="1606" operator="equal">
      <formula>E456+1</formula>
    </cfRule>
    <cfRule type="cellIs" dxfId="11407" priority="1607" operator="lessThan">
      <formula>E456</formula>
    </cfRule>
    <cfRule type="cellIs" dxfId="11406" priority="1608" operator="equal">
      <formula>E456</formula>
    </cfRule>
  </conditionalFormatting>
  <conditionalFormatting sqref="O463">
    <cfRule type="cellIs" dxfId="11405" priority="1598" operator="equal">
      <formula>0</formula>
    </cfRule>
  </conditionalFormatting>
  <conditionalFormatting sqref="P463:W463">
    <cfRule type="cellIs" dxfId="11404" priority="1597" operator="equal">
      <formula>0</formula>
    </cfRule>
  </conditionalFormatting>
  <conditionalFormatting sqref="O463:W463">
    <cfRule type="cellIs" dxfId="11403" priority="1599" operator="greaterThan">
      <formula>O456+1</formula>
    </cfRule>
    <cfRule type="cellIs" dxfId="11402" priority="1600" operator="equal">
      <formula>O456+1</formula>
    </cfRule>
    <cfRule type="cellIs" dxfId="11401" priority="1601" operator="lessThan">
      <formula>O456</formula>
    </cfRule>
    <cfRule type="cellIs" dxfId="11400" priority="1602" operator="equal">
      <formula>O456</formula>
    </cfRule>
  </conditionalFormatting>
  <conditionalFormatting sqref="F459:M459">
    <cfRule type="cellIs" dxfId="11399" priority="1591" operator="equal">
      <formula>0</formula>
    </cfRule>
  </conditionalFormatting>
  <conditionalFormatting sqref="E459">
    <cfRule type="cellIs" dxfId="11398" priority="1592" operator="equal">
      <formula>0</formula>
    </cfRule>
  </conditionalFormatting>
  <conditionalFormatting sqref="E459:M459">
    <cfRule type="cellIs" dxfId="11397" priority="1593" operator="greaterThan">
      <formula>E456+1</formula>
    </cfRule>
    <cfRule type="cellIs" dxfId="11396" priority="1594" operator="equal">
      <formula>E456+1</formula>
    </cfRule>
    <cfRule type="cellIs" dxfId="11395" priority="1595" operator="lessThan">
      <formula>E456</formula>
    </cfRule>
    <cfRule type="cellIs" dxfId="11394" priority="1596" operator="equal">
      <formula>E456</formula>
    </cfRule>
  </conditionalFormatting>
  <conditionalFormatting sqref="P459:W459">
    <cfRule type="cellIs" dxfId="11393" priority="1585" operator="equal">
      <formula>0</formula>
    </cfRule>
  </conditionalFormatting>
  <conditionalFormatting sqref="O459">
    <cfRule type="cellIs" dxfId="11392" priority="1586" operator="equal">
      <formula>0</formula>
    </cfRule>
  </conditionalFormatting>
  <conditionalFormatting sqref="O459:W459">
    <cfRule type="cellIs" dxfId="11391" priority="1587" operator="greaterThan">
      <formula>O456+1</formula>
    </cfRule>
    <cfRule type="cellIs" dxfId="11390" priority="1588" operator="equal">
      <formula>O456+1</formula>
    </cfRule>
    <cfRule type="cellIs" dxfId="11389" priority="1589" operator="lessThan">
      <formula>O456</formula>
    </cfRule>
    <cfRule type="cellIs" dxfId="11388" priority="1590" operator="equal">
      <formula>O456</formula>
    </cfRule>
  </conditionalFormatting>
  <conditionalFormatting sqref="E456">
    <cfRule type="cellIs" dxfId="11387" priority="1582" operator="equal">
      <formula>3</formula>
    </cfRule>
    <cfRule type="cellIs" dxfId="11386" priority="1583" operator="equal">
      <formula>5</formula>
    </cfRule>
    <cfRule type="cellIs" dxfId="11385" priority="1584" operator="equal">
      <formula>4</formula>
    </cfRule>
  </conditionalFormatting>
  <conditionalFormatting sqref="E456:M456">
    <cfRule type="cellIs" dxfId="11384" priority="1579" operator="equal">
      <formula>3</formula>
    </cfRule>
    <cfRule type="cellIs" dxfId="11383" priority="1580" operator="equal">
      <formula>5</formula>
    </cfRule>
    <cfRule type="cellIs" dxfId="11382" priority="1581" operator="equal">
      <formula>4</formula>
    </cfRule>
  </conditionalFormatting>
  <conditionalFormatting sqref="O456">
    <cfRule type="cellIs" dxfId="11381" priority="1576" operator="equal">
      <formula>3</formula>
    </cfRule>
    <cfRule type="cellIs" dxfId="11380" priority="1577" operator="equal">
      <formula>5</formula>
    </cfRule>
    <cfRule type="cellIs" dxfId="11379" priority="1578" operator="equal">
      <formula>4</formula>
    </cfRule>
  </conditionalFormatting>
  <conditionalFormatting sqref="O456:W456">
    <cfRule type="cellIs" dxfId="11378" priority="1573" operator="equal">
      <formula>3</formula>
    </cfRule>
    <cfRule type="cellIs" dxfId="11377" priority="1574" operator="equal">
      <formula>5</formula>
    </cfRule>
    <cfRule type="cellIs" dxfId="11376" priority="1575" operator="equal">
      <formula>4</formula>
    </cfRule>
  </conditionalFormatting>
  <conditionalFormatting sqref="P452:W452">
    <cfRule type="cellIs" dxfId="11375" priority="1561" operator="equal">
      <formula>0</formula>
    </cfRule>
  </conditionalFormatting>
  <conditionalFormatting sqref="F452:M452">
    <cfRule type="cellIs" dxfId="11374" priority="1567" operator="equal">
      <formula>0</formula>
    </cfRule>
  </conditionalFormatting>
  <conditionalFormatting sqref="E452">
    <cfRule type="cellIs" dxfId="11373" priority="1568" operator="equal">
      <formula>0</formula>
    </cfRule>
  </conditionalFormatting>
  <conditionalFormatting sqref="O452">
    <cfRule type="cellIs" dxfId="11372" priority="1562" operator="equal">
      <formula>0</formula>
    </cfRule>
  </conditionalFormatting>
  <conditionalFormatting sqref="E452:M452">
    <cfRule type="cellIs" dxfId="11371" priority="1569" operator="greaterThan">
      <formula>E441+1</formula>
    </cfRule>
    <cfRule type="cellIs" dxfId="11370" priority="1570" operator="equal">
      <formula>E441+1</formula>
    </cfRule>
    <cfRule type="cellIs" dxfId="11369" priority="1571" operator="lessThan">
      <formula>E441</formula>
    </cfRule>
    <cfRule type="cellIs" dxfId="11368" priority="1572" operator="equal">
      <formula>E441</formula>
    </cfRule>
  </conditionalFormatting>
  <conditionalFormatting sqref="O452:W452">
    <cfRule type="cellIs" dxfId="11367" priority="1563" operator="greaterThan">
      <formula>O441+1</formula>
    </cfRule>
    <cfRule type="cellIs" dxfId="11366" priority="1564" operator="equal">
      <formula>O441+1</formula>
    </cfRule>
    <cfRule type="cellIs" dxfId="11365" priority="1565" operator="lessThan">
      <formula>O441</formula>
    </cfRule>
    <cfRule type="cellIs" dxfId="11364" priority="1566" operator="equal">
      <formula>O441</formula>
    </cfRule>
  </conditionalFormatting>
  <conditionalFormatting sqref="E448">
    <cfRule type="cellIs" dxfId="11363" priority="1556" operator="equal">
      <formula>0</formula>
    </cfRule>
  </conditionalFormatting>
  <conditionalFormatting sqref="F448:M448">
    <cfRule type="cellIs" dxfId="11362" priority="1555" operator="equal">
      <formula>0</formula>
    </cfRule>
  </conditionalFormatting>
  <conditionalFormatting sqref="E448:M448">
    <cfRule type="cellIs" dxfId="11361" priority="1557" operator="greaterThan">
      <formula>E441+1</formula>
    </cfRule>
    <cfRule type="cellIs" dxfId="11360" priority="1558" operator="equal">
      <formula>E441+1</formula>
    </cfRule>
    <cfRule type="cellIs" dxfId="11359" priority="1559" operator="lessThan">
      <formula>E441</formula>
    </cfRule>
    <cfRule type="cellIs" dxfId="11358" priority="1560" operator="equal">
      <formula>E441</formula>
    </cfRule>
  </conditionalFormatting>
  <conditionalFormatting sqref="O448">
    <cfRule type="cellIs" dxfId="11357" priority="1550" operator="equal">
      <formula>0</formula>
    </cfRule>
  </conditionalFormatting>
  <conditionalFormatting sqref="P448:W448">
    <cfRule type="cellIs" dxfId="11356" priority="1549" operator="equal">
      <formula>0</formula>
    </cfRule>
  </conditionalFormatting>
  <conditionalFormatting sqref="O448:W448">
    <cfRule type="cellIs" dxfId="11355" priority="1551" operator="greaterThan">
      <formula>O441+1</formula>
    </cfRule>
    <cfRule type="cellIs" dxfId="11354" priority="1552" operator="equal">
      <formula>O441+1</formula>
    </cfRule>
    <cfRule type="cellIs" dxfId="11353" priority="1553" operator="lessThan">
      <formula>O441</formula>
    </cfRule>
    <cfRule type="cellIs" dxfId="11352" priority="1554" operator="equal">
      <formula>O441</formula>
    </cfRule>
  </conditionalFormatting>
  <conditionalFormatting sqref="F444:M444">
    <cfRule type="cellIs" dxfId="11351" priority="1543" operator="equal">
      <formula>0</formula>
    </cfRule>
  </conditionalFormatting>
  <conditionalFormatting sqref="E444">
    <cfRule type="cellIs" dxfId="11350" priority="1544" operator="equal">
      <formula>0</formula>
    </cfRule>
  </conditionalFormatting>
  <conditionalFormatting sqref="E444:M444">
    <cfRule type="cellIs" dxfId="11349" priority="1545" operator="greaterThan">
      <formula>E441+1</formula>
    </cfRule>
    <cfRule type="cellIs" dxfId="11348" priority="1546" operator="equal">
      <formula>E441+1</formula>
    </cfRule>
    <cfRule type="cellIs" dxfId="11347" priority="1547" operator="lessThan">
      <formula>E441</formula>
    </cfRule>
    <cfRule type="cellIs" dxfId="11346" priority="1548" operator="equal">
      <formula>E441</formula>
    </cfRule>
  </conditionalFormatting>
  <conditionalFormatting sqref="P444:W444">
    <cfRule type="cellIs" dxfId="11345" priority="1537" operator="equal">
      <formula>0</formula>
    </cfRule>
  </conditionalFormatting>
  <conditionalFormatting sqref="O444">
    <cfRule type="cellIs" dxfId="11344" priority="1538" operator="equal">
      <formula>0</formula>
    </cfRule>
  </conditionalFormatting>
  <conditionalFormatting sqref="O444:W444">
    <cfRule type="cellIs" dxfId="11343" priority="1539" operator="greaterThan">
      <formula>O441+1</formula>
    </cfRule>
    <cfRule type="cellIs" dxfId="11342" priority="1540" operator="equal">
      <formula>O441+1</formula>
    </cfRule>
    <cfRule type="cellIs" dxfId="11341" priority="1541" operator="lessThan">
      <formula>O441</formula>
    </cfRule>
    <cfRule type="cellIs" dxfId="11340" priority="1542" operator="equal">
      <formula>O441</formula>
    </cfRule>
  </conditionalFormatting>
  <conditionalFormatting sqref="E441">
    <cfRule type="cellIs" dxfId="11339" priority="1534" operator="equal">
      <formula>3</formula>
    </cfRule>
    <cfRule type="cellIs" dxfId="11338" priority="1535" operator="equal">
      <formula>5</formula>
    </cfRule>
    <cfRule type="cellIs" dxfId="11337" priority="1536" operator="equal">
      <formula>4</formula>
    </cfRule>
  </conditionalFormatting>
  <conditionalFormatting sqref="E441:M441">
    <cfRule type="cellIs" dxfId="11336" priority="1531" operator="equal">
      <formula>3</formula>
    </cfRule>
    <cfRule type="cellIs" dxfId="11335" priority="1532" operator="equal">
      <formula>5</formula>
    </cfRule>
    <cfRule type="cellIs" dxfId="11334" priority="1533" operator="equal">
      <formula>4</formula>
    </cfRule>
  </conditionalFormatting>
  <conditionalFormatting sqref="O441">
    <cfRule type="cellIs" dxfId="11333" priority="1528" operator="equal">
      <formula>3</formula>
    </cfRule>
    <cfRule type="cellIs" dxfId="11332" priority="1529" operator="equal">
      <formula>5</formula>
    </cfRule>
    <cfRule type="cellIs" dxfId="11331" priority="1530" operator="equal">
      <formula>4</formula>
    </cfRule>
  </conditionalFormatting>
  <conditionalFormatting sqref="O441:W441">
    <cfRule type="cellIs" dxfId="11330" priority="1525" operator="equal">
      <formula>3</formula>
    </cfRule>
    <cfRule type="cellIs" dxfId="11329" priority="1526" operator="equal">
      <formula>5</formula>
    </cfRule>
    <cfRule type="cellIs" dxfId="11328" priority="1527" operator="equal">
      <formula>4</formula>
    </cfRule>
  </conditionalFormatting>
  <conditionalFormatting sqref="E426">
    <cfRule type="cellIs" dxfId="11327" priority="1522" operator="equal">
      <formula>3</formula>
    </cfRule>
    <cfRule type="cellIs" dxfId="11326" priority="1523" operator="equal">
      <formula>5</formula>
    </cfRule>
    <cfRule type="cellIs" dxfId="11325" priority="1524" operator="equal">
      <formula>4</formula>
    </cfRule>
  </conditionalFormatting>
  <conditionalFormatting sqref="E426:M426">
    <cfRule type="cellIs" dxfId="11324" priority="1519" operator="equal">
      <formula>3</formula>
    </cfRule>
    <cfRule type="cellIs" dxfId="11323" priority="1520" operator="equal">
      <formula>5</formula>
    </cfRule>
    <cfRule type="cellIs" dxfId="11322" priority="1521" operator="equal">
      <formula>4</formula>
    </cfRule>
  </conditionalFormatting>
  <conditionalFormatting sqref="O426">
    <cfRule type="cellIs" dxfId="11321" priority="1516" operator="equal">
      <formula>3</formula>
    </cfRule>
    <cfRule type="cellIs" dxfId="11320" priority="1517" operator="equal">
      <formula>5</formula>
    </cfRule>
    <cfRule type="cellIs" dxfId="11319" priority="1518" operator="equal">
      <formula>4</formula>
    </cfRule>
  </conditionalFormatting>
  <conditionalFormatting sqref="O426:W426">
    <cfRule type="cellIs" dxfId="11318" priority="1513" operator="equal">
      <formula>3</formula>
    </cfRule>
    <cfRule type="cellIs" dxfId="11317" priority="1514" operator="equal">
      <formula>5</formula>
    </cfRule>
    <cfRule type="cellIs" dxfId="11316" priority="1515" operator="equal">
      <formula>4</formula>
    </cfRule>
  </conditionalFormatting>
  <conditionalFormatting sqref="P437:W437">
    <cfRule type="cellIs" dxfId="11315" priority="1501" operator="equal">
      <formula>0</formula>
    </cfRule>
  </conditionalFormatting>
  <conditionalFormatting sqref="F437:M437">
    <cfRule type="cellIs" dxfId="11314" priority="1507" operator="equal">
      <formula>0</formula>
    </cfRule>
  </conditionalFormatting>
  <conditionalFormatting sqref="E437">
    <cfRule type="cellIs" dxfId="11313" priority="1508" operator="equal">
      <formula>0</formula>
    </cfRule>
  </conditionalFormatting>
  <conditionalFormatting sqref="O437">
    <cfRule type="cellIs" dxfId="11312" priority="1502" operator="equal">
      <formula>0</formula>
    </cfRule>
  </conditionalFormatting>
  <conditionalFormatting sqref="E437:M437">
    <cfRule type="cellIs" dxfId="11311" priority="1509" operator="greaterThan">
      <formula>E426+1</formula>
    </cfRule>
    <cfRule type="cellIs" dxfId="11310" priority="1510" operator="equal">
      <formula>E426+1</formula>
    </cfRule>
    <cfRule type="cellIs" dxfId="11309" priority="1511" operator="lessThan">
      <formula>E426</formula>
    </cfRule>
    <cfRule type="cellIs" dxfId="11308" priority="1512" operator="equal">
      <formula>E426</formula>
    </cfRule>
  </conditionalFormatting>
  <conditionalFormatting sqref="O437:W437">
    <cfRule type="cellIs" dxfId="11307" priority="1503" operator="greaterThan">
      <formula>O426+1</formula>
    </cfRule>
    <cfRule type="cellIs" dxfId="11306" priority="1504" operator="equal">
      <formula>O426+1</formula>
    </cfRule>
    <cfRule type="cellIs" dxfId="11305" priority="1505" operator="lessThan">
      <formula>O426</formula>
    </cfRule>
    <cfRule type="cellIs" dxfId="11304" priority="1506" operator="equal">
      <formula>O426</formula>
    </cfRule>
  </conditionalFormatting>
  <conditionalFormatting sqref="E433">
    <cfRule type="cellIs" dxfId="11303" priority="1496" operator="equal">
      <formula>0</formula>
    </cfRule>
  </conditionalFormatting>
  <conditionalFormatting sqref="F433:M433">
    <cfRule type="cellIs" dxfId="11302" priority="1495" operator="equal">
      <formula>0</formula>
    </cfRule>
  </conditionalFormatting>
  <conditionalFormatting sqref="E433:M433">
    <cfRule type="cellIs" dxfId="11301" priority="1497" operator="greaterThan">
      <formula>E426+1</formula>
    </cfRule>
    <cfRule type="cellIs" dxfId="11300" priority="1498" operator="equal">
      <formula>E426+1</formula>
    </cfRule>
    <cfRule type="cellIs" dxfId="11299" priority="1499" operator="lessThan">
      <formula>E426</formula>
    </cfRule>
    <cfRule type="cellIs" dxfId="11298" priority="1500" operator="equal">
      <formula>E426</formula>
    </cfRule>
  </conditionalFormatting>
  <conditionalFormatting sqref="O433">
    <cfRule type="cellIs" dxfId="11297" priority="1490" operator="equal">
      <formula>0</formula>
    </cfRule>
  </conditionalFormatting>
  <conditionalFormatting sqref="P433:W433">
    <cfRule type="cellIs" dxfId="11296" priority="1489" operator="equal">
      <formula>0</formula>
    </cfRule>
  </conditionalFormatting>
  <conditionalFormatting sqref="O433:W433">
    <cfRule type="cellIs" dxfId="11295" priority="1491" operator="greaterThan">
      <formula>O426+1</formula>
    </cfRule>
    <cfRule type="cellIs" dxfId="11294" priority="1492" operator="equal">
      <formula>O426+1</formula>
    </cfRule>
    <cfRule type="cellIs" dxfId="11293" priority="1493" operator="lessThan">
      <formula>O426</formula>
    </cfRule>
    <cfRule type="cellIs" dxfId="11292" priority="1494" operator="equal">
      <formula>O426</formula>
    </cfRule>
  </conditionalFormatting>
  <conditionalFormatting sqref="F429:M429">
    <cfRule type="cellIs" dxfId="11291" priority="1483" operator="equal">
      <formula>0</formula>
    </cfRule>
  </conditionalFormatting>
  <conditionalFormatting sqref="E429">
    <cfRule type="cellIs" dxfId="11290" priority="1484" operator="equal">
      <formula>0</formula>
    </cfRule>
  </conditionalFormatting>
  <conditionalFormatting sqref="E429:M429">
    <cfRule type="cellIs" dxfId="11289" priority="1485" operator="greaterThan">
      <formula>E426+1</formula>
    </cfRule>
    <cfRule type="cellIs" dxfId="11288" priority="1486" operator="equal">
      <formula>E426+1</formula>
    </cfRule>
    <cfRule type="cellIs" dxfId="11287" priority="1487" operator="lessThan">
      <formula>E426</formula>
    </cfRule>
    <cfRule type="cellIs" dxfId="11286" priority="1488" operator="equal">
      <formula>E426</formula>
    </cfRule>
  </conditionalFormatting>
  <conditionalFormatting sqref="P429:W429">
    <cfRule type="cellIs" dxfId="11285" priority="1477" operator="equal">
      <formula>0</formula>
    </cfRule>
  </conditionalFormatting>
  <conditionalFormatting sqref="O429">
    <cfRule type="cellIs" dxfId="11284" priority="1478" operator="equal">
      <formula>0</formula>
    </cfRule>
  </conditionalFormatting>
  <conditionalFormatting sqref="O429:W429">
    <cfRule type="cellIs" dxfId="11283" priority="1479" operator="greaterThan">
      <formula>O426+1</formula>
    </cfRule>
    <cfRule type="cellIs" dxfId="11282" priority="1480" operator="equal">
      <formula>O426+1</formula>
    </cfRule>
    <cfRule type="cellIs" dxfId="11281" priority="1481" operator="lessThan">
      <formula>O426</formula>
    </cfRule>
    <cfRule type="cellIs" dxfId="11280" priority="1482" operator="equal">
      <formula>O426</formula>
    </cfRule>
  </conditionalFormatting>
  <conditionalFormatting sqref="E418">
    <cfRule type="cellIs" dxfId="11279" priority="1466" operator="equal">
      <formula>0</formula>
    </cfRule>
  </conditionalFormatting>
  <conditionalFormatting sqref="F418:M418">
    <cfRule type="cellIs" dxfId="11278" priority="1465" operator="equal">
      <formula>0</formula>
    </cfRule>
  </conditionalFormatting>
  <conditionalFormatting sqref="O418:W418">
    <cfRule type="cellIs" dxfId="11277" priority="1461" operator="greaterThan">
      <formula>O411+1</formula>
    </cfRule>
    <cfRule type="cellIs" dxfId="11276" priority="1462" operator="equal">
      <formula>O411+1</formula>
    </cfRule>
    <cfRule type="cellIs" dxfId="11275" priority="1463" operator="lessThan">
      <formula>O411</formula>
    </cfRule>
    <cfRule type="cellIs" dxfId="11274" priority="1464" operator="equal">
      <formula>O411</formula>
    </cfRule>
  </conditionalFormatting>
  <conditionalFormatting sqref="O422">
    <cfRule type="cellIs" dxfId="11273" priority="1454" operator="equal">
      <formula>0</formula>
    </cfRule>
  </conditionalFormatting>
  <conditionalFormatting sqref="P422:W422">
    <cfRule type="cellIs" dxfId="11272" priority="1453" operator="equal">
      <formula>0</formula>
    </cfRule>
  </conditionalFormatting>
  <conditionalFormatting sqref="E422">
    <cfRule type="cellIs" dxfId="11271" priority="1472" operator="equal">
      <formula>0</formula>
    </cfRule>
  </conditionalFormatting>
  <conditionalFormatting sqref="F422:M422">
    <cfRule type="cellIs" dxfId="11270" priority="1471" operator="equal">
      <formula>0</formula>
    </cfRule>
  </conditionalFormatting>
  <conditionalFormatting sqref="O418">
    <cfRule type="cellIs" dxfId="11269" priority="1460" operator="equal">
      <formula>0</formula>
    </cfRule>
  </conditionalFormatting>
  <conditionalFormatting sqref="P418:W418">
    <cfRule type="cellIs" dxfId="11268" priority="1459" operator="equal">
      <formula>0</formula>
    </cfRule>
  </conditionalFormatting>
  <conditionalFormatting sqref="E422:M422">
    <cfRule type="cellIs" dxfId="11267" priority="1473" operator="greaterThan">
      <formula>E411+1</formula>
    </cfRule>
    <cfRule type="cellIs" dxfId="11266" priority="1474" operator="equal">
      <formula>E411+1</formula>
    </cfRule>
    <cfRule type="cellIs" dxfId="11265" priority="1475" operator="lessThan">
      <formula>E411</formula>
    </cfRule>
    <cfRule type="cellIs" dxfId="11264" priority="1476" operator="equal">
      <formula>E411</formula>
    </cfRule>
  </conditionalFormatting>
  <conditionalFormatting sqref="E418:M418">
    <cfRule type="cellIs" dxfId="11263" priority="1467" operator="greaterThan">
      <formula>E411+1</formula>
    </cfRule>
    <cfRule type="cellIs" dxfId="11262" priority="1468" operator="equal">
      <formula>E411+1</formula>
    </cfRule>
    <cfRule type="cellIs" dxfId="11261" priority="1469" operator="lessThan">
      <formula>E411</formula>
    </cfRule>
    <cfRule type="cellIs" dxfId="11260" priority="1470" operator="equal">
      <formula>E411</formula>
    </cfRule>
  </conditionalFormatting>
  <conditionalFormatting sqref="O422:W422">
    <cfRule type="cellIs" dxfId="11259" priority="1455" operator="greaterThan">
      <formula>O411+1</formula>
    </cfRule>
    <cfRule type="cellIs" dxfId="11258" priority="1456" operator="equal">
      <formula>O411+1</formula>
    </cfRule>
    <cfRule type="cellIs" dxfId="11257" priority="1457" operator="lessThan">
      <formula>O411</formula>
    </cfRule>
    <cfRule type="cellIs" dxfId="11256" priority="1458" operator="equal">
      <formula>O411</formula>
    </cfRule>
  </conditionalFormatting>
  <conditionalFormatting sqref="F414:M414">
    <cfRule type="cellIs" dxfId="11255" priority="1447" operator="equal">
      <formula>0</formula>
    </cfRule>
  </conditionalFormatting>
  <conditionalFormatting sqref="E414">
    <cfRule type="cellIs" dxfId="11254" priority="1448" operator="equal">
      <formula>0</formula>
    </cfRule>
  </conditionalFormatting>
  <conditionalFormatting sqref="E414:M414">
    <cfRule type="cellIs" dxfId="11253" priority="1449" operator="greaterThan">
      <formula>E411+1</formula>
    </cfRule>
    <cfRule type="cellIs" dxfId="11252" priority="1450" operator="equal">
      <formula>E411+1</formula>
    </cfRule>
    <cfRule type="cellIs" dxfId="11251" priority="1451" operator="lessThan">
      <formula>E411</formula>
    </cfRule>
    <cfRule type="cellIs" dxfId="11250" priority="1452" operator="equal">
      <formula>E411</formula>
    </cfRule>
  </conditionalFormatting>
  <conditionalFormatting sqref="P414:W414">
    <cfRule type="cellIs" dxfId="11249" priority="1441" operator="equal">
      <formula>0</formula>
    </cfRule>
  </conditionalFormatting>
  <conditionalFormatting sqref="O414">
    <cfRule type="cellIs" dxfId="11248" priority="1442" operator="equal">
      <formula>0</formula>
    </cfRule>
  </conditionalFormatting>
  <conditionalFormatting sqref="O414:W414">
    <cfRule type="cellIs" dxfId="11247" priority="1443" operator="greaterThan">
      <formula>O411+1</formula>
    </cfRule>
    <cfRule type="cellIs" dxfId="11246" priority="1444" operator="equal">
      <formula>O411+1</formula>
    </cfRule>
    <cfRule type="cellIs" dxfId="11245" priority="1445" operator="lessThan">
      <formula>O411</formula>
    </cfRule>
    <cfRule type="cellIs" dxfId="11244" priority="1446" operator="equal">
      <formula>O411</formula>
    </cfRule>
  </conditionalFormatting>
  <conditionalFormatting sqref="E411">
    <cfRule type="cellIs" dxfId="11243" priority="1438" operator="equal">
      <formula>3</formula>
    </cfRule>
    <cfRule type="cellIs" dxfId="11242" priority="1439" operator="equal">
      <formula>5</formula>
    </cfRule>
    <cfRule type="cellIs" dxfId="11241" priority="1440" operator="equal">
      <formula>4</formula>
    </cfRule>
  </conditionalFormatting>
  <conditionalFormatting sqref="E411:M411">
    <cfRule type="cellIs" dxfId="11240" priority="1435" operator="equal">
      <formula>3</formula>
    </cfRule>
    <cfRule type="cellIs" dxfId="11239" priority="1436" operator="equal">
      <formula>5</formula>
    </cfRule>
    <cfRule type="cellIs" dxfId="11238" priority="1437" operator="equal">
      <formula>4</formula>
    </cfRule>
  </conditionalFormatting>
  <conditionalFormatting sqref="O411">
    <cfRule type="cellIs" dxfId="11237" priority="1432" operator="equal">
      <formula>3</formula>
    </cfRule>
    <cfRule type="cellIs" dxfId="11236" priority="1433" operator="equal">
      <formula>5</formula>
    </cfRule>
    <cfRule type="cellIs" dxfId="11235" priority="1434" operator="equal">
      <formula>4</formula>
    </cfRule>
  </conditionalFormatting>
  <conditionalFormatting sqref="O411:W411">
    <cfRule type="cellIs" dxfId="11234" priority="1429" operator="equal">
      <formula>3</formula>
    </cfRule>
    <cfRule type="cellIs" dxfId="11233" priority="1430" operator="equal">
      <formula>5</formula>
    </cfRule>
    <cfRule type="cellIs" dxfId="11232" priority="1431" operator="equal">
      <formula>4</formula>
    </cfRule>
  </conditionalFormatting>
  <conditionalFormatting sqref="P407:W407">
    <cfRule type="cellIs" dxfId="11231" priority="1417" operator="equal">
      <formula>0</formula>
    </cfRule>
  </conditionalFormatting>
  <conditionalFormatting sqref="F407:M407">
    <cfRule type="cellIs" dxfId="11230" priority="1423" operator="equal">
      <formula>0</formula>
    </cfRule>
  </conditionalFormatting>
  <conditionalFormatting sqref="E407">
    <cfRule type="cellIs" dxfId="11229" priority="1424" operator="equal">
      <formula>0</formula>
    </cfRule>
  </conditionalFormatting>
  <conditionalFormatting sqref="O407">
    <cfRule type="cellIs" dxfId="11228" priority="1418" operator="equal">
      <formula>0</formula>
    </cfRule>
  </conditionalFormatting>
  <conditionalFormatting sqref="E407:M407">
    <cfRule type="cellIs" dxfId="11227" priority="1425" operator="greaterThan">
      <formula>E396+1</formula>
    </cfRule>
    <cfRule type="cellIs" dxfId="11226" priority="1426" operator="equal">
      <formula>E396+1</formula>
    </cfRule>
    <cfRule type="cellIs" dxfId="11225" priority="1427" operator="lessThan">
      <formula>E396</formula>
    </cfRule>
    <cfRule type="cellIs" dxfId="11224" priority="1428" operator="equal">
      <formula>E396</formula>
    </cfRule>
  </conditionalFormatting>
  <conditionalFormatting sqref="O407:W407">
    <cfRule type="cellIs" dxfId="11223" priority="1419" operator="greaterThan">
      <formula>O396+1</formula>
    </cfRule>
    <cfRule type="cellIs" dxfId="11222" priority="1420" operator="equal">
      <formula>O396+1</formula>
    </cfRule>
    <cfRule type="cellIs" dxfId="11221" priority="1421" operator="lessThan">
      <formula>O396</formula>
    </cfRule>
    <cfRule type="cellIs" dxfId="11220" priority="1422" operator="equal">
      <formula>O396</formula>
    </cfRule>
  </conditionalFormatting>
  <conditionalFormatting sqref="E403">
    <cfRule type="cellIs" dxfId="11219" priority="1412" operator="equal">
      <formula>0</formula>
    </cfRule>
  </conditionalFormatting>
  <conditionalFormatting sqref="F403:M403">
    <cfRule type="cellIs" dxfId="11218" priority="1411" operator="equal">
      <formula>0</formula>
    </cfRule>
  </conditionalFormatting>
  <conditionalFormatting sqref="E403:M403">
    <cfRule type="cellIs" dxfId="11217" priority="1413" operator="greaterThan">
      <formula>E396+1</formula>
    </cfRule>
    <cfRule type="cellIs" dxfId="11216" priority="1414" operator="equal">
      <formula>E396+1</formula>
    </cfRule>
    <cfRule type="cellIs" dxfId="11215" priority="1415" operator="lessThan">
      <formula>E396</formula>
    </cfRule>
    <cfRule type="cellIs" dxfId="11214" priority="1416" operator="equal">
      <formula>E396</formula>
    </cfRule>
  </conditionalFormatting>
  <conditionalFormatting sqref="O403">
    <cfRule type="cellIs" dxfId="11213" priority="1406" operator="equal">
      <formula>0</formula>
    </cfRule>
  </conditionalFormatting>
  <conditionalFormatting sqref="P403:W403">
    <cfRule type="cellIs" dxfId="11212" priority="1405" operator="equal">
      <formula>0</formula>
    </cfRule>
  </conditionalFormatting>
  <conditionalFormatting sqref="O403:W403">
    <cfRule type="cellIs" dxfId="11211" priority="1407" operator="greaterThan">
      <formula>O396+1</formula>
    </cfRule>
    <cfRule type="cellIs" dxfId="11210" priority="1408" operator="equal">
      <formula>O396+1</formula>
    </cfRule>
    <cfRule type="cellIs" dxfId="11209" priority="1409" operator="lessThan">
      <formula>O396</formula>
    </cfRule>
    <cfRule type="cellIs" dxfId="11208" priority="1410" operator="equal">
      <formula>O396</formula>
    </cfRule>
  </conditionalFormatting>
  <conditionalFormatting sqref="F399:M399">
    <cfRule type="cellIs" dxfId="11207" priority="1399" operator="equal">
      <formula>0</formula>
    </cfRule>
  </conditionalFormatting>
  <conditionalFormatting sqref="E399">
    <cfRule type="cellIs" dxfId="11206" priority="1400" operator="equal">
      <formula>0</formula>
    </cfRule>
  </conditionalFormatting>
  <conditionalFormatting sqref="E399:M399">
    <cfRule type="cellIs" dxfId="11205" priority="1401" operator="greaterThan">
      <formula>E396+1</formula>
    </cfRule>
    <cfRule type="cellIs" dxfId="11204" priority="1402" operator="equal">
      <formula>E396+1</formula>
    </cfRule>
    <cfRule type="cellIs" dxfId="11203" priority="1403" operator="lessThan">
      <formula>E396</formula>
    </cfRule>
    <cfRule type="cellIs" dxfId="11202" priority="1404" operator="equal">
      <formula>E396</formula>
    </cfRule>
  </conditionalFormatting>
  <conditionalFormatting sqref="P399:W399">
    <cfRule type="cellIs" dxfId="11201" priority="1393" operator="equal">
      <formula>0</formula>
    </cfRule>
  </conditionalFormatting>
  <conditionalFormatting sqref="O399">
    <cfRule type="cellIs" dxfId="11200" priority="1394" operator="equal">
      <formula>0</formula>
    </cfRule>
  </conditionalFormatting>
  <conditionalFormatting sqref="O399:W399">
    <cfRule type="cellIs" dxfId="11199" priority="1395" operator="greaterThan">
      <formula>O396+1</formula>
    </cfRule>
    <cfRule type="cellIs" dxfId="11198" priority="1396" operator="equal">
      <formula>O396+1</formula>
    </cfRule>
    <cfRule type="cellIs" dxfId="11197" priority="1397" operator="lessThan">
      <formula>O396</formula>
    </cfRule>
    <cfRule type="cellIs" dxfId="11196" priority="1398" operator="equal">
      <formula>O396</formula>
    </cfRule>
  </conditionalFormatting>
  <conditionalFormatting sqref="E396">
    <cfRule type="cellIs" dxfId="11195" priority="1390" operator="equal">
      <formula>3</formula>
    </cfRule>
    <cfRule type="cellIs" dxfId="11194" priority="1391" operator="equal">
      <formula>5</formula>
    </cfRule>
    <cfRule type="cellIs" dxfId="11193" priority="1392" operator="equal">
      <formula>4</formula>
    </cfRule>
  </conditionalFormatting>
  <conditionalFormatting sqref="E396:M396">
    <cfRule type="cellIs" dxfId="11192" priority="1387" operator="equal">
      <formula>3</formula>
    </cfRule>
    <cfRule type="cellIs" dxfId="11191" priority="1388" operator="equal">
      <formula>5</formula>
    </cfRule>
    <cfRule type="cellIs" dxfId="11190" priority="1389" operator="equal">
      <formula>4</formula>
    </cfRule>
  </conditionalFormatting>
  <conditionalFormatting sqref="O396">
    <cfRule type="cellIs" dxfId="11189" priority="1384" operator="equal">
      <formula>3</formula>
    </cfRule>
    <cfRule type="cellIs" dxfId="11188" priority="1385" operator="equal">
      <formula>5</formula>
    </cfRule>
    <cfRule type="cellIs" dxfId="11187" priority="1386" operator="equal">
      <formula>4</formula>
    </cfRule>
  </conditionalFormatting>
  <conditionalFormatting sqref="O396:W396">
    <cfRule type="cellIs" dxfId="11186" priority="1381" operator="equal">
      <formula>3</formula>
    </cfRule>
    <cfRule type="cellIs" dxfId="11185" priority="1382" operator="equal">
      <formula>5</formula>
    </cfRule>
    <cfRule type="cellIs" dxfId="11184" priority="1383" operator="equal">
      <formula>4</formula>
    </cfRule>
  </conditionalFormatting>
  <conditionalFormatting sqref="O392">
    <cfRule type="cellIs" dxfId="11183" priority="1358" operator="equal">
      <formula>0</formula>
    </cfRule>
  </conditionalFormatting>
  <conditionalFormatting sqref="P392:W392">
    <cfRule type="cellIs" dxfId="11182" priority="1357" operator="equal">
      <formula>0</formula>
    </cfRule>
  </conditionalFormatting>
  <conditionalFormatting sqref="E392">
    <cfRule type="cellIs" dxfId="11181" priority="1376" operator="equal">
      <formula>0</formula>
    </cfRule>
  </conditionalFormatting>
  <conditionalFormatting sqref="F392:M392">
    <cfRule type="cellIs" dxfId="11180" priority="1375" operator="equal">
      <formula>0</formula>
    </cfRule>
  </conditionalFormatting>
  <conditionalFormatting sqref="E392:M392">
    <cfRule type="cellIs" dxfId="11179" priority="1377" operator="greaterThan">
      <formula>E381+1</formula>
    </cfRule>
    <cfRule type="cellIs" dxfId="11178" priority="1378" operator="equal">
      <formula>E381+1</formula>
    </cfRule>
    <cfRule type="cellIs" dxfId="11177" priority="1379" operator="lessThan">
      <formula>E381</formula>
    </cfRule>
    <cfRule type="cellIs" dxfId="11176" priority="1380" operator="equal">
      <formula>E381</formula>
    </cfRule>
  </conditionalFormatting>
  <conditionalFormatting sqref="O392:W392">
    <cfRule type="cellIs" dxfId="11175" priority="1359" operator="greaterThan">
      <formula>O381+1</formula>
    </cfRule>
    <cfRule type="cellIs" dxfId="11174" priority="1360" operator="equal">
      <formula>O381+1</formula>
    </cfRule>
    <cfRule type="cellIs" dxfId="11173" priority="1361" operator="lessThan">
      <formula>O381</formula>
    </cfRule>
    <cfRule type="cellIs" dxfId="11172" priority="1362" operator="equal">
      <formula>O381</formula>
    </cfRule>
  </conditionalFormatting>
  <conditionalFormatting sqref="F384:M384">
    <cfRule type="cellIs" dxfId="11171" priority="1351" operator="equal">
      <formula>0</formula>
    </cfRule>
  </conditionalFormatting>
  <conditionalFormatting sqref="E384">
    <cfRule type="cellIs" dxfId="11170" priority="1352" operator="equal">
      <formula>0</formula>
    </cfRule>
  </conditionalFormatting>
  <conditionalFormatting sqref="E384:M384">
    <cfRule type="cellIs" dxfId="11169" priority="1353" operator="greaterThan">
      <formula>E381+1</formula>
    </cfRule>
    <cfRule type="cellIs" dxfId="11168" priority="1354" operator="equal">
      <formula>E381+1</formula>
    </cfRule>
    <cfRule type="cellIs" dxfId="11167" priority="1355" operator="lessThan">
      <formula>E381</formula>
    </cfRule>
    <cfRule type="cellIs" dxfId="11166" priority="1356" operator="equal">
      <formula>E381</formula>
    </cfRule>
  </conditionalFormatting>
  <conditionalFormatting sqref="P384:W384">
    <cfRule type="cellIs" dxfId="11165" priority="1345" operator="equal">
      <formula>0</formula>
    </cfRule>
  </conditionalFormatting>
  <conditionalFormatting sqref="O384">
    <cfRule type="cellIs" dxfId="11164" priority="1346" operator="equal">
      <formula>0</formula>
    </cfRule>
  </conditionalFormatting>
  <conditionalFormatting sqref="O384:W384">
    <cfRule type="cellIs" dxfId="11163" priority="1347" operator="greaterThan">
      <formula>O381+1</formula>
    </cfRule>
    <cfRule type="cellIs" dxfId="11162" priority="1348" operator="equal">
      <formula>O381+1</formula>
    </cfRule>
    <cfRule type="cellIs" dxfId="11161" priority="1349" operator="lessThan">
      <formula>O381</formula>
    </cfRule>
    <cfRule type="cellIs" dxfId="11160" priority="1350" operator="equal">
      <formula>O381</formula>
    </cfRule>
  </conditionalFormatting>
  <conditionalFormatting sqref="E381">
    <cfRule type="cellIs" dxfId="11159" priority="1342" operator="equal">
      <formula>3</formula>
    </cfRule>
    <cfRule type="cellIs" dxfId="11158" priority="1343" operator="equal">
      <formula>5</formula>
    </cfRule>
    <cfRule type="cellIs" dxfId="11157" priority="1344" operator="equal">
      <formula>4</formula>
    </cfRule>
  </conditionalFormatting>
  <conditionalFormatting sqref="E381:M381">
    <cfRule type="cellIs" dxfId="11156" priority="1339" operator="equal">
      <formula>3</formula>
    </cfRule>
    <cfRule type="cellIs" dxfId="11155" priority="1340" operator="equal">
      <formula>5</formula>
    </cfRule>
    <cfRule type="cellIs" dxfId="11154" priority="1341" operator="equal">
      <formula>4</formula>
    </cfRule>
  </conditionalFormatting>
  <conditionalFormatting sqref="O381">
    <cfRule type="cellIs" dxfId="11153" priority="1336" operator="equal">
      <formula>3</formula>
    </cfRule>
    <cfRule type="cellIs" dxfId="11152" priority="1337" operator="equal">
      <formula>5</formula>
    </cfRule>
    <cfRule type="cellIs" dxfId="11151" priority="1338" operator="equal">
      <formula>4</formula>
    </cfRule>
  </conditionalFormatting>
  <conditionalFormatting sqref="O381:W381">
    <cfRule type="cellIs" dxfId="11150" priority="1333" operator="equal">
      <formula>3</formula>
    </cfRule>
    <cfRule type="cellIs" dxfId="11149" priority="1334" operator="equal">
      <formula>5</formula>
    </cfRule>
    <cfRule type="cellIs" dxfId="11148" priority="1335" operator="equal">
      <formula>4</formula>
    </cfRule>
  </conditionalFormatting>
  <conditionalFormatting sqref="F388:M388">
    <cfRule type="cellIs" dxfId="11147" priority="1327" operator="equal">
      <formula>0</formula>
    </cfRule>
  </conditionalFormatting>
  <conditionalFormatting sqref="E388">
    <cfRule type="cellIs" dxfId="11146" priority="1328" operator="equal">
      <formula>0</formula>
    </cfRule>
  </conditionalFormatting>
  <conditionalFormatting sqref="E388:M388">
    <cfRule type="cellIs" dxfId="11145" priority="1329" operator="greaterThan">
      <formula>E385+1</formula>
    </cfRule>
    <cfRule type="cellIs" dxfId="11144" priority="1330" operator="equal">
      <formula>E385+1</formula>
    </cfRule>
    <cfRule type="cellIs" dxfId="11143" priority="1331" operator="lessThan">
      <formula>E385</formula>
    </cfRule>
    <cfRule type="cellIs" dxfId="11142" priority="1332" operator="equal">
      <formula>E385</formula>
    </cfRule>
  </conditionalFormatting>
  <conditionalFormatting sqref="P388:W388">
    <cfRule type="cellIs" dxfId="11141" priority="1321" operator="equal">
      <formula>0</formula>
    </cfRule>
  </conditionalFormatting>
  <conditionalFormatting sqref="O388">
    <cfRule type="cellIs" dxfId="11140" priority="1322" operator="equal">
      <formula>0</formula>
    </cfRule>
  </conditionalFormatting>
  <conditionalFormatting sqref="O388:W388">
    <cfRule type="cellIs" dxfId="11139" priority="1323" operator="greaterThan">
      <formula>O385+1</formula>
    </cfRule>
    <cfRule type="cellIs" dxfId="11138" priority="1324" operator="equal">
      <formula>O385+1</formula>
    </cfRule>
    <cfRule type="cellIs" dxfId="11137" priority="1325" operator="lessThan">
      <formula>O385</formula>
    </cfRule>
    <cfRule type="cellIs" dxfId="11136" priority="1326" operator="equal">
      <formula>O385</formula>
    </cfRule>
  </conditionalFormatting>
  <conditionalFormatting sqref="P377:W377">
    <cfRule type="cellIs" dxfId="11135" priority="1309" operator="equal">
      <formula>0</formula>
    </cfRule>
  </conditionalFormatting>
  <conditionalFormatting sqref="F377:M377">
    <cfRule type="cellIs" dxfId="11134" priority="1315" operator="equal">
      <formula>0</formula>
    </cfRule>
  </conditionalFormatting>
  <conditionalFormatting sqref="E377">
    <cfRule type="cellIs" dxfId="11133" priority="1316" operator="equal">
      <formula>0</formula>
    </cfRule>
  </conditionalFormatting>
  <conditionalFormatting sqref="O377">
    <cfRule type="cellIs" dxfId="11132" priority="1310" operator="equal">
      <formula>0</formula>
    </cfRule>
  </conditionalFormatting>
  <conditionalFormatting sqref="E377:M377">
    <cfRule type="cellIs" dxfId="11131" priority="1317" operator="greaterThan">
      <formula>E366+1</formula>
    </cfRule>
    <cfRule type="cellIs" dxfId="11130" priority="1318" operator="equal">
      <formula>E366+1</formula>
    </cfRule>
    <cfRule type="cellIs" dxfId="11129" priority="1319" operator="lessThan">
      <formula>E366</formula>
    </cfRule>
    <cfRule type="cellIs" dxfId="11128" priority="1320" operator="equal">
      <formula>E366</formula>
    </cfRule>
  </conditionalFormatting>
  <conditionalFormatting sqref="O377:W377">
    <cfRule type="cellIs" dxfId="11127" priority="1311" operator="greaterThan">
      <formula>O366+1</formula>
    </cfRule>
    <cfRule type="cellIs" dxfId="11126" priority="1312" operator="equal">
      <formula>O366+1</formula>
    </cfRule>
    <cfRule type="cellIs" dxfId="11125" priority="1313" operator="lessThan">
      <formula>O366</formula>
    </cfRule>
    <cfRule type="cellIs" dxfId="11124" priority="1314" operator="equal">
      <formula>O366</formula>
    </cfRule>
  </conditionalFormatting>
  <conditionalFormatting sqref="F369:M369">
    <cfRule type="cellIs" dxfId="11123" priority="1303" operator="equal">
      <formula>0</formula>
    </cfRule>
  </conditionalFormatting>
  <conditionalFormatting sqref="E369">
    <cfRule type="cellIs" dxfId="11122" priority="1304" operator="equal">
      <formula>0</formula>
    </cfRule>
  </conditionalFormatting>
  <conditionalFormatting sqref="E369:M369">
    <cfRule type="cellIs" dxfId="11121" priority="1305" operator="greaterThan">
      <formula>E366+1</formula>
    </cfRule>
    <cfRule type="cellIs" dxfId="11120" priority="1306" operator="equal">
      <formula>E366+1</formula>
    </cfRule>
    <cfRule type="cellIs" dxfId="11119" priority="1307" operator="lessThan">
      <formula>E366</formula>
    </cfRule>
    <cfRule type="cellIs" dxfId="11118" priority="1308" operator="equal">
      <formula>E366</formula>
    </cfRule>
  </conditionalFormatting>
  <conditionalFormatting sqref="P369:W369">
    <cfRule type="cellIs" dxfId="11117" priority="1297" operator="equal">
      <formula>0</formula>
    </cfRule>
  </conditionalFormatting>
  <conditionalFormatting sqref="O369">
    <cfRule type="cellIs" dxfId="11116" priority="1298" operator="equal">
      <formula>0</formula>
    </cfRule>
  </conditionalFormatting>
  <conditionalFormatting sqref="O369:W369">
    <cfRule type="cellIs" dxfId="11115" priority="1299" operator="greaterThan">
      <formula>O366+1</formula>
    </cfRule>
    <cfRule type="cellIs" dxfId="11114" priority="1300" operator="equal">
      <formula>O366+1</formula>
    </cfRule>
    <cfRule type="cellIs" dxfId="11113" priority="1301" operator="lessThan">
      <formula>O366</formula>
    </cfRule>
    <cfRule type="cellIs" dxfId="11112" priority="1302" operator="equal">
      <formula>O366</formula>
    </cfRule>
  </conditionalFormatting>
  <conditionalFormatting sqref="E366">
    <cfRule type="cellIs" dxfId="11111" priority="1294" operator="equal">
      <formula>3</formula>
    </cfRule>
    <cfRule type="cellIs" dxfId="11110" priority="1295" operator="equal">
      <formula>5</formula>
    </cfRule>
    <cfRule type="cellIs" dxfId="11109" priority="1296" operator="equal">
      <formula>4</formula>
    </cfRule>
  </conditionalFormatting>
  <conditionalFormatting sqref="E366:M366">
    <cfRule type="cellIs" dxfId="11108" priority="1291" operator="equal">
      <formula>3</formula>
    </cfRule>
    <cfRule type="cellIs" dxfId="11107" priority="1292" operator="equal">
      <formula>5</formula>
    </cfRule>
    <cfRule type="cellIs" dxfId="11106" priority="1293" operator="equal">
      <formula>4</formula>
    </cfRule>
  </conditionalFormatting>
  <conditionalFormatting sqref="O366">
    <cfRule type="cellIs" dxfId="11105" priority="1288" operator="equal">
      <formula>3</formula>
    </cfRule>
    <cfRule type="cellIs" dxfId="11104" priority="1289" operator="equal">
      <formula>5</formula>
    </cfRule>
    <cfRule type="cellIs" dxfId="11103" priority="1290" operator="equal">
      <formula>4</formula>
    </cfRule>
  </conditionalFormatting>
  <conditionalFormatting sqref="O366:W366">
    <cfRule type="cellIs" dxfId="11102" priority="1285" operator="equal">
      <formula>3</formula>
    </cfRule>
    <cfRule type="cellIs" dxfId="11101" priority="1286" operator="equal">
      <formula>5</formula>
    </cfRule>
    <cfRule type="cellIs" dxfId="11100" priority="1287" operator="equal">
      <formula>4</formula>
    </cfRule>
  </conditionalFormatting>
  <conditionalFormatting sqref="F373:M373">
    <cfRule type="cellIs" dxfId="11099" priority="1279" operator="equal">
      <formula>0</formula>
    </cfRule>
  </conditionalFormatting>
  <conditionalFormatting sqref="E373">
    <cfRule type="cellIs" dxfId="11098" priority="1280" operator="equal">
      <formula>0</formula>
    </cfRule>
  </conditionalFormatting>
  <conditionalFormatting sqref="E373:M373">
    <cfRule type="cellIs" dxfId="11097" priority="1281" operator="greaterThan">
      <formula>E370+1</formula>
    </cfRule>
    <cfRule type="cellIs" dxfId="11096" priority="1282" operator="equal">
      <formula>E370+1</formula>
    </cfRule>
    <cfRule type="cellIs" dxfId="11095" priority="1283" operator="lessThan">
      <formula>E370</formula>
    </cfRule>
    <cfRule type="cellIs" dxfId="11094" priority="1284" operator="equal">
      <formula>E370</formula>
    </cfRule>
  </conditionalFormatting>
  <conditionalFormatting sqref="P373:W373">
    <cfRule type="cellIs" dxfId="11093" priority="1273" operator="equal">
      <formula>0</formula>
    </cfRule>
  </conditionalFormatting>
  <conditionalFormatting sqref="O373">
    <cfRule type="cellIs" dxfId="11092" priority="1274" operator="equal">
      <formula>0</formula>
    </cfRule>
  </conditionalFormatting>
  <conditionalFormatting sqref="O373:W373">
    <cfRule type="cellIs" dxfId="11091" priority="1275" operator="greaterThan">
      <formula>O370+1</formula>
    </cfRule>
    <cfRule type="cellIs" dxfId="11090" priority="1276" operator="equal">
      <formula>O370+1</formula>
    </cfRule>
    <cfRule type="cellIs" dxfId="11089" priority="1277" operator="lessThan">
      <formula>O370</formula>
    </cfRule>
    <cfRule type="cellIs" dxfId="11088" priority="1278" operator="equal">
      <formula>O370</formula>
    </cfRule>
  </conditionalFormatting>
  <conditionalFormatting sqref="O362">
    <cfRule type="cellIs" dxfId="11087" priority="1262" operator="equal">
      <formula>0</formula>
    </cfRule>
  </conditionalFormatting>
  <conditionalFormatting sqref="P362:W362">
    <cfRule type="cellIs" dxfId="11086" priority="1261" operator="equal">
      <formula>0</formula>
    </cfRule>
  </conditionalFormatting>
  <conditionalFormatting sqref="E362">
    <cfRule type="cellIs" dxfId="11085" priority="1268" operator="equal">
      <formula>0</formula>
    </cfRule>
  </conditionalFormatting>
  <conditionalFormatting sqref="F362:M362">
    <cfRule type="cellIs" dxfId="11084" priority="1267" operator="equal">
      <formula>0</formula>
    </cfRule>
  </conditionalFormatting>
  <conditionalFormatting sqref="E362:M362">
    <cfRule type="cellIs" dxfId="11083" priority="1269" operator="greaterThan">
      <formula>E351+1</formula>
    </cfRule>
    <cfRule type="cellIs" dxfId="11082" priority="1270" operator="equal">
      <formula>E351+1</formula>
    </cfRule>
    <cfRule type="cellIs" dxfId="11081" priority="1271" operator="lessThan">
      <formula>E351</formula>
    </cfRule>
    <cfRule type="cellIs" dxfId="11080" priority="1272" operator="equal">
      <formula>E351</formula>
    </cfRule>
  </conditionalFormatting>
  <conditionalFormatting sqref="O362:W362">
    <cfRule type="cellIs" dxfId="11079" priority="1263" operator="greaterThan">
      <formula>O351+1</formula>
    </cfRule>
    <cfRule type="cellIs" dxfId="11078" priority="1264" operator="equal">
      <formula>O351+1</formula>
    </cfRule>
    <cfRule type="cellIs" dxfId="11077" priority="1265" operator="lessThan">
      <formula>O351</formula>
    </cfRule>
    <cfRule type="cellIs" dxfId="11076" priority="1266" operator="equal">
      <formula>O351</formula>
    </cfRule>
  </conditionalFormatting>
  <conditionalFormatting sqref="F354:M354">
    <cfRule type="cellIs" dxfId="11075" priority="1255" operator="equal">
      <formula>0</formula>
    </cfRule>
  </conditionalFormatting>
  <conditionalFormatting sqref="E354">
    <cfRule type="cellIs" dxfId="11074" priority="1256" operator="equal">
      <formula>0</formula>
    </cfRule>
  </conditionalFormatting>
  <conditionalFormatting sqref="E354:M354">
    <cfRule type="cellIs" dxfId="11073" priority="1257" operator="greaterThan">
      <formula>E351+1</formula>
    </cfRule>
    <cfRule type="cellIs" dxfId="11072" priority="1258" operator="equal">
      <formula>E351+1</formula>
    </cfRule>
    <cfRule type="cellIs" dxfId="11071" priority="1259" operator="lessThan">
      <formula>E351</formula>
    </cfRule>
    <cfRule type="cellIs" dxfId="11070" priority="1260" operator="equal">
      <formula>E351</formula>
    </cfRule>
  </conditionalFormatting>
  <conditionalFormatting sqref="P354:W354">
    <cfRule type="cellIs" dxfId="11069" priority="1249" operator="equal">
      <formula>0</formula>
    </cfRule>
  </conditionalFormatting>
  <conditionalFormatting sqref="O354">
    <cfRule type="cellIs" dxfId="11068" priority="1250" operator="equal">
      <formula>0</formula>
    </cfRule>
  </conditionalFormatting>
  <conditionalFormatting sqref="O354:W354">
    <cfRule type="cellIs" dxfId="11067" priority="1251" operator="greaterThan">
      <formula>O351+1</formula>
    </cfRule>
    <cfRule type="cellIs" dxfId="11066" priority="1252" operator="equal">
      <formula>O351+1</formula>
    </cfRule>
    <cfRule type="cellIs" dxfId="11065" priority="1253" operator="lessThan">
      <formula>O351</formula>
    </cfRule>
    <cfRule type="cellIs" dxfId="11064" priority="1254" operator="equal">
      <formula>O351</formula>
    </cfRule>
  </conditionalFormatting>
  <conditionalFormatting sqref="E351">
    <cfRule type="cellIs" dxfId="11063" priority="1246" operator="equal">
      <formula>3</formula>
    </cfRule>
    <cfRule type="cellIs" dxfId="11062" priority="1247" operator="equal">
      <formula>5</formula>
    </cfRule>
    <cfRule type="cellIs" dxfId="11061" priority="1248" operator="equal">
      <formula>4</formula>
    </cfRule>
  </conditionalFormatting>
  <conditionalFormatting sqref="E351:M351">
    <cfRule type="cellIs" dxfId="11060" priority="1243" operator="equal">
      <formula>3</formula>
    </cfRule>
    <cfRule type="cellIs" dxfId="11059" priority="1244" operator="equal">
      <formula>5</formula>
    </cfRule>
    <cfRule type="cellIs" dxfId="11058" priority="1245" operator="equal">
      <formula>4</formula>
    </cfRule>
  </conditionalFormatting>
  <conditionalFormatting sqref="O351">
    <cfRule type="cellIs" dxfId="11057" priority="1240" operator="equal">
      <formula>3</formula>
    </cfRule>
    <cfRule type="cellIs" dxfId="11056" priority="1241" operator="equal">
      <formula>5</formula>
    </cfRule>
    <cfRule type="cellIs" dxfId="11055" priority="1242" operator="equal">
      <formula>4</formula>
    </cfRule>
  </conditionalFormatting>
  <conditionalFormatting sqref="O351:W351">
    <cfRule type="cellIs" dxfId="11054" priority="1237" operator="equal">
      <formula>3</formula>
    </cfRule>
    <cfRule type="cellIs" dxfId="11053" priority="1238" operator="equal">
      <formula>5</formula>
    </cfRule>
    <cfRule type="cellIs" dxfId="11052" priority="1239" operator="equal">
      <formula>4</formula>
    </cfRule>
  </conditionalFormatting>
  <conditionalFormatting sqref="P347:W347">
    <cfRule type="cellIs" dxfId="11051" priority="1213" operator="equal">
      <formula>0</formula>
    </cfRule>
  </conditionalFormatting>
  <conditionalFormatting sqref="F347:M347">
    <cfRule type="cellIs" dxfId="11050" priority="1219" operator="equal">
      <formula>0</formula>
    </cfRule>
  </conditionalFormatting>
  <conditionalFormatting sqref="E347">
    <cfRule type="cellIs" dxfId="11049" priority="1220" operator="equal">
      <formula>0</formula>
    </cfRule>
  </conditionalFormatting>
  <conditionalFormatting sqref="O347">
    <cfRule type="cellIs" dxfId="11048" priority="1214" operator="equal">
      <formula>0</formula>
    </cfRule>
  </conditionalFormatting>
  <conditionalFormatting sqref="E347:M347">
    <cfRule type="cellIs" dxfId="11047" priority="1221" operator="greaterThan">
      <formula>E336+1</formula>
    </cfRule>
    <cfRule type="cellIs" dxfId="11046" priority="1222" operator="equal">
      <formula>E336+1</formula>
    </cfRule>
    <cfRule type="cellIs" dxfId="11045" priority="1223" operator="lessThan">
      <formula>E336</formula>
    </cfRule>
    <cfRule type="cellIs" dxfId="11044" priority="1224" operator="equal">
      <formula>E336</formula>
    </cfRule>
  </conditionalFormatting>
  <conditionalFormatting sqref="O347:W347">
    <cfRule type="cellIs" dxfId="11043" priority="1215" operator="greaterThan">
      <formula>O336+1</formula>
    </cfRule>
    <cfRule type="cellIs" dxfId="11042" priority="1216" operator="equal">
      <formula>O336+1</formula>
    </cfRule>
    <cfRule type="cellIs" dxfId="11041" priority="1217" operator="lessThan">
      <formula>O336</formula>
    </cfRule>
    <cfRule type="cellIs" dxfId="11040" priority="1218" operator="equal">
      <formula>O336</formula>
    </cfRule>
  </conditionalFormatting>
  <conditionalFormatting sqref="F339:M339">
    <cfRule type="cellIs" dxfId="11039" priority="1207" operator="equal">
      <formula>0</formula>
    </cfRule>
  </conditionalFormatting>
  <conditionalFormatting sqref="E339">
    <cfRule type="cellIs" dxfId="11038" priority="1208" operator="equal">
      <formula>0</formula>
    </cfRule>
  </conditionalFormatting>
  <conditionalFormatting sqref="E339:M339">
    <cfRule type="cellIs" dxfId="11037" priority="1209" operator="greaterThan">
      <formula>E336+1</formula>
    </cfRule>
    <cfRule type="cellIs" dxfId="11036" priority="1210" operator="equal">
      <formula>E336+1</formula>
    </cfRule>
    <cfRule type="cellIs" dxfId="11035" priority="1211" operator="lessThan">
      <formula>E336</formula>
    </cfRule>
    <cfRule type="cellIs" dxfId="11034" priority="1212" operator="equal">
      <formula>E336</formula>
    </cfRule>
  </conditionalFormatting>
  <conditionalFormatting sqref="P339:W339">
    <cfRule type="cellIs" dxfId="11033" priority="1201" operator="equal">
      <formula>0</formula>
    </cfRule>
  </conditionalFormatting>
  <conditionalFormatting sqref="O339">
    <cfRule type="cellIs" dxfId="11032" priority="1202" operator="equal">
      <formula>0</formula>
    </cfRule>
  </conditionalFormatting>
  <conditionalFormatting sqref="O339:W339">
    <cfRule type="cellIs" dxfId="11031" priority="1203" operator="greaterThan">
      <formula>O336+1</formula>
    </cfRule>
    <cfRule type="cellIs" dxfId="11030" priority="1204" operator="equal">
      <formula>O336+1</formula>
    </cfRule>
    <cfRule type="cellIs" dxfId="11029" priority="1205" operator="lessThan">
      <formula>O336</formula>
    </cfRule>
    <cfRule type="cellIs" dxfId="11028" priority="1206" operator="equal">
      <formula>O336</formula>
    </cfRule>
  </conditionalFormatting>
  <conditionalFormatting sqref="E336">
    <cfRule type="cellIs" dxfId="11027" priority="1198" operator="equal">
      <formula>3</formula>
    </cfRule>
    <cfRule type="cellIs" dxfId="11026" priority="1199" operator="equal">
      <formula>5</formula>
    </cfRule>
    <cfRule type="cellIs" dxfId="11025" priority="1200" operator="equal">
      <formula>4</formula>
    </cfRule>
  </conditionalFormatting>
  <conditionalFormatting sqref="E336:M336">
    <cfRule type="cellIs" dxfId="11024" priority="1195" operator="equal">
      <formula>3</formula>
    </cfRule>
    <cfRule type="cellIs" dxfId="11023" priority="1196" operator="equal">
      <formula>5</formula>
    </cfRule>
    <cfRule type="cellIs" dxfId="11022" priority="1197" operator="equal">
      <formula>4</formula>
    </cfRule>
  </conditionalFormatting>
  <conditionalFormatting sqref="O336">
    <cfRule type="cellIs" dxfId="11021" priority="1192" operator="equal">
      <formula>3</formula>
    </cfRule>
    <cfRule type="cellIs" dxfId="11020" priority="1193" operator="equal">
      <formula>5</formula>
    </cfRule>
    <cfRule type="cellIs" dxfId="11019" priority="1194" operator="equal">
      <formula>4</formula>
    </cfRule>
  </conditionalFormatting>
  <conditionalFormatting sqref="O336:W336">
    <cfRule type="cellIs" dxfId="11018" priority="1189" operator="equal">
      <formula>3</formula>
    </cfRule>
    <cfRule type="cellIs" dxfId="11017" priority="1190" operator="equal">
      <formula>5</formula>
    </cfRule>
    <cfRule type="cellIs" dxfId="11016" priority="1191" operator="equal">
      <formula>4</formula>
    </cfRule>
  </conditionalFormatting>
  <conditionalFormatting sqref="O332">
    <cfRule type="cellIs" dxfId="11015" priority="1166" operator="equal">
      <formula>0</formula>
    </cfRule>
  </conditionalFormatting>
  <conditionalFormatting sqref="P332:W332">
    <cfRule type="cellIs" dxfId="11014" priority="1165" operator="equal">
      <formula>0</formula>
    </cfRule>
  </conditionalFormatting>
  <conditionalFormatting sqref="E332">
    <cfRule type="cellIs" dxfId="11013" priority="1172" operator="equal">
      <formula>0</formula>
    </cfRule>
  </conditionalFormatting>
  <conditionalFormatting sqref="F332:M332">
    <cfRule type="cellIs" dxfId="11012" priority="1171" operator="equal">
      <formula>0</formula>
    </cfRule>
  </conditionalFormatting>
  <conditionalFormatting sqref="E332:M332">
    <cfRule type="cellIs" dxfId="11011" priority="1173" operator="greaterThan">
      <formula>E321+1</formula>
    </cfRule>
    <cfRule type="cellIs" dxfId="11010" priority="1174" operator="equal">
      <formula>E321+1</formula>
    </cfRule>
    <cfRule type="cellIs" dxfId="11009" priority="1175" operator="lessThan">
      <formula>E321</formula>
    </cfRule>
    <cfRule type="cellIs" dxfId="11008" priority="1176" operator="equal">
      <formula>E321</formula>
    </cfRule>
  </conditionalFormatting>
  <conditionalFormatting sqref="O332:W332">
    <cfRule type="cellIs" dxfId="11007" priority="1167" operator="greaterThan">
      <formula>O321+1</formula>
    </cfRule>
    <cfRule type="cellIs" dxfId="11006" priority="1168" operator="equal">
      <formula>O321+1</formula>
    </cfRule>
    <cfRule type="cellIs" dxfId="11005" priority="1169" operator="lessThan">
      <formula>O321</formula>
    </cfRule>
    <cfRule type="cellIs" dxfId="11004" priority="1170" operator="equal">
      <formula>O321</formula>
    </cfRule>
  </conditionalFormatting>
  <conditionalFormatting sqref="F324:M324">
    <cfRule type="cellIs" dxfId="11003" priority="1159" operator="equal">
      <formula>0</formula>
    </cfRule>
  </conditionalFormatting>
  <conditionalFormatting sqref="E324">
    <cfRule type="cellIs" dxfId="11002" priority="1160" operator="equal">
      <formula>0</formula>
    </cfRule>
  </conditionalFormatting>
  <conditionalFormatting sqref="E324:M324">
    <cfRule type="cellIs" dxfId="11001" priority="1161" operator="greaterThan">
      <formula>E321+1</formula>
    </cfRule>
    <cfRule type="cellIs" dxfId="11000" priority="1162" operator="equal">
      <formula>E321+1</formula>
    </cfRule>
    <cfRule type="cellIs" dxfId="10999" priority="1163" operator="lessThan">
      <formula>E321</formula>
    </cfRule>
    <cfRule type="cellIs" dxfId="10998" priority="1164" operator="equal">
      <formula>E321</formula>
    </cfRule>
  </conditionalFormatting>
  <conditionalFormatting sqref="P324:W324">
    <cfRule type="cellIs" dxfId="10997" priority="1153" operator="equal">
      <formula>0</formula>
    </cfRule>
  </conditionalFormatting>
  <conditionalFormatting sqref="O324">
    <cfRule type="cellIs" dxfId="10996" priority="1154" operator="equal">
      <formula>0</formula>
    </cfRule>
  </conditionalFormatting>
  <conditionalFormatting sqref="O324:W324">
    <cfRule type="cellIs" dxfId="10995" priority="1155" operator="greaterThan">
      <formula>O321+1</formula>
    </cfRule>
    <cfRule type="cellIs" dxfId="10994" priority="1156" operator="equal">
      <formula>O321+1</formula>
    </cfRule>
    <cfRule type="cellIs" dxfId="10993" priority="1157" operator="lessThan">
      <formula>O321</formula>
    </cfRule>
    <cfRule type="cellIs" dxfId="10992" priority="1158" operator="equal">
      <formula>O321</formula>
    </cfRule>
  </conditionalFormatting>
  <conditionalFormatting sqref="E321">
    <cfRule type="cellIs" dxfId="10991" priority="1150" operator="equal">
      <formula>3</formula>
    </cfRule>
    <cfRule type="cellIs" dxfId="10990" priority="1151" operator="equal">
      <formula>5</formula>
    </cfRule>
    <cfRule type="cellIs" dxfId="10989" priority="1152" operator="equal">
      <formula>4</formula>
    </cfRule>
  </conditionalFormatting>
  <conditionalFormatting sqref="E321:M321">
    <cfRule type="cellIs" dxfId="10988" priority="1147" operator="equal">
      <formula>3</formula>
    </cfRule>
    <cfRule type="cellIs" dxfId="10987" priority="1148" operator="equal">
      <formula>5</formula>
    </cfRule>
    <cfRule type="cellIs" dxfId="10986" priority="1149" operator="equal">
      <formula>4</formula>
    </cfRule>
  </conditionalFormatting>
  <conditionalFormatting sqref="O321">
    <cfRule type="cellIs" dxfId="10985" priority="1144" operator="equal">
      <formula>3</formula>
    </cfRule>
    <cfRule type="cellIs" dxfId="10984" priority="1145" operator="equal">
      <formula>5</formula>
    </cfRule>
    <cfRule type="cellIs" dxfId="10983" priority="1146" operator="equal">
      <formula>4</formula>
    </cfRule>
  </conditionalFormatting>
  <conditionalFormatting sqref="O321:W321">
    <cfRule type="cellIs" dxfId="10982" priority="1141" operator="equal">
      <formula>3</formula>
    </cfRule>
    <cfRule type="cellIs" dxfId="10981" priority="1142" operator="equal">
      <formula>5</formula>
    </cfRule>
    <cfRule type="cellIs" dxfId="10980" priority="1143" operator="equal">
      <formula>4</formula>
    </cfRule>
  </conditionalFormatting>
  <conditionalFormatting sqref="E328">
    <cfRule type="cellIs" dxfId="10979" priority="1124" operator="equal">
      <formula>0</formula>
    </cfRule>
  </conditionalFormatting>
  <conditionalFormatting sqref="F328:M328">
    <cfRule type="cellIs" dxfId="10978" priority="1123" operator="equal">
      <formula>0</formula>
    </cfRule>
  </conditionalFormatting>
  <conditionalFormatting sqref="E328:M328">
    <cfRule type="cellIs" dxfId="10977" priority="1125" operator="greaterThan">
      <formula>E321+1</formula>
    </cfRule>
    <cfRule type="cellIs" dxfId="10976" priority="1126" operator="equal">
      <formula>E321+1</formula>
    </cfRule>
    <cfRule type="cellIs" dxfId="10975" priority="1127" operator="lessThan">
      <formula>E321</formula>
    </cfRule>
    <cfRule type="cellIs" dxfId="10974" priority="1128" operator="equal">
      <formula>E321</formula>
    </cfRule>
  </conditionalFormatting>
  <conditionalFormatting sqref="O328">
    <cfRule type="cellIs" dxfId="10973" priority="1118" operator="equal">
      <formula>0</formula>
    </cfRule>
  </conditionalFormatting>
  <conditionalFormatting sqref="P328:W328">
    <cfRule type="cellIs" dxfId="10972" priority="1117" operator="equal">
      <formula>0</formula>
    </cfRule>
  </conditionalFormatting>
  <conditionalFormatting sqref="O328:W328">
    <cfRule type="cellIs" dxfId="10971" priority="1119" operator="greaterThan">
      <formula>O321+1</formula>
    </cfRule>
    <cfRule type="cellIs" dxfId="10970" priority="1120" operator="equal">
      <formula>O321+1</formula>
    </cfRule>
    <cfRule type="cellIs" dxfId="10969" priority="1121" operator="lessThan">
      <formula>O321</formula>
    </cfRule>
    <cfRule type="cellIs" dxfId="10968" priority="1122" operator="equal">
      <formula>O321</formula>
    </cfRule>
  </conditionalFormatting>
  <conditionalFormatting sqref="E343">
    <cfRule type="cellIs" dxfId="10967" priority="1112" operator="equal">
      <formula>0</formula>
    </cfRule>
  </conditionalFormatting>
  <conditionalFormatting sqref="F343:M343">
    <cfRule type="cellIs" dxfId="10966" priority="1111" operator="equal">
      <formula>0</formula>
    </cfRule>
  </conditionalFormatting>
  <conditionalFormatting sqref="E343:M343">
    <cfRule type="cellIs" dxfId="10965" priority="1113" operator="greaterThan">
      <formula>E336+1</formula>
    </cfRule>
    <cfRule type="cellIs" dxfId="10964" priority="1114" operator="equal">
      <formula>E336+1</formula>
    </cfRule>
    <cfRule type="cellIs" dxfId="10963" priority="1115" operator="lessThan">
      <formula>E336</formula>
    </cfRule>
    <cfRule type="cellIs" dxfId="10962" priority="1116" operator="equal">
      <formula>E336</formula>
    </cfRule>
  </conditionalFormatting>
  <conditionalFormatting sqref="O343">
    <cfRule type="cellIs" dxfId="10961" priority="1106" operator="equal">
      <formula>0</formula>
    </cfRule>
  </conditionalFormatting>
  <conditionalFormatting sqref="P343:W343">
    <cfRule type="cellIs" dxfId="10960" priority="1105" operator="equal">
      <formula>0</formula>
    </cfRule>
  </conditionalFormatting>
  <conditionalFormatting sqref="O343:W343">
    <cfRule type="cellIs" dxfId="10959" priority="1107" operator="greaterThan">
      <formula>O336+1</formula>
    </cfRule>
    <cfRule type="cellIs" dxfId="10958" priority="1108" operator="equal">
      <formula>O336+1</formula>
    </cfRule>
    <cfRule type="cellIs" dxfId="10957" priority="1109" operator="lessThan">
      <formula>O336</formula>
    </cfRule>
    <cfRule type="cellIs" dxfId="10956" priority="1110" operator="equal">
      <formula>O336</formula>
    </cfRule>
  </conditionalFormatting>
  <conditionalFormatting sqref="E358">
    <cfRule type="cellIs" dxfId="10955" priority="1100" operator="equal">
      <formula>0</formula>
    </cfRule>
  </conditionalFormatting>
  <conditionalFormatting sqref="F358:M358">
    <cfRule type="cellIs" dxfId="10954" priority="1099" operator="equal">
      <formula>0</formula>
    </cfRule>
  </conditionalFormatting>
  <conditionalFormatting sqref="E358:M358">
    <cfRule type="cellIs" dxfId="10953" priority="1101" operator="greaterThan">
      <formula>E351+1</formula>
    </cfRule>
    <cfRule type="cellIs" dxfId="10952" priority="1102" operator="equal">
      <formula>E351+1</formula>
    </cfRule>
    <cfRule type="cellIs" dxfId="10951" priority="1103" operator="lessThan">
      <formula>E351</formula>
    </cfRule>
    <cfRule type="cellIs" dxfId="10950" priority="1104" operator="equal">
      <formula>E351</formula>
    </cfRule>
  </conditionalFormatting>
  <conditionalFormatting sqref="O358">
    <cfRule type="cellIs" dxfId="10949" priority="1094" operator="equal">
      <formula>0</formula>
    </cfRule>
  </conditionalFormatting>
  <conditionalFormatting sqref="P358:W358">
    <cfRule type="cellIs" dxfId="10948" priority="1093" operator="equal">
      <formula>0</formula>
    </cfRule>
  </conditionalFormatting>
  <conditionalFormatting sqref="O358:W358">
    <cfRule type="cellIs" dxfId="10947" priority="1095" operator="greaterThan">
      <formula>O351+1</formula>
    </cfRule>
    <cfRule type="cellIs" dxfId="10946" priority="1096" operator="equal">
      <formula>O351+1</formula>
    </cfRule>
    <cfRule type="cellIs" dxfId="10945" priority="1097" operator="lessThan">
      <formula>O351</formula>
    </cfRule>
    <cfRule type="cellIs" dxfId="10944" priority="1098" operator="equal">
      <formula>O351</formula>
    </cfRule>
  </conditionalFormatting>
  <conditionalFormatting sqref="O317">
    <cfRule type="cellIs" dxfId="10943" priority="1082" operator="equal">
      <formula>0</formula>
    </cfRule>
  </conditionalFormatting>
  <conditionalFormatting sqref="P317:W317">
    <cfRule type="cellIs" dxfId="10942" priority="1081" operator="equal">
      <formula>0</formula>
    </cfRule>
  </conditionalFormatting>
  <conditionalFormatting sqref="E317">
    <cfRule type="cellIs" dxfId="10941" priority="1088" operator="equal">
      <formula>0</formula>
    </cfRule>
  </conditionalFormatting>
  <conditionalFormatting sqref="F317:M317">
    <cfRule type="cellIs" dxfId="10940" priority="1087" operator="equal">
      <formula>0</formula>
    </cfRule>
  </conditionalFormatting>
  <conditionalFormatting sqref="E317:M317">
    <cfRule type="cellIs" dxfId="10939" priority="1089" operator="greaterThan">
      <formula>E306+1</formula>
    </cfRule>
    <cfRule type="cellIs" dxfId="10938" priority="1090" operator="equal">
      <formula>E306+1</formula>
    </cfRule>
    <cfRule type="cellIs" dxfId="10937" priority="1091" operator="lessThan">
      <formula>E306</formula>
    </cfRule>
    <cfRule type="cellIs" dxfId="10936" priority="1092" operator="equal">
      <formula>E306</formula>
    </cfRule>
  </conditionalFormatting>
  <conditionalFormatting sqref="O317:W317">
    <cfRule type="cellIs" dxfId="10935" priority="1083" operator="greaterThan">
      <formula>O306+1</formula>
    </cfRule>
    <cfRule type="cellIs" dxfId="10934" priority="1084" operator="equal">
      <formula>O306+1</formula>
    </cfRule>
    <cfRule type="cellIs" dxfId="10933" priority="1085" operator="lessThan">
      <formula>O306</formula>
    </cfRule>
    <cfRule type="cellIs" dxfId="10932" priority="1086" operator="equal">
      <formula>O306</formula>
    </cfRule>
  </conditionalFormatting>
  <conditionalFormatting sqref="F309:M309">
    <cfRule type="cellIs" dxfId="10931" priority="1075" operator="equal">
      <formula>0</formula>
    </cfRule>
  </conditionalFormatting>
  <conditionalFormatting sqref="E309">
    <cfRule type="cellIs" dxfId="10930" priority="1076" operator="equal">
      <formula>0</formula>
    </cfRule>
  </conditionalFormatting>
  <conditionalFormatting sqref="E309:M309">
    <cfRule type="cellIs" dxfId="10929" priority="1077" operator="greaterThan">
      <formula>E306+1</formula>
    </cfRule>
    <cfRule type="cellIs" dxfId="10928" priority="1078" operator="equal">
      <formula>E306+1</formula>
    </cfRule>
    <cfRule type="cellIs" dxfId="10927" priority="1079" operator="lessThan">
      <formula>E306</formula>
    </cfRule>
    <cfRule type="cellIs" dxfId="10926" priority="1080" operator="equal">
      <formula>E306</formula>
    </cfRule>
  </conditionalFormatting>
  <conditionalFormatting sqref="P309:W309">
    <cfRule type="cellIs" dxfId="10925" priority="1069" operator="equal">
      <formula>0</formula>
    </cfRule>
  </conditionalFormatting>
  <conditionalFormatting sqref="O309">
    <cfRule type="cellIs" dxfId="10924" priority="1070" operator="equal">
      <formula>0</formula>
    </cfRule>
  </conditionalFormatting>
  <conditionalFormatting sqref="O309:W309">
    <cfRule type="cellIs" dxfId="10923" priority="1071" operator="greaterThan">
      <formula>O306+1</formula>
    </cfRule>
    <cfRule type="cellIs" dxfId="10922" priority="1072" operator="equal">
      <formula>O306+1</formula>
    </cfRule>
    <cfRule type="cellIs" dxfId="10921" priority="1073" operator="lessThan">
      <formula>O306</formula>
    </cfRule>
    <cfRule type="cellIs" dxfId="10920" priority="1074" operator="equal">
      <formula>O306</formula>
    </cfRule>
  </conditionalFormatting>
  <conditionalFormatting sqref="E306">
    <cfRule type="cellIs" dxfId="10919" priority="1066" operator="equal">
      <formula>3</formula>
    </cfRule>
    <cfRule type="cellIs" dxfId="10918" priority="1067" operator="equal">
      <formula>5</formula>
    </cfRule>
    <cfRule type="cellIs" dxfId="10917" priority="1068" operator="equal">
      <formula>4</formula>
    </cfRule>
  </conditionalFormatting>
  <conditionalFormatting sqref="E306:M306">
    <cfRule type="cellIs" dxfId="10916" priority="1063" operator="equal">
      <formula>3</formula>
    </cfRule>
    <cfRule type="cellIs" dxfId="10915" priority="1064" operator="equal">
      <formula>5</formula>
    </cfRule>
    <cfRule type="cellIs" dxfId="10914" priority="1065" operator="equal">
      <formula>4</formula>
    </cfRule>
  </conditionalFormatting>
  <conditionalFormatting sqref="O306">
    <cfRule type="cellIs" dxfId="10913" priority="1060" operator="equal">
      <formula>3</formula>
    </cfRule>
    <cfRule type="cellIs" dxfId="10912" priority="1061" operator="equal">
      <formula>5</formula>
    </cfRule>
    <cfRule type="cellIs" dxfId="10911" priority="1062" operator="equal">
      <formula>4</formula>
    </cfRule>
  </conditionalFormatting>
  <conditionalFormatting sqref="O306:W306">
    <cfRule type="cellIs" dxfId="10910" priority="1057" operator="equal">
      <formula>3</formula>
    </cfRule>
    <cfRule type="cellIs" dxfId="10909" priority="1058" operator="equal">
      <formula>5</formula>
    </cfRule>
    <cfRule type="cellIs" dxfId="10908" priority="1059" operator="equal">
      <formula>4</formula>
    </cfRule>
  </conditionalFormatting>
  <conditionalFormatting sqref="E313">
    <cfRule type="cellIs" dxfId="10907" priority="1052" operator="equal">
      <formula>0</formula>
    </cfRule>
  </conditionalFormatting>
  <conditionalFormatting sqref="F313:M313">
    <cfRule type="cellIs" dxfId="10906" priority="1051" operator="equal">
      <formula>0</formula>
    </cfRule>
  </conditionalFormatting>
  <conditionalFormatting sqref="E313:M313">
    <cfRule type="cellIs" dxfId="10905" priority="1053" operator="greaterThan">
      <formula>E306+1</formula>
    </cfRule>
    <cfRule type="cellIs" dxfId="10904" priority="1054" operator="equal">
      <formula>E306+1</formula>
    </cfRule>
    <cfRule type="cellIs" dxfId="10903" priority="1055" operator="lessThan">
      <formula>E306</formula>
    </cfRule>
    <cfRule type="cellIs" dxfId="10902" priority="1056" operator="equal">
      <formula>E306</formula>
    </cfRule>
  </conditionalFormatting>
  <conditionalFormatting sqref="O313">
    <cfRule type="cellIs" dxfId="10901" priority="1046" operator="equal">
      <formula>0</formula>
    </cfRule>
  </conditionalFormatting>
  <conditionalFormatting sqref="P313:W313">
    <cfRule type="cellIs" dxfId="10900" priority="1045" operator="equal">
      <formula>0</formula>
    </cfRule>
  </conditionalFormatting>
  <conditionalFormatting sqref="O313:W313">
    <cfRule type="cellIs" dxfId="10899" priority="1047" operator="greaterThan">
      <formula>O306+1</formula>
    </cfRule>
    <cfRule type="cellIs" dxfId="10898" priority="1048" operator="equal">
      <formula>O306+1</formula>
    </cfRule>
    <cfRule type="cellIs" dxfId="10897" priority="1049" operator="lessThan">
      <formula>O306</formula>
    </cfRule>
    <cfRule type="cellIs" dxfId="10896" priority="1050" operator="equal">
      <formula>O306</formula>
    </cfRule>
  </conditionalFormatting>
  <conditionalFormatting sqref="P302:W302">
    <cfRule type="cellIs" dxfId="10895" priority="1033" operator="equal">
      <formula>0</formula>
    </cfRule>
  </conditionalFormatting>
  <conditionalFormatting sqref="F302:M302">
    <cfRule type="cellIs" dxfId="10894" priority="1039" operator="equal">
      <formula>0</formula>
    </cfRule>
  </conditionalFormatting>
  <conditionalFormatting sqref="E302">
    <cfRule type="cellIs" dxfId="10893" priority="1040" operator="equal">
      <formula>0</formula>
    </cfRule>
  </conditionalFormatting>
  <conditionalFormatting sqref="O302">
    <cfRule type="cellIs" dxfId="10892" priority="1034" operator="equal">
      <formula>0</formula>
    </cfRule>
  </conditionalFormatting>
  <conditionalFormatting sqref="E302:M302">
    <cfRule type="cellIs" dxfId="10891" priority="1041" operator="greaterThan">
      <formula>E291+1</formula>
    </cfRule>
    <cfRule type="cellIs" dxfId="10890" priority="1042" operator="equal">
      <formula>E291+1</formula>
    </cfRule>
    <cfRule type="cellIs" dxfId="10889" priority="1043" operator="lessThan">
      <formula>E291</formula>
    </cfRule>
    <cfRule type="cellIs" dxfId="10888" priority="1044" operator="equal">
      <formula>E291</formula>
    </cfRule>
  </conditionalFormatting>
  <conditionalFormatting sqref="O302:W302">
    <cfRule type="cellIs" dxfId="10887" priority="1035" operator="greaterThan">
      <formula>O291+1</formula>
    </cfRule>
    <cfRule type="cellIs" dxfId="10886" priority="1036" operator="equal">
      <formula>O291+1</formula>
    </cfRule>
    <cfRule type="cellIs" dxfId="10885" priority="1037" operator="lessThan">
      <formula>O291</formula>
    </cfRule>
    <cfRule type="cellIs" dxfId="10884" priority="1038" operator="equal">
      <formula>O291</formula>
    </cfRule>
  </conditionalFormatting>
  <conditionalFormatting sqref="E298">
    <cfRule type="cellIs" dxfId="10883" priority="1028" operator="equal">
      <formula>0</formula>
    </cfRule>
  </conditionalFormatting>
  <conditionalFormatting sqref="F298:M298">
    <cfRule type="cellIs" dxfId="10882" priority="1027" operator="equal">
      <formula>0</formula>
    </cfRule>
  </conditionalFormatting>
  <conditionalFormatting sqref="E298:M298">
    <cfRule type="cellIs" dxfId="10881" priority="1029" operator="greaterThan">
      <formula>E291+1</formula>
    </cfRule>
    <cfRule type="cellIs" dxfId="10880" priority="1030" operator="equal">
      <formula>E291+1</formula>
    </cfRule>
    <cfRule type="cellIs" dxfId="10879" priority="1031" operator="lessThan">
      <formula>E291</formula>
    </cfRule>
    <cfRule type="cellIs" dxfId="10878" priority="1032" operator="equal">
      <formula>E291</formula>
    </cfRule>
  </conditionalFormatting>
  <conditionalFormatting sqref="O298">
    <cfRule type="cellIs" dxfId="10877" priority="1022" operator="equal">
      <formula>0</formula>
    </cfRule>
  </conditionalFormatting>
  <conditionalFormatting sqref="P298:W298">
    <cfRule type="cellIs" dxfId="10876" priority="1021" operator="equal">
      <formula>0</formula>
    </cfRule>
  </conditionalFormatting>
  <conditionalFormatting sqref="O298:W298">
    <cfRule type="cellIs" dxfId="10875" priority="1023" operator="greaterThan">
      <formula>O291+1</formula>
    </cfRule>
    <cfRule type="cellIs" dxfId="10874" priority="1024" operator="equal">
      <formula>O291+1</formula>
    </cfRule>
    <cfRule type="cellIs" dxfId="10873" priority="1025" operator="lessThan">
      <formula>O291</formula>
    </cfRule>
    <cfRule type="cellIs" dxfId="10872" priority="1026" operator="equal">
      <formula>O291</formula>
    </cfRule>
  </conditionalFormatting>
  <conditionalFormatting sqref="F294:M294">
    <cfRule type="cellIs" dxfId="10871" priority="1015" operator="equal">
      <formula>0</formula>
    </cfRule>
  </conditionalFormatting>
  <conditionalFormatting sqref="E294">
    <cfRule type="cellIs" dxfId="10870" priority="1016" operator="equal">
      <formula>0</formula>
    </cfRule>
  </conditionalFormatting>
  <conditionalFormatting sqref="E294:M294">
    <cfRule type="cellIs" dxfId="10869" priority="1017" operator="greaterThan">
      <formula>E291+1</formula>
    </cfRule>
    <cfRule type="cellIs" dxfId="10868" priority="1018" operator="equal">
      <formula>E291+1</formula>
    </cfRule>
    <cfRule type="cellIs" dxfId="10867" priority="1019" operator="lessThan">
      <formula>E291</formula>
    </cfRule>
    <cfRule type="cellIs" dxfId="10866" priority="1020" operator="equal">
      <formula>E291</formula>
    </cfRule>
  </conditionalFormatting>
  <conditionalFormatting sqref="P294:W294">
    <cfRule type="cellIs" dxfId="10865" priority="1009" operator="equal">
      <formula>0</formula>
    </cfRule>
  </conditionalFormatting>
  <conditionalFormatting sqref="O294">
    <cfRule type="cellIs" dxfId="10864" priority="1010" operator="equal">
      <formula>0</formula>
    </cfRule>
  </conditionalFormatting>
  <conditionalFormatting sqref="O294:W294">
    <cfRule type="cellIs" dxfId="10863" priority="1011" operator="greaterThan">
      <formula>O291+1</formula>
    </cfRule>
    <cfRule type="cellIs" dxfId="10862" priority="1012" operator="equal">
      <formula>O291+1</formula>
    </cfRule>
    <cfRule type="cellIs" dxfId="10861" priority="1013" operator="lessThan">
      <formula>O291</formula>
    </cfRule>
    <cfRule type="cellIs" dxfId="10860" priority="1014" operator="equal">
      <formula>O291</formula>
    </cfRule>
  </conditionalFormatting>
  <conditionalFormatting sqref="E291">
    <cfRule type="cellIs" dxfId="10859" priority="1006" operator="equal">
      <formula>3</formula>
    </cfRule>
    <cfRule type="cellIs" dxfId="10858" priority="1007" operator="equal">
      <formula>5</formula>
    </cfRule>
    <cfRule type="cellIs" dxfId="10857" priority="1008" operator="equal">
      <formula>4</formula>
    </cfRule>
  </conditionalFormatting>
  <conditionalFormatting sqref="E291:M291">
    <cfRule type="cellIs" dxfId="10856" priority="1003" operator="equal">
      <formula>3</formula>
    </cfRule>
    <cfRule type="cellIs" dxfId="10855" priority="1004" operator="equal">
      <formula>5</formula>
    </cfRule>
    <cfRule type="cellIs" dxfId="10854" priority="1005" operator="equal">
      <formula>4</formula>
    </cfRule>
  </conditionalFormatting>
  <conditionalFormatting sqref="O291">
    <cfRule type="cellIs" dxfId="10853" priority="1000" operator="equal">
      <formula>3</formula>
    </cfRule>
    <cfRule type="cellIs" dxfId="10852" priority="1001" operator="equal">
      <formula>5</formula>
    </cfRule>
    <cfRule type="cellIs" dxfId="10851" priority="1002" operator="equal">
      <formula>4</formula>
    </cfRule>
  </conditionalFormatting>
  <conditionalFormatting sqref="O291:W291">
    <cfRule type="cellIs" dxfId="10850" priority="997" operator="equal">
      <formula>3</formula>
    </cfRule>
    <cfRule type="cellIs" dxfId="10849" priority="998" operator="equal">
      <formula>5</formula>
    </cfRule>
    <cfRule type="cellIs" dxfId="10848" priority="999" operator="equal">
      <formula>4</formula>
    </cfRule>
  </conditionalFormatting>
  <conditionalFormatting sqref="E276">
    <cfRule type="cellIs" dxfId="10847" priority="994" operator="equal">
      <formula>3</formula>
    </cfRule>
    <cfRule type="cellIs" dxfId="10846" priority="995" operator="equal">
      <formula>5</formula>
    </cfRule>
    <cfRule type="cellIs" dxfId="10845" priority="996" operator="equal">
      <formula>4</formula>
    </cfRule>
  </conditionalFormatting>
  <conditionalFormatting sqref="E276:M276">
    <cfRule type="cellIs" dxfId="10844" priority="991" operator="equal">
      <formula>3</formula>
    </cfRule>
    <cfRule type="cellIs" dxfId="10843" priority="992" operator="equal">
      <formula>5</formula>
    </cfRule>
    <cfRule type="cellIs" dxfId="10842" priority="993" operator="equal">
      <formula>4</formula>
    </cfRule>
  </conditionalFormatting>
  <conditionalFormatting sqref="O276">
    <cfRule type="cellIs" dxfId="10841" priority="988" operator="equal">
      <formula>3</formula>
    </cfRule>
    <cfRule type="cellIs" dxfId="10840" priority="989" operator="equal">
      <formula>5</formula>
    </cfRule>
    <cfRule type="cellIs" dxfId="10839" priority="990" operator="equal">
      <formula>4</formula>
    </cfRule>
  </conditionalFormatting>
  <conditionalFormatting sqref="O276:W276">
    <cfRule type="cellIs" dxfId="10838" priority="985" operator="equal">
      <formula>3</formula>
    </cfRule>
    <cfRule type="cellIs" dxfId="10837" priority="986" operator="equal">
      <formula>5</formula>
    </cfRule>
    <cfRule type="cellIs" dxfId="10836" priority="987" operator="equal">
      <formula>4</formula>
    </cfRule>
  </conditionalFormatting>
  <conditionalFormatting sqref="P287:W287">
    <cfRule type="cellIs" dxfId="10835" priority="973" operator="equal">
      <formula>0</formula>
    </cfRule>
  </conditionalFormatting>
  <conditionalFormatting sqref="F287:M287">
    <cfRule type="cellIs" dxfId="10834" priority="979" operator="equal">
      <formula>0</formula>
    </cfRule>
  </conditionalFormatting>
  <conditionalFormatting sqref="E287">
    <cfRule type="cellIs" dxfId="10833" priority="980" operator="equal">
      <formula>0</formula>
    </cfRule>
  </conditionalFormatting>
  <conditionalFormatting sqref="O287">
    <cfRule type="cellIs" dxfId="10832" priority="974" operator="equal">
      <formula>0</formula>
    </cfRule>
  </conditionalFormatting>
  <conditionalFormatting sqref="E287:M287">
    <cfRule type="cellIs" dxfId="10831" priority="981" operator="greaterThan">
      <formula>E276+1</formula>
    </cfRule>
    <cfRule type="cellIs" dxfId="10830" priority="982" operator="equal">
      <formula>E276+1</formula>
    </cfRule>
    <cfRule type="cellIs" dxfId="10829" priority="983" operator="lessThan">
      <formula>E276</formula>
    </cfRule>
    <cfRule type="cellIs" dxfId="10828" priority="984" operator="equal">
      <formula>E276</formula>
    </cfRule>
  </conditionalFormatting>
  <conditionalFormatting sqref="O287:W287">
    <cfRule type="cellIs" dxfId="10827" priority="975" operator="greaterThan">
      <formula>O276+1</formula>
    </cfRule>
    <cfRule type="cellIs" dxfId="10826" priority="976" operator="equal">
      <formula>O276+1</formula>
    </cfRule>
    <cfRule type="cellIs" dxfId="10825" priority="977" operator="lessThan">
      <formula>O276</formula>
    </cfRule>
    <cfRule type="cellIs" dxfId="10824" priority="978" operator="equal">
      <formula>O276</formula>
    </cfRule>
  </conditionalFormatting>
  <conditionalFormatting sqref="E283">
    <cfRule type="cellIs" dxfId="10823" priority="968" operator="equal">
      <formula>0</formula>
    </cfRule>
  </conditionalFormatting>
  <conditionalFormatting sqref="F283:M283">
    <cfRule type="cellIs" dxfId="10822" priority="967" operator="equal">
      <formula>0</formula>
    </cfRule>
  </conditionalFormatting>
  <conditionalFormatting sqref="E283:M283">
    <cfRule type="cellIs" dxfId="10821" priority="969" operator="greaterThan">
      <formula>E276+1</formula>
    </cfRule>
    <cfRule type="cellIs" dxfId="10820" priority="970" operator="equal">
      <formula>E276+1</formula>
    </cfRule>
    <cfRule type="cellIs" dxfId="10819" priority="971" operator="lessThan">
      <formula>E276</formula>
    </cfRule>
    <cfRule type="cellIs" dxfId="10818" priority="972" operator="equal">
      <formula>E276</formula>
    </cfRule>
  </conditionalFormatting>
  <conditionalFormatting sqref="O283">
    <cfRule type="cellIs" dxfId="10817" priority="962" operator="equal">
      <formula>0</formula>
    </cfRule>
  </conditionalFormatting>
  <conditionalFormatting sqref="P283:W283">
    <cfRule type="cellIs" dxfId="10816" priority="961" operator="equal">
      <formula>0</formula>
    </cfRule>
  </conditionalFormatting>
  <conditionalFormatting sqref="O283:W283">
    <cfRule type="cellIs" dxfId="10815" priority="963" operator="greaterThan">
      <formula>O276+1</formula>
    </cfRule>
    <cfRule type="cellIs" dxfId="10814" priority="964" operator="equal">
      <formula>O276+1</formula>
    </cfRule>
    <cfRule type="cellIs" dxfId="10813" priority="965" operator="lessThan">
      <formula>O276</formula>
    </cfRule>
    <cfRule type="cellIs" dxfId="10812" priority="966" operator="equal">
      <formula>O276</formula>
    </cfRule>
  </conditionalFormatting>
  <conditionalFormatting sqref="F279:M279">
    <cfRule type="cellIs" dxfId="10811" priority="955" operator="equal">
      <formula>0</formula>
    </cfRule>
  </conditionalFormatting>
  <conditionalFormatting sqref="E279">
    <cfRule type="cellIs" dxfId="10810" priority="956" operator="equal">
      <formula>0</formula>
    </cfRule>
  </conditionalFormatting>
  <conditionalFormatting sqref="E279:M279">
    <cfRule type="cellIs" dxfId="10809" priority="957" operator="greaterThan">
      <formula>E276+1</formula>
    </cfRule>
    <cfRule type="cellIs" dxfId="10808" priority="958" operator="equal">
      <formula>E276+1</formula>
    </cfRule>
    <cfRule type="cellIs" dxfId="10807" priority="959" operator="lessThan">
      <formula>E276</formula>
    </cfRule>
    <cfRule type="cellIs" dxfId="10806" priority="960" operator="equal">
      <formula>E276</formula>
    </cfRule>
  </conditionalFormatting>
  <conditionalFormatting sqref="P279:W279">
    <cfRule type="cellIs" dxfId="10805" priority="949" operator="equal">
      <formula>0</formula>
    </cfRule>
  </conditionalFormatting>
  <conditionalFormatting sqref="O279">
    <cfRule type="cellIs" dxfId="10804" priority="950" operator="equal">
      <formula>0</formula>
    </cfRule>
  </conditionalFormatting>
  <conditionalFormatting sqref="O279:W279">
    <cfRule type="cellIs" dxfId="10803" priority="951" operator="greaterThan">
      <formula>O276+1</formula>
    </cfRule>
    <cfRule type="cellIs" dxfId="10802" priority="952" operator="equal">
      <formula>O276+1</formula>
    </cfRule>
    <cfRule type="cellIs" dxfId="10801" priority="953" operator="lessThan">
      <formula>O276</formula>
    </cfRule>
    <cfRule type="cellIs" dxfId="10800" priority="954" operator="equal">
      <formula>O276</formula>
    </cfRule>
  </conditionalFormatting>
  <conditionalFormatting sqref="P272:W272">
    <cfRule type="cellIs" dxfId="10799" priority="925" operator="equal">
      <formula>0</formula>
    </cfRule>
  </conditionalFormatting>
  <conditionalFormatting sqref="F272:M272">
    <cfRule type="cellIs" dxfId="10798" priority="931" operator="equal">
      <formula>0</formula>
    </cfRule>
  </conditionalFormatting>
  <conditionalFormatting sqref="E272">
    <cfRule type="cellIs" dxfId="10797" priority="932" operator="equal">
      <formula>0</formula>
    </cfRule>
  </conditionalFormatting>
  <conditionalFormatting sqref="O272">
    <cfRule type="cellIs" dxfId="10796" priority="926" operator="equal">
      <formula>0</formula>
    </cfRule>
  </conditionalFormatting>
  <conditionalFormatting sqref="E272:M272">
    <cfRule type="cellIs" dxfId="10795" priority="933" operator="greaterThan">
      <formula>E261+1</formula>
    </cfRule>
    <cfRule type="cellIs" dxfId="10794" priority="934" operator="equal">
      <formula>E261+1</formula>
    </cfRule>
    <cfRule type="cellIs" dxfId="10793" priority="935" operator="lessThan">
      <formula>E261</formula>
    </cfRule>
    <cfRule type="cellIs" dxfId="10792" priority="936" operator="equal">
      <formula>E261</formula>
    </cfRule>
  </conditionalFormatting>
  <conditionalFormatting sqref="O272:W272">
    <cfRule type="cellIs" dxfId="10791" priority="927" operator="greaterThan">
      <formula>O261+1</formula>
    </cfRule>
    <cfRule type="cellIs" dxfId="10790" priority="928" operator="equal">
      <formula>O261+1</formula>
    </cfRule>
    <cfRule type="cellIs" dxfId="10789" priority="929" operator="lessThan">
      <formula>O261</formula>
    </cfRule>
    <cfRule type="cellIs" dxfId="10788" priority="930" operator="equal">
      <formula>O261</formula>
    </cfRule>
  </conditionalFormatting>
  <conditionalFormatting sqref="E268">
    <cfRule type="cellIs" dxfId="10787" priority="920" operator="equal">
      <formula>0</formula>
    </cfRule>
  </conditionalFormatting>
  <conditionalFormatting sqref="F268:M268">
    <cfRule type="cellIs" dxfId="10786" priority="919" operator="equal">
      <formula>0</formula>
    </cfRule>
  </conditionalFormatting>
  <conditionalFormatting sqref="E268:M268">
    <cfRule type="cellIs" dxfId="10785" priority="921" operator="greaterThan">
      <formula>E261+1</formula>
    </cfRule>
    <cfRule type="cellIs" dxfId="10784" priority="922" operator="equal">
      <formula>E261+1</formula>
    </cfRule>
    <cfRule type="cellIs" dxfId="10783" priority="923" operator="lessThan">
      <formula>E261</formula>
    </cfRule>
    <cfRule type="cellIs" dxfId="10782" priority="924" operator="equal">
      <formula>E261</formula>
    </cfRule>
  </conditionalFormatting>
  <conditionalFormatting sqref="O268">
    <cfRule type="cellIs" dxfId="10781" priority="914" operator="equal">
      <formula>0</formula>
    </cfRule>
  </conditionalFormatting>
  <conditionalFormatting sqref="P268:W268">
    <cfRule type="cellIs" dxfId="10780" priority="913" operator="equal">
      <formula>0</formula>
    </cfRule>
  </conditionalFormatting>
  <conditionalFormatting sqref="O268:W268">
    <cfRule type="cellIs" dxfId="10779" priority="915" operator="greaterThan">
      <formula>O261+1</formula>
    </cfRule>
    <cfRule type="cellIs" dxfId="10778" priority="916" operator="equal">
      <formula>O261+1</formula>
    </cfRule>
    <cfRule type="cellIs" dxfId="10777" priority="917" operator="lessThan">
      <formula>O261</formula>
    </cfRule>
    <cfRule type="cellIs" dxfId="10776" priority="918" operator="equal">
      <formula>O261</formula>
    </cfRule>
  </conditionalFormatting>
  <conditionalFormatting sqref="F264:M264">
    <cfRule type="cellIs" dxfId="10775" priority="907" operator="equal">
      <formula>0</formula>
    </cfRule>
  </conditionalFormatting>
  <conditionalFormatting sqref="E264">
    <cfRule type="cellIs" dxfId="10774" priority="908" operator="equal">
      <formula>0</formula>
    </cfRule>
  </conditionalFormatting>
  <conditionalFormatting sqref="E264:M264">
    <cfRule type="cellIs" dxfId="10773" priority="909" operator="greaterThan">
      <formula>E261+1</formula>
    </cfRule>
    <cfRule type="cellIs" dxfId="10772" priority="910" operator="equal">
      <formula>E261+1</formula>
    </cfRule>
    <cfRule type="cellIs" dxfId="10771" priority="911" operator="lessThan">
      <formula>E261</formula>
    </cfRule>
    <cfRule type="cellIs" dxfId="10770" priority="912" operator="equal">
      <formula>E261</formula>
    </cfRule>
  </conditionalFormatting>
  <conditionalFormatting sqref="P264:W264">
    <cfRule type="cellIs" dxfId="10769" priority="901" operator="equal">
      <formula>0</formula>
    </cfRule>
  </conditionalFormatting>
  <conditionalFormatting sqref="O264">
    <cfRule type="cellIs" dxfId="10768" priority="902" operator="equal">
      <formula>0</formula>
    </cfRule>
  </conditionalFormatting>
  <conditionalFormatting sqref="O264:W264">
    <cfRule type="cellIs" dxfId="10767" priority="903" operator="greaterThan">
      <formula>O261+1</formula>
    </cfRule>
    <cfRule type="cellIs" dxfId="10766" priority="904" operator="equal">
      <formula>O261+1</formula>
    </cfRule>
    <cfRule type="cellIs" dxfId="10765" priority="905" operator="lessThan">
      <formula>O261</formula>
    </cfRule>
    <cfRule type="cellIs" dxfId="10764" priority="906" operator="equal">
      <formula>O261</formula>
    </cfRule>
  </conditionalFormatting>
  <conditionalFormatting sqref="E261">
    <cfRule type="cellIs" dxfId="10763" priority="874" operator="equal">
      <formula>3</formula>
    </cfRule>
    <cfRule type="cellIs" dxfId="10762" priority="875" operator="equal">
      <formula>5</formula>
    </cfRule>
    <cfRule type="cellIs" dxfId="10761" priority="876" operator="equal">
      <formula>4</formula>
    </cfRule>
  </conditionalFormatting>
  <conditionalFormatting sqref="E261:M261">
    <cfRule type="cellIs" dxfId="10760" priority="871" operator="equal">
      <formula>3</formula>
    </cfRule>
    <cfRule type="cellIs" dxfId="10759" priority="872" operator="equal">
      <formula>5</formula>
    </cfRule>
    <cfRule type="cellIs" dxfId="10758" priority="873" operator="equal">
      <formula>4</formula>
    </cfRule>
  </conditionalFormatting>
  <conditionalFormatting sqref="O261">
    <cfRule type="cellIs" dxfId="10757" priority="868" operator="equal">
      <formula>3</formula>
    </cfRule>
    <cfRule type="cellIs" dxfId="10756" priority="869" operator="equal">
      <formula>5</formula>
    </cfRule>
    <cfRule type="cellIs" dxfId="10755" priority="870" operator="equal">
      <formula>4</formula>
    </cfRule>
  </conditionalFormatting>
  <conditionalFormatting sqref="O261:W261">
    <cfRule type="cellIs" dxfId="10754" priority="865" operator="equal">
      <formula>3</formula>
    </cfRule>
    <cfRule type="cellIs" dxfId="10753" priority="866" operator="equal">
      <formula>5</formula>
    </cfRule>
    <cfRule type="cellIs" dxfId="10752" priority="867" operator="equal">
      <formula>4</formula>
    </cfRule>
  </conditionalFormatting>
  <conditionalFormatting sqref="P257:W257">
    <cfRule type="cellIs" dxfId="10751" priority="853" operator="equal">
      <formula>0</formula>
    </cfRule>
  </conditionalFormatting>
  <conditionalFormatting sqref="F257:M257">
    <cfRule type="cellIs" dxfId="10750" priority="859" operator="equal">
      <formula>0</formula>
    </cfRule>
  </conditionalFormatting>
  <conditionalFormatting sqref="E257">
    <cfRule type="cellIs" dxfId="10749" priority="860" operator="equal">
      <formula>0</formula>
    </cfRule>
  </conditionalFormatting>
  <conditionalFormatting sqref="O257">
    <cfRule type="cellIs" dxfId="10748" priority="854" operator="equal">
      <formula>0</formula>
    </cfRule>
  </conditionalFormatting>
  <conditionalFormatting sqref="E257:M257">
    <cfRule type="cellIs" dxfId="10747" priority="861" operator="greaterThan">
      <formula>E246+1</formula>
    </cfRule>
    <cfRule type="cellIs" dxfId="10746" priority="862" operator="equal">
      <formula>E246+1</formula>
    </cfRule>
    <cfRule type="cellIs" dxfId="10745" priority="863" operator="lessThan">
      <formula>E246</formula>
    </cfRule>
    <cfRule type="cellIs" dxfId="10744" priority="864" operator="equal">
      <formula>E246</formula>
    </cfRule>
  </conditionalFormatting>
  <conditionalFormatting sqref="O257:W257">
    <cfRule type="cellIs" dxfId="10743" priority="855" operator="greaterThan">
      <formula>O246+1</formula>
    </cfRule>
    <cfRule type="cellIs" dxfId="10742" priority="856" operator="equal">
      <formula>O246+1</formula>
    </cfRule>
    <cfRule type="cellIs" dxfId="10741" priority="857" operator="lessThan">
      <formula>O246</formula>
    </cfRule>
    <cfRule type="cellIs" dxfId="10740" priority="858" operator="equal">
      <formula>O246</formula>
    </cfRule>
  </conditionalFormatting>
  <conditionalFormatting sqref="E253">
    <cfRule type="cellIs" dxfId="10739" priority="848" operator="equal">
      <formula>0</formula>
    </cfRule>
  </conditionalFormatting>
  <conditionalFormatting sqref="F253:M253">
    <cfRule type="cellIs" dxfId="10738" priority="847" operator="equal">
      <formula>0</formula>
    </cfRule>
  </conditionalFormatting>
  <conditionalFormatting sqref="E253:M253">
    <cfRule type="cellIs" dxfId="10737" priority="849" operator="greaterThan">
      <formula>E246+1</formula>
    </cfRule>
    <cfRule type="cellIs" dxfId="10736" priority="850" operator="equal">
      <formula>E246+1</formula>
    </cfRule>
    <cfRule type="cellIs" dxfId="10735" priority="851" operator="lessThan">
      <formula>E246</formula>
    </cfRule>
    <cfRule type="cellIs" dxfId="10734" priority="852" operator="equal">
      <formula>E246</formula>
    </cfRule>
  </conditionalFormatting>
  <conditionalFormatting sqref="O253">
    <cfRule type="cellIs" dxfId="10733" priority="842" operator="equal">
      <formula>0</formula>
    </cfRule>
  </conditionalFormatting>
  <conditionalFormatting sqref="P253:W253">
    <cfRule type="cellIs" dxfId="10732" priority="841" operator="equal">
      <formula>0</formula>
    </cfRule>
  </conditionalFormatting>
  <conditionalFormatting sqref="O253:W253">
    <cfRule type="cellIs" dxfId="10731" priority="843" operator="greaterThan">
      <formula>O246+1</formula>
    </cfRule>
    <cfRule type="cellIs" dxfId="10730" priority="844" operator="equal">
      <formula>O246+1</formula>
    </cfRule>
    <cfRule type="cellIs" dxfId="10729" priority="845" operator="lessThan">
      <formula>O246</formula>
    </cfRule>
    <cfRule type="cellIs" dxfId="10728" priority="846" operator="equal">
      <formula>O246</formula>
    </cfRule>
  </conditionalFormatting>
  <conditionalFormatting sqref="F249:M249">
    <cfRule type="cellIs" dxfId="10727" priority="835" operator="equal">
      <formula>0</formula>
    </cfRule>
  </conditionalFormatting>
  <conditionalFormatting sqref="E249">
    <cfRule type="cellIs" dxfId="10726" priority="836" operator="equal">
      <formula>0</formula>
    </cfRule>
  </conditionalFormatting>
  <conditionalFormatting sqref="E249:M249">
    <cfRule type="cellIs" dxfId="10725" priority="837" operator="greaterThan">
      <formula>E246+1</formula>
    </cfRule>
    <cfRule type="cellIs" dxfId="10724" priority="838" operator="equal">
      <formula>E246+1</formula>
    </cfRule>
    <cfRule type="cellIs" dxfId="10723" priority="839" operator="lessThan">
      <formula>E246</formula>
    </cfRule>
    <cfRule type="cellIs" dxfId="10722" priority="840" operator="equal">
      <formula>E246</formula>
    </cfRule>
  </conditionalFormatting>
  <conditionalFormatting sqref="P249:W249">
    <cfRule type="cellIs" dxfId="10721" priority="829" operator="equal">
      <formula>0</formula>
    </cfRule>
  </conditionalFormatting>
  <conditionalFormatting sqref="O249">
    <cfRule type="cellIs" dxfId="10720" priority="830" operator="equal">
      <formula>0</formula>
    </cfRule>
  </conditionalFormatting>
  <conditionalFormatting sqref="O249:W249">
    <cfRule type="cellIs" dxfId="10719" priority="831" operator="greaterThan">
      <formula>O246+1</formula>
    </cfRule>
    <cfRule type="cellIs" dxfId="10718" priority="832" operator="equal">
      <formula>O246+1</formula>
    </cfRule>
    <cfRule type="cellIs" dxfId="10717" priority="833" operator="lessThan">
      <formula>O246</formula>
    </cfRule>
    <cfRule type="cellIs" dxfId="10716" priority="834" operator="equal">
      <formula>O246</formula>
    </cfRule>
  </conditionalFormatting>
  <conditionalFormatting sqref="E246">
    <cfRule type="cellIs" dxfId="10715" priority="826" operator="equal">
      <formula>3</formula>
    </cfRule>
    <cfRule type="cellIs" dxfId="10714" priority="827" operator="equal">
      <formula>5</formula>
    </cfRule>
    <cfRule type="cellIs" dxfId="10713" priority="828" operator="equal">
      <formula>4</formula>
    </cfRule>
  </conditionalFormatting>
  <conditionalFormatting sqref="E246:M246">
    <cfRule type="cellIs" dxfId="10712" priority="823" operator="equal">
      <formula>3</formula>
    </cfRule>
    <cfRule type="cellIs" dxfId="10711" priority="824" operator="equal">
      <formula>5</formula>
    </cfRule>
    <cfRule type="cellIs" dxfId="10710" priority="825" operator="equal">
      <formula>4</formula>
    </cfRule>
  </conditionalFormatting>
  <conditionalFormatting sqref="O246">
    <cfRule type="cellIs" dxfId="10709" priority="820" operator="equal">
      <formula>3</formula>
    </cfRule>
    <cfRule type="cellIs" dxfId="10708" priority="821" operator="equal">
      <formula>5</formula>
    </cfRule>
    <cfRule type="cellIs" dxfId="10707" priority="822" operator="equal">
      <formula>4</formula>
    </cfRule>
  </conditionalFormatting>
  <conditionalFormatting sqref="O246:W246">
    <cfRule type="cellIs" dxfId="10706" priority="817" operator="equal">
      <formula>3</formula>
    </cfRule>
    <cfRule type="cellIs" dxfId="10705" priority="818" operator="equal">
      <formula>5</formula>
    </cfRule>
    <cfRule type="cellIs" dxfId="10704" priority="819" operator="equal">
      <formula>4</formula>
    </cfRule>
  </conditionalFormatting>
  <conditionalFormatting sqref="E231">
    <cfRule type="cellIs" dxfId="10703" priority="814" operator="equal">
      <formula>3</formula>
    </cfRule>
    <cfRule type="cellIs" dxfId="10702" priority="815" operator="equal">
      <formula>5</formula>
    </cfRule>
    <cfRule type="cellIs" dxfId="10701" priority="816" operator="equal">
      <formula>4</formula>
    </cfRule>
  </conditionalFormatting>
  <conditionalFormatting sqref="E231:M231">
    <cfRule type="cellIs" dxfId="10700" priority="811" operator="equal">
      <formula>3</formula>
    </cfRule>
    <cfRule type="cellIs" dxfId="10699" priority="812" operator="equal">
      <formula>5</formula>
    </cfRule>
    <cfRule type="cellIs" dxfId="10698" priority="813" operator="equal">
      <formula>4</formula>
    </cfRule>
  </conditionalFormatting>
  <conditionalFormatting sqref="F242:M242">
    <cfRule type="cellIs" dxfId="10697" priority="805" operator="equal">
      <formula>0</formula>
    </cfRule>
  </conditionalFormatting>
  <conditionalFormatting sqref="E242">
    <cfRule type="cellIs" dxfId="10696" priority="806" operator="equal">
      <formula>0</formula>
    </cfRule>
  </conditionalFormatting>
  <conditionalFormatting sqref="E242:M242">
    <cfRule type="cellIs" dxfId="10695" priority="807" operator="greaterThan">
      <formula>E231+1</formula>
    </cfRule>
    <cfRule type="cellIs" dxfId="10694" priority="808" operator="equal">
      <formula>E231+1</formula>
    </cfRule>
    <cfRule type="cellIs" dxfId="10693" priority="809" operator="lessThan">
      <formula>E231</formula>
    </cfRule>
    <cfRule type="cellIs" dxfId="10692" priority="810" operator="equal">
      <formula>E231</formula>
    </cfRule>
  </conditionalFormatting>
  <conditionalFormatting sqref="P242:W242">
    <cfRule type="cellIs" dxfId="10691" priority="799" operator="equal">
      <formula>0</formula>
    </cfRule>
  </conditionalFormatting>
  <conditionalFormatting sqref="O242">
    <cfRule type="cellIs" dxfId="10690" priority="800" operator="equal">
      <formula>0</formula>
    </cfRule>
  </conditionalFormatting>
  <conditionalFormatting sqref="O242:W242">
    <cfRule type="cellIs" dxfId="10689" priority="801" operator="greaterThan">
      <formula>O231+1</formula>
    </cfRule>
    <cfRule type="cellIs" dxfId="10688" priority="802" operator="equal">
      <formula>O231+1</formula>
    </cfRule>
    <cfRule type="cellIs" dxfId="10687" priority="803" operator="lessThan">
      <formula>O231</formula>
    </cfRule>
    <cfRule type="cellIs" dxfId="10686" priority="804" operator="equal">
      <formula>O231</formula>
    </cfRule>
  </conditionalFormatting>
  <conditionalFormatting sqref="F234:M234">
    <cfRule type="cellIs" dxfId="10685" priority="793" operator="equal">
      <formula>0</formula>
    </cfRule>
  </conditionalFormatting>
  <conditionalFormatting sqref="E234">
    <cfRule type="cellIs" dxfId="10684" priority="794" operator="equal">
      <formula>0</formula>
    </cfRule>
  </conditionalFormatting>
  <conditionalFormatting sqref="E234:M234">
    <cfRule type="cellIs" dxfId="10683" priority="795" operator="greaterThan">
      <formula>E231+1</formula>
    </cfRule>
    <cfRule type="cellIs" dxfId="10682" priority="796" operator="equal">
      <formula>E231+1</formula>
    </cfRule>
    <cfRule type="cellIs" dxfId="10681" priority="797" operator="lessThan">
      <formula>E231</formula>
    </cfRule>
    <cfRule type="cellIs" dxfId="10680" priority="798" operator="equal">
      <formula>E231</formula>
    </cfRule>
  </conditionalFormatting>
  <conditionalFormatting sqref="P234:W234">
    <cfRule type="cellIs" dxfId="10679" priority="787" operator="equal">
      <formula>0</formula>
    </cfRule>
  </conditionalFormatting>
  <conditionalFormatting sqref="O234">
    <cfRule type="cellIs" dxfId="10678" priority="788" operator="equal">
      <formula>0</formula>
    </cfRule>
  </conditionalFormatting>
  <conditionalFormatting sqref="O234:W234">
    <cfRule type="cellIs" dxfId="10677" priority="789" operator="greaterThan">
      <formula>O231+1</formula>
    </cfRule>
    <cfRule type="cellIs" dxfId="10676" priority="790" operator="equal">
      <formula>O231+1</formula>
    </cfRule>
    <cfRule type="cellIs" dxfId="10675" priority="791" operator="lessThan">
      <formula>O231</formula>
    </cfRule>
    <cfRule type="cellIs" dxfId="10674" priority="792" operator="equal">
      <formula>O231</formula>
    </cfRule>
  </conditionalFormatting>
  <conditionalFormatting sqref="E238">
    <cfRule type="cellIs" dxfId="10673" priority="782" operator="equal">
      <formula>0</formula>
    </cfRule>
  </conditionalFormatting>
  <conditionalFormatting sqref="F238:M238">
    <cfRule type="cellIs" dxfId="10672" priority="781" operator="equal">
      <formula>0</formula>
    </cfRule>
  </conditionalFormatting>
  <conditionalFormatting sqref="E238:M238">
    <cfRule type="cellIs" dxfId="10671" priority="783" operator="greaterThan">
      <formula>E231+1</formula>
    </cfRule>
    <cfRule type="cellIs" dxfId="10670" priority="784" operator="equal">
      <formula>E231+1</formula>
    </cfRule>
    <cfRule type="cellIs" dxfId="10669" priority="785" operator="lessThan">
      <formula>E231</formula>
    </cfRule>
    <cfRule type="cellIs" dxfId="10668" priority="786" operator="equal">
      <formula>E231</formula>
    </cfRule>
  </conditionalFormatting>
  <conditionalFormatting sqref="O238">
    <cfRule type="cellIs" dxfId="10667" priority="776" operator="equal">
      <formula>0</formula>
    </cfRule>
  </conditionalFormatting>
  <conditionalFormatting sqref="P238:W238">
    <cfRule type="cellIs" dxfId="10666" priority="775" operator="equal">
      <formula>0</formula>
    </cfRule>
  </conditionalFormatting>
  <conditionalFormatting sqref="O238:W238">
    <cfRule type="cellIs" dxfId="10665" priority="777" operator="greaterThan">
      <formula>O231+1</formula>
    </cfRule>
    <cfRule type="cellIs" dxfId="10664" priority="778" operator="equal">
      <formula>O231+1</formula>
    </cfRule>
    <cfRule type="cellIs" dxfId="10663" priority="779" operator="lessThan">
      <formula>O231</formula>
    </cfRule>
    <cfRule type="cellIs" dxfId="10662" priority="780" operator="equal">
      <formula>O231</formula>
    </cfRule>
  </conditionalFormatting>
  <conditionalFormatting sqref="O231">
    <cfRule type="cellIs" dxfId="10661" priority="772" operator="equal">
      <formula>3</formula>
    </cfRule>
    <cfRule type="cellIs" dxfId="10660" priority="773" operator="equal">
      <formula>5</formula>
    </cfRule>
    <cfRule type="cellIs" dxfId="10659" priority="774" operator="equal">
      <formula>4</formula>
    </cfRule>
  </conditionalFormatting>
  <conditionalFormatting sqref="O231:W231">
    <cfRule type="cellIs" dxfId="10658" priority="769" operator="equal">
      <formula>3</formula>
    </cfRule>
    <cfRule type="cellIs" dxfId="10657" priority="770" operator="equal">
      <formula>5</formula>
    </cfRule>
    <cfRule type="cellIs" dxfId="10656" priority="771" operator="equal">
      <formula>4</formula>
    </cfRule>
  </conditionalFormatting>
  <conditionalFormatting sqref="P227:W227">
    <cfRule type="cellIs" dxfId="10655" priority="757" operator="equal">
      <formula>0</formula>
    </cfRule>
  </conditionalFormatting>
  <conditionalFormatting sqref="F227:M227">
    <cfRule type="cellIs" dxfId="10654" priority="763" operator="equal">
      <formula>0</formula>
    </cfRule>
  </conditionalFormatting>
  <conditionalFormatting sqref="E227">
    <cfRule type="cellIs" dxfId="10653" priority="764" operator="equal">
      <formula>0</formula>
    </cfRule>
  </conditionalFormatting>
  <conditionalFormatting sqref="O227">
    <cfRule type="cellIs" dxfId="10652" priority="758" operator="equal">
      <formula>0</formula>
    </cfRule>
  </conditionalFormatting>
  <conditionalFormatting sqref="E227:M227">
    <cfRule type="cellIs" dxfId="10651" priority="765" operator="greaterThan">
      <formula>E216+1</formula>
    </cfRule>
    <cfRule type="cellIs" dxfId="10650" priority="766" operator="equal">
      <formula>E216+1</formula>
    </cfRule>
    <cfRule type="cellIs" dxfId="10649" priority="767" operator="lessThan">
      <formula>E216</formula>
    </cfRule>
    <cfRule type="cellIs" dxfId="10648" priority="768" operator="equal">
      <formula>E216</formula>
    </cfRule>
  </conditionalFormatting>
  <conditionalFormatting sqref="O227:W227">
    <cfRule type="cellIs" dxfId="10647" priority="759" operator="greaterThan">
      <formula>O216+1</formula>
    </cfRule>
    <cfRule type="cellIs" dxfId="10646" priority="760" operator="equal">
      <formula>O216+1</formula>
    </cfRule>
    <cfRule type="cellIs" dxfId="10645" priority="761" operator="lessThan">
      <formula>O216</formula>
    </cfRule>
    <cfRule type="cellIs" dxfId="10644" priority="762" operator="equal">
      <formula>O216</formula>
    </cfRule>
  </conditionalFormatting>
  <conditionalFormatting sqref="F219:M219">
    <cfRule type="cellIs" dxfId="10643" priority="739" operator="equal">
      <formula>0</formula>
    </cfRule>
  </conditionalFormatting>
  <conditionalFormatting sqref="E219">
    <cfRule type="cellIs" dxfId="10642" priority="740" operator="equal">
      <formula>0</formula>
    </cfRule>
  </conditionalFormatting>
  <conditionalFormatting sqref="E219:M219">
    <cfRule type="cellIs" dxfId="10641" priority="741" operator="greaterThan">
      <formula>E216+1</formula>
    </cfRule>
    <cfRule type="cellIs" dxfId="10640" priority="742" operator="equal">
      <formula>E216+1</formula>
    </cfRule>
    <cfRule type="cellIs" dxfId="10639" priority="743" operator="lessThan">
      <formula>E216</formula>
    </cfRule>
    <cfRule type="cellIs" dxfId="10638" priority="744" operator="equal">
      <formula>E216</formula>
    </cfRule>
  </conditionalFormatting>
  <conditionalFormatting sqref="P219:W219">
    <cfRule type="cellIs" dxfId="10637" priority="733" operator="equal">
      <formula>0</formula>
    </cfRule>
  </conditionalFormatting>
  <conditionalFormatting sqref="O219">
    <cfRule type="cellIs" dxfId="10636" priority="734" operator="equal">
      <formula>0</formula>
    </cfRule>
  </conditionalFormatting>
  <conditionalFormatting sqref="O219:W219">
    <cfRule type="cellIs" dxfId="10635" priority="735" operator="greaterThan">
      <formula>O216+1</formula>
    </cfRule>
    <cfRule type="cellIs" dxfId="10634" priority="736" operator="equal">
      <formula>O216+1</formula>
    </cfRule>
    <cfRule type="cellIs" dxfId="10633" priority="737" operator="lessThan">
      <formula>O216</formula>
    </cfRule>
    <cfRule type="cellIs" dxfId="10632" priority="738" operator="equal">
      <formula>O216</formula>
    </cfRule>
  </conditionalFormatting>
  <conditionalFormatting sqref="E216">
    <cfRule type="cellIs" dxfId="10631" priority="730" operator="equal">
      <formula>3</formula>
    </cfRule>
    <cfRule type="cellIs" dxfId="10630" priority="731" operator="equal">
      <formula>5</formula>
    </cfRule>
    <cfRule type="cellIs" dxfId="10629" priority="732" operator="equal">
      <formula>4</formula>
    </cfRule>
  </conditionalFormatting>
  <conditionalFormatting sqref="E216:M216">
    <cfRule type="cellIs" dxfId="10628" priority="727" operator="equal">
      <formula>3</formula>
    </cfRule>
    <cfRule type="cellIs" dxfId="10627" priority="728" operator="equal">
      <formula>5</formula>
    </cfRule>
    <cfRule type="cellIs" dxfId="10626" priority="729" operator="equal">
      <formula>4</formula>
    </cfRule>
  </conditionalFormatting>
  <conditionalFormatting sqref="O216">
    <cfRule type="cellIs" dxfId="10625" priority="724" operator="equal">
      <formula>3</formula>
    </cfRule>
    <cfRule type="cellIs" dxfId="10624" priority="725" operator="equal">
      <formula>5</formula>
    </cfRule>
    <cfRule type="cellIs" dxfId="10623" priority="726" operator="equal">
      <formula>4</formula>
    </cfRule>
  </conditionalFormatting>
  <conditionalFormatting sqref="O216:W216">
    <cfRule type="cellIs" dxfId="10622" priority="721" operator="equal">
      <formula>3</formula>
    </cfRule>
    <cfRule type="cellIs" dxfId="10621" priority="722" operator="equal">
      <formula>5</formula>
    </cfRule>
    <cfRule type="cellIs" dxfId="10620" priority="723" operator="equal">
      <formula>4</formula>
    </cfRule>
  </conditionalFormatting>
  <conditionalFormatting sqref="E223">
    <cfRule type="cellIs" dxfId="10619" priority="716" operator="equal">
      <formula>0</formula>
    </cfRule>
  </conditionalFormatting>
  <conditionalFormatting sqref="F223:M223">
    <cfRule type="cellIs" dxfId="10618" priority="715" operator="equal">
      <formula>0</formula>
    </cfRule>
  </conditionalFormatting>
  <conditionalFormatting sqref="E223:M223">
    <cfRule type="cellIs" dxfId="10617" priority="717" operator="greaterThan">
      <formula>E216+1</formula>
    </cfRule>
    <cfRule type="cellIs" dxfId="10616" priority="718" operator="equal">
      <formula>E216+1</formula>
    </cfRule>
    <cfRule type="cellIs" dxfId="10615" priority="719" operator="lessThan">
      <formula>E216</formula>
    </cfRule>
    <cfRule type="cellIs" dxfId="10614" priority="720" operator="equal">
      <formula>E216</formula>
    </cfRule>
  </conditionalFormatting>
  <conditionalFormatting sqref="O223">
    <cfRule type="cellIs" dxfId="10613" priority="710" operator="equal">
      <formula>0</formula>
    </cfRule>
  </conditionalFormatting>
  <conditionalFormatting sqref="P223:W223">
    <cfRule type="cellIs" dxfId="10612" priority="709" operator="equal">
      <formula>0</formula>
    </cfRule>
  </conditionalFormatting>
  <conditionalFormatting sqref="O223:W223">
    <cfRule type="cellIs" dxfId="10611" priority="711" operator="greaterThan">
      <formula>O216+1</formula>
    </cfRule>
    <cfRule type="cellIs" dxfId="10610" priority="712" operator="equal">
      <formula>O216+1</formula>
    </cfRule>
    <cfRule type="cellIs" dxfId="10609" priority="713" operator="lessThan">
      <formula>O216</formula>
    </cfRule>
    <cfRule type="cellIs" dxfId="10608" priority="714" operator="equal">
      <formula>O216</formula>
    </cfRule>
  </conditionalFormatting>
  <conditionalFormatting sqref="E201">
    <cfRule type="cellIs" dxfId="10607" priority="706" operator="equal">
      <formula>3</formula>
    </cfRule>
    <cfRule type="cellIs" dxfId="10606" priority="707" operator="equal">
      <formula>5</formula>
    </cfRule>
    <cfRule type="cellIs" dxfId="10605" priority="708" operator="equal">
      <formula>4</formula>
    </cfRule>
  </conditionalFormatting>
  <conditionalFormatting sqref="E201:M201">
    <cfRule type="cellIs" dxfId="10604" priority="703" operator="equal">
      <formula>3</formula>
    </cfRule>
    <cfRule type="cellIs" dxfId="10603" priority="704" operator="equal">
      <formula>5</formula>
    </cfRule>
    <cfRule type="cellIs" dxfId="10602" priority="705" operator="equal">
      <formula>4</formula>
    </cfRule>
  </conditionalFormatting>
  <conditionalFormatting sqref="O201">
    <cfRule type="cellIs" dxfId="10601" priority="700" operator="equal">
      <formula>3</formula>
    </cfRule>
    <cfRule type="cellIs" dxfId="10600" priority="701" operator="equal">
      <formula>5</formula>
    </cfRule>
    <cfRule type="cellIs" dxfId="10599" priority="702" operator="equal">
      <formula>4</formula>
    </cfRule>
  </conditionalFormatting>
  <conditionalFormatting sqref="O201:W201">
    <cfRule type="cellIs" dxfId="10598" priority="697" operator="equal">
      <formula>3</formula>
    </cfRule>
    <cfRule type="cellIs" dxfId="10597" priority="698" operator="equal">
      <formula>5</formula>
    </cfRule>
    <cfRule type="cellIs" dxfId="10596" priority="699" operator="equal">
      <formula>4</formula>
    </cfRule>
  </conditionalFormatting>
  <conditionalFormatting sqref="F212:M212">
    <cfRule type="cellIs" dxfId="10595" priority="691" operator="equal">
      <formula>0</formula>
    </cfRule>
  </conditionalFormatting>
  <conditionalFormatting sqref="E212">
    <cfRule type="cellIs" dxfId="10594" priority="692" operator="equal">
      <formula>0</formula>
    </cfRule>
  </conditionalFormatting>
  <conditionalFormatting sqref="E212:M212">
    <cfRule type="cellIs" dxfId="10593" priority="693" operator="greaterThan">
      <formula>E201+1</formula>
    </cfRule>
    <cfRule type="cellIs" dxfId="10592" priority="694" operator="equal">
      <formula>E201+1</formula>
    </cfRule>
    <cfRule type="cellIs" dxfId="10591" priority="695" operator="lessThan">
      <formula>E201</formula>
    </cfRule>
    <cfRule type="cellIs" dxfId="10590" priority="696" operator="equal">
      <formula>E201</formula>
    </cfRule>
  </conditionalFormatting>
  <conditionalFormatting sqref="P212:W212">
    <cfRule type="cellIs" dxfId="10589" priority="685" operator="equal">
      <formula>0</formula>
    </cfRule>
  </conditionalFormatting>
  <conditionalFormatting sqref="O212">
    <cfRule type="cellIs" dxfId="10588" priority="686" operator="equal">
      <formula>0</formula>
    </cfRule>
  </conditionalFormatting>
  <conditionalFormatting sqref="O212:W212">
    <cfRule type="cellIs" dxfId="10587" priority="687" operator="greaterThan">
      <formula>O201+1</formula>
    </cfRule>
    <cfRule type="cellIs" dxfId="10586" priority="688" operator="equal">
      <formula>O201+1</formula>
    </cfRule>
    <cfRule type="cellIs" dxfId="10585" priority="689" operator="lessThan">
      <formula>O201</formula>
    </cfRule>
    <cfRule type="cellIs" dxfId="10584" priority="690" operator="equal">
      <formula>O201</formula>
    </cfRule>
  </conditionalFormatting>
  <conditionalFormatting sqref="F204:M204">
    <cfRule type="cellIs" dxfId="10583" priority="679" operator="equal">
      <formula>0</formula>
    </cfRule>
  </conditionalFormatting>
  <conditionalFormatting sqref="E204">
    <cfRule type="cellIs" dxfId="10582" priority="680" operator="equal">
      <formula>0</formula>
    </cfRule>
  </conditionalFormatting>
  <conditionalFormatting sqref="E204:M204">
    <cfRule type="cellIs" dxfId="10581" priority="681" operator="greaterThan">
      <formula>E201+1</formula>
    </cfRule>
    <cfRule type="cellIs" dxfId="10580" priority="682" operator="equal">
      <formula>E201+1</formula>
    </cfRule>
    <cfRule type="cellIs" dxfId="10579" priority="683" operator="lessThan">
      <formula>E201</formula>
    </cfRule>
    <cfRule type="cellIs" dxfId="10578" priority="684" operator="equal">
      <formula>E201</formula>
    </cfRule>
  </conditionalFormatting>
  <conditionalFormatting sqref="P204:W204">
    <cfRule type="cellIs" dxfId="10577" priority="673" operator="equal">
      <formula>0</formula>
    </cfRule>
  </conditionalFormatting>
  <conditionalFormatting sqref="O204">
    <cfRule type="cellIs" dxfId="10576" priority="674" operator="equal">
      <formula>0</formula>
    </cfRule>
  </conditionalFormatting>
  <conditionalFormatting sqref="O204:W204">
    <cfRule type="cellIs" dxfId="10575" priority="675" operator="greaterThan">
      <formula>O201+1</formula>
    </cfRule>
    <cfRule type="cellIs" dxfId="10574" priority="676" operator="equal">
      <formula>O201+1</formula>
    </cfRule>
    <cfRule type="cellIs" dxfId="10573" priority="677" operator="lessThan">
      <formula>O201</formula>
    </cfRule>
    <cfRule type="cellIs" dxfId="10572" priority="678" operator="equal">
      <formula>O201</formula>
    </cfRule>
  </conditionalFormatting>
  <conditionalFormatting sqref="E208">
    <cfRule type="cellIs" dxfId="10571" priority="668" operator="equal">
      <formula>0</formula>
    </cfRule>
  </conditionalFormatting>
  <conditionalFormatting sqref="F208:M208">
    <cfRule type="cellIs" dxfId="10570" priority="667" operator="equal">
      <formula>0</formula>
    </cfRule>
  </conditionalFormatting>
  <conditionalFormatting sqref="E208:M208">
    <cfRule type="cellIs" dxfId="10569" priority="669" operator="greaterThan">
      <formula>E201+1</formula>
    </cfRule>
    <cfRule type="cellIs" dxfId="10568" priority="670" operator="equal">
      <formula>E201+1</formula>
    </cfRule>
    <cfRule type="cellIs" dxfId="10567" priority="671" operator="lessThan">
      <formula>E201</formula>
    </cfRule>
    <cfRule type="cellIs" dxfId="10566" priority="672" operator="equal">
      <formula>E201</formula>
    </cfRule>
  </conditionalFormatting>
  <conditionalFormatting sqref="O208">
    <cfRule type="cellIs" dxfId="10565" priority="662" operator="equal">
      <formula>0</formula>
    </cfRule>
  </conditionalFormatting>
  <conditionalFormatting sqref="P208:W208">
    <cfRule type="cellIs" dxfId="10564" priority="661" operator="equal">
      <formula>0</formula>
    </cfRule>
  </conditionalFormatting>
  <conditionalFormatting sqref="O208:W208">
    <cfRule type="cellIs" dxfId="10563" priority="663" operator="greaterThan">
      <formula>O201+1</formula>
    </cfRule>
    <cfRule type="cellIs" dxfId="10562" priority="664" operator="equal">
      <formula>O201+1</formula>
    </cfRule>
    <cfRule type="cellIs" dxfId="10561" priority="665" operator="lessThan">
      <formula>O201</formula>
    </cfRule>
    <cfRule type="cellIs" dxfId="10560" priority="666" operator="equal">
      <formula>O201</formula>
    </cfRule>
  </conditionalFormatting>
  <conditionalFormatting sqref="O197">
    <cfRule type="cellIs" dxfId="10559" priority="650" operator="equal">
      <formula>0</formula>
    </cfRule>
  </conditionalFormatting>
  <conditionalFormatting sqref="P197:W197">
    <cfRule type="cellIs" dxfId="10558" priority="649" operator="equal">
      <formula>0</formula>
    </cfRule>
  </conditionalFormatting>
  <conditionalFormatting sqref="E197">
    <cfRule type="cellIs" dxfId="10557" priority="656" operator="equal">
      <formula>0</formula>
    </cfRule>
  </conditionalFormatting>
  <conditionalFormatting sqref="F197:M197">
    <cfRule type="cellIs" dxfId="10556" priority="655" operator="equal">
      <formula>0</formula>
    </cfRule>
  </conditionalFormatting>
  <conditionalFormatting sqref="E197:M197">
    <cfRule type="cellIs" dxfId="10555" priority="657" operator="greaterThan">
      <formula>E186+1</formula>
    </cfRule>
    <cfRule type="cellIs" dxfId="10554" priority="658" operator="equal">
      <formula>E186+1</formula>
    </cfRule>
    <cfRule type="cellIs" dxfId="10553" priority="659" operator="lessThan">
      <formula>E186</formula>
    </cfRule>
    <cfRule type="cellIs" dxfId="10552" priority="660" operator="equal">
      <formula>E186</formula>
    </cfRule>
  </conditionalFormatting>
  <conditionalFormatting sqref="O197:W197">
    <cfRule type="cellIs" dxfId="10551" priority="651" operator="greaterThan">
      <formula>O186+1</formula>
    </cfRule>
    <cfRule type="cellIs" dxfId="10550" priority="652" operator="equal">
      <formula>O186+1</formula>
    </cfRule>
    <cfRule type="cellIs" dxfId="10549" priority="653" operator="lessThan">
      <formula>O186</formula>
    </cfRule>
    <cfRule type="cellIs" dxfId="10548" priority="654" operator="equal">
      <formula>O186</formula>
    </cfRule>
  </conditionalFormatting>
  <conditionalFormatting sqref="F189:M189">
    <cfRule type="cellIs" dxfId="10547" priority="643" operator="equal">
      <formula>0</formula>
    </cfRule>
  </conditionalFormatting>
  <conditionalFormatting sqref="E189">
    <cfRule type="cellIs" dxfId="10546" priority="644" operator="equal">
      <formula>0</formula>
    </cfRule>
  </conditionalFormatting>
  <conditionalFormatting sqref="E189:M189">
    <cfRule type="cellIs" dxfId="10545" priority="645" operator="greaterThan">
      <formula>E186+1</formula>
    </cfRule>
    <cfRule type="cellIs" dxfId="10544" priority="646" operator="equal">
      <formula>E186+1</formula>
    </cfRule>
    <cfRule type="cellIs" dxfId="10543" priority="647" operator="lessThan">
      <formula>E186</formula>
    </cfRule>
    <cfRule type="cellIs" dxfId="10542" priority="648" operator="equal">
      <formula>E186</formula>
    </cfRule>
  </conditionalFormatting>
  <conditionalFormatting sqref="P189:W189">
    <cfRule type="cellIs" dxfId="10541" priority="637" operator="equal">
      <formula>0</formula>
    </cfRule>
  </conditionalFormatting>
  <conditionalFormatting sqref="O189">
    <cfRule type="cellIs" dxfId="10540" priority="638" operator="equal">
      <formula>0</formula>
    </cfRule>
  </conditionalFormatting>
  <conditionalFormatting sqref="O189:W189">
    <cfRule type="cellIs" dxfId="10539" priority="639" operator="greaterThan">
      <formula>O186+1</formula>
    </cfRule>
    <cfRule type="cellIs" dxfId="10538" priority="640" operator="equal">
      <formula>O186+1</formula>
    </cfRule>
    <cfRule type="cellIs" dxfId="10537" priority="641" operator="lessThan">
      <formula>O186</formula>
    </cfRule>
    <cfRule type="cellIs" dxfId="10536" priority="642" operator="equal">
      <formula>O186</formula>
    </cfRule>
  </conditionalFormatting>
  <conditionalFormatting sqref="E186">
    <cfRule type="cellIs" dxfId="10535" priority="634" operator="equal">
      <formula>3</formula>
    </cfRule>
    <cfRule type="cellIs" dxfId="10534" priority="635" operator="equal">
      <formula>5</formula>
    </cfRule>
    <cfRule type="cellIs" dxfId="10533" priority="636" operator="equal">
      <formula>4</formula>
    </cfRule>
  </conditionalFormatting>
  <conditionalFormatting sqref="E186:M186">
    <cfRule type="cellIs" dxfId="10532" priority="631" operator="equal">
      <formula>3</formula>
    </cfRule>
    <cfRule type="cellIs" dxfId="10531" priority="632" operator="equal">
      <formula>5</formula>
    </cfRule>
    <cfRule type="cellIs" dxfId="10530" priority="633" operator="equal">
      <formula>4</formula>
    </cfRule>
  </conditionalFormatting>
  <conditionalFormatting sqref="O186">
    <cfRule type="cellIs" dxfId="10529" priority="628" operator="equal">
      <formula>3</formula>
    </cfRule>
    <cfRule type="cellIs" dxfId="10528" priority="629" operator="equal">
      <formula>5</formula>
    </cfRule>
    <cfRule type="cellIs" dxfId="10527" priority="630" operator="equal">
      <formula>4</formula>
    </cfRule>
  </conditionalFormatting>
  <conditionalFormatting sqref="O186:W186">
    <cfRule type="cellIs" dxfId="10526" priority="625" operator="equal">
      <formula>3</formula>
    </cfRule>
    <cfRule type="cellIs" dxfId="10525" priority="626" operator="equal">
      <formula>5</formula>
    </cfRule>
    <cfRule type="cellIs" dxfId="10524" priority="627" operator="equal">
      <formula>4</formula>
    </cfRule>
  </conditionalFormatting>
  <conditionalFormatting sqref="E193">
    <cfRule type="cellIs" dxfId="10523" priority="620" operator="equal">
      <formula>0</formula>
    </cfRule>
  </conditionalFormatting>
  <conditionalFormatting sqref="F193:M193">
    <cfRule type="cellIs" dxfId="10522" priority="619" operator="equal">
      <formula>0</formula>
    </cfRule>
  </conditionalFormatting>
  <conditionalFormatting sqref="E193:M193">
    <cfRule type="cellIs" dxfId="10521" priority="621" operator="greaterThan">
      <formula>E186+1</formula>
    </cfRule>
    <cfRule type="cellIs" dxfId="10520" priority="622" operator="equal">
      <formula>E186+1</formula>
    </cfRule>
    <cfRule type="cellIs" dxfId="10519" priority="623" operator="lessThan">
      <formula>E186</formula>
    </cfRule>
    <cfRule type="cellIs" dxfId="10518" priority="624" operator="equal">
      <formula>E186</formula>
    </cfRule>
  </conditionalFormatting>
  <conditionalFormatting sqref="O193">
    <cfRule type="cellIs" dxfId="10517" priority="614" operator="equal">
      <formula>0</formula>
    </cfRule>
  </conditionalFormatting>
  <conditionalFormatting sqref="P193:W193">
    <cfRule type="cellIs" dxfId="10516" priority="613" operator="equal">
      <formula>0</formula>
    </cfRule>
  </conditionalFormatting>
  <conditionalFormatting sqref="O193:W193">
    <cfRule type="cellIs" dxfId="10515" priority="615" operator="greaterThan">
      <formula>O186+1</formula>
    </cfRule>
    <cfRule type="cellIs" dxfId="10514" priority="616" operator="equal">
      <formula>O186+1</formula>
    </cfRule>
    <cfRule type="cellIs" dxfId="10513" priority="617" operator="lessThan">
      <formula>O186</formula>
    </cfRule>
    <cfRule type="cellIs" dxfId="10512" priority="618" operator="equal">
      <formula>O186</formula>
    </cfRule>
  </conditionalFormatting>
  <conditionalFormatting sqref="E171">
    <cfRule type="cellIs" dxfId="10511" priority="610" operator="equal">
      <formula>3</formula>
    </cfRule>
    <cfRule type="cellIs" dxfId="10510" priority="611" operator="equal">
      <formula>5</formula>
    </cfRule>
    <cfRule type="cellIs" dxfId="10509" priority="612" operator="equal">
      <formula>4</formula>
    </cfRule>
  </conditionalFormatting>
  <conditionalFormatting sqref="E171:M171">
    <cfRule type="cellIs" dxfId="10508" priority="607" operator="equal">
      <formula>3</formula>
    </cfRule>
    <cfRule type="cellIs" dxfId="10507" priority="608" operator="equal">
      <formula>5</formula>
    </cfRule>
    <cfRule type="cellIs" dxfId="10506" priority="609" operator="equal">
      <formula>4</formula>
    </cfRule>
  </conditionalFormatting>
  <conditionalFormatting sqref="O171">
    <cfRule type="cellIs" dxfId="10505" priority="604" operator="equal">
      <formula>3</formula>
    </cfRule>
    <cfRule type="cellIs" dxfId="10504" priority="605" operator="equal">
      <formula>5</formula>
    </cfRule>
    <cfRule type="cellIs" dxfId="10503" priority="606" operator="equal">
      <formula>4</formula>
    </cfRule>
  </conditionalFormatting>
  <conditionalFormatting sqref="O171:W171">
    <cfRule type="cellIs" dxfId="10502" priority="601" operator="equal">
      <formula>3</formula>
    </cfRule>
    <cfRule type="cellIs" dxfId="10501" priority="602" operator="equal">
      <formula>5</formula>
    </cfRule>
    <cfRule type="cellIs" dxfId="10500" priority="603" operator="equal">
      <formula>4</formula>
    </cfRule>
  </conditionalFormatting>
  <conditionalFormatting sqref="F182:M182">
    <cfRule type="cellIs" dxfId="10499" priority="595" operator="equal">
      <formula>0</formula>
    </cfRule>
  </conditionalFormatting>
  <conditionalFormatting sqref="E182">
    <cfRule type="cellIs" dxfId="10498" priority="596" operator="equal">
      <formula>0</formula>
    </cfRule>
  </conditionalFormatting>
  <conditionalFormatting sqref="E182:M182">
    <cfRule type="cellIs" dxfId="10497" priority="597" operator="greaterThan">
      <formula>E171+1</formula>
    </cfRule>
    <cfRule type="cellIs" dxfId="10496" priority="598" operator="equal">
      <formula>E171+1</formula>
    </cfRule>
    <cfRule type="cellIs" dxfId="10495" priority="599" operator="lessThan">
      <formula>E171</formula>
    </cfRule>
    <cfRule type="cellIs" dxfId="10494" priority="600" operator="equal">
      <formula>E171</formula>
    </cfRule>
  </conditionalFormatting>
  <conditionalFormatting sqref="P182:W182">
    <cfRule type="cellIs" dxfId="10493" priority="589" operator="equal">
      <formula>0</formula>
    </cfRule>
  </conditionalFormatting>
  <conditionalFormatting sqref="O182">
    <cfRule type="cellIs" dxfId="10492" priority="590" operator="equal">
      <formula>0</formula>
    </cfRule>
  </conditionalFormatting>
  <conditionalFormatting sqref="O182:W182">
    <cfRule type="cellIs" dxfId="10491" priority="591" operator="greaterThan">
      <formula>O171+1</formula>
    </cfRule>
    <cfRule type="cellIs" dxfId="10490" priority="592" operator="equal">
      <formula>O171+1</formula>
    </cfRule>
    <cfRule type="cellIs" dxfId="10489" priority="593" operator="lessThan">
      <formula>O171</formula>
    </cfRule>
    <cfRule type="cellIs" dxfId="10488" priority="594" operator="equal">
      <formula>O171</formula>
    </cfRule>
  </conditionalFormatting>
  <conditionalFormatting sqref="F174:M174">
    <cfRule type="cellIs" dxfId="10487" priority="583" operator="equal">
      <formula>0</formula>
    </cfRule>
  </conditionalFormatting>
  <conditionalFormatting sqref="E174">
    <cfRule type="cellIs" dxfId="10486" priority="584" operator="equal">
      <formula>0</formula>
    </cfRule>
  </conditionalFormatting>
  <conditionalFormatting sqref="E174:M174">
    <cfRule type="cellIs" dxfId="10485" priority="585" operator="greaterThan">
      <formula>E171+1</formula>
    </cfRule>
    <cfRule type="cellIs" dxfId="10484" priority="586" operator="equal">
      <formula>E171+1</formula>
    </cfRule>
    <cfRule type="cellIs" dxfId="10483" priority="587" operator="lessThan">
      <formula>E171</formula>
    </cfRule>
    <cfRule type="cellIs" dxfId="10482" priority="588" operator="equal">
      <formula>E171</formula>
    </cfRule>
  </conditionalFormatting>
  <conditionalFormatting sqref="P174:W174">
    <cfRule type="cellIs" dxfId="10481" priority="577" operator="equal">
      <formula>0</formula>
    </cfRule>
  </conditionalFormatting>
  <conditionalFormatting sqref="O174">
    <cfRule type="cellIs" dxfId="10480" priority="578" operator="equal">
      <formula>0</formula>
    </cfRule>
  </conditionalFormatting>
  <conditionalFormatting sqref="O174:W174">
    <cfRule type="cellIs" dxfId="10479" priority="579" operator="greaterThan">
      <formula>O171+1</formula>
    </cfRule>
    <cfRule type="cellIs" dxfId="10478" priority="580" operator="equal">
      <formula>O171+1</formula>
    </cfRule>
    <cfRule type="cellIs" dxfId="10477" priority="581" operator="lessThan">
      <formula>O171</formula>
    </cfRule>
    <cfRule type="cellIs" dxfId="10476" priority="582" operator="equal">
      <formula>O171</formula>
    </cfRule>
  </conditionalFormatting>
  <conditionalFormatting sqref="E178">
    <cfRule type="cellIs" dxfId="10475" priority="572" operator="equal">
      <formula>0</formula>
    </cfRule>
  </conditionalFormatting>
  <conditionalFormatting sqref="F178:M178">
    <cfRule type="cellIs" dxfId="10474" priority="571" operator="equal">
      <formula>0</formula>
    </cfRule>
  </conditionalFormatting>
  <conditionalFormatting sqref="E178:M178">
    <cfRule type="cellIs" dxfId="10473" priority="573" operator="greaterThan">
      <formula>E171+1</formula>
    </cfRule>
    <cfRule type="cellIs" dxfId="10472" priority="574" operator="equal">
      <formula>E171+1</formula>
    </cfRule>
    <cfRule type="cellIs" dxfId="10471" priority="575" operator="lessThan">
      <formula>E171</formula>
    </cfRule>
    <cfRule type="cellIs" dxfId="10470" priority="576" operator="equal">
      <formula>E171</formula>
    </cfRule>
  </conditionalFormatting>
  <conditionalFormatting sqref="O178">
    <cfRule type="cellIs" dxfId="10469" priority="566" operator="equal">
      <formula>0</formula>
    </cfRule>
  </conditionalFormatting>
  <conditionalFormatting sqref="P178:W178">
    <cfRule type="cellIs" dxfId="10468" priority="565" operator="equal">
      <formula>0</formula>
    </cfRule>
  </conditionalFormatting>
  <conditionalFormatting sqref="O178:W178">
    <cfRule type="cellIs" dxfId="10467" priority="567" operator="greaterThan">
      <formula>O171+1</formula>
    </cfRule>
    <cfRule type="cellIs" dxfId="10466" priority="568" operator="equal">
      <formula>O171+1</formula>
    </cfRule>
    <cfRule type="cellIs" dxfId="10465" priority="569" operator="lessThan">
      <formula>O171</formula>
    </cfRule>
    <cfRule type="cellIs" dxfId="10464" priority="570" operator="equal">
      <formula>O171</formula>
    </cfRule>
  </conditionalFormatting>
  <conditionalFormatting sqref="O167">
    <cfRule type="cellIs" dxfId="10463" priority="554" operator="equal">
      <formula>0</formula>
    </cfRule>
  </conditionalFormatting>
  <conditionalFormatting sqref="P167:W167">
    <cfRule type="cellIs" dxfId="10462" priority="553" operator="equal">
      <formula>0</formula>
    </cfRule>
  </conditionalFormatting>
  <conditionalFormatting sqref="E167">
    <cfRule type="cellIs" dxfId="10461" priority="560" operator="equal">
      <formula>0</formula>
    </cfRule>
  </conditionalFormatting>
  <conditionalFormatting sqref="F167:M167">
    <cfRule type="cellIs" dxfId="10460" priority="559" operator="equal">
      <formula>0</formula>
    </cfRule>
  </conditionalFormatting>
  <conditionalFormatting sqref="E167:M167">
    <cfRule type="cellIs" dxfId="10459" priority="561" operator="greaterThan">
      <formula>E156+1</formula>
    </cfRule>
    <cfRule type="cellIs" dxfId="10458" priority="562" operator="equal">
      <formula>E156+1</formula>
    </cfRule>
    <cfRule type="cellIs" dxfId="10457" priority="563" operator="lessThan">
      <formula>E156</formula>
    </cfRule>
    <cfRule type="cellIs" dxfId="10456" priority="564" operator="equal">
      <formula>E156</formula>
    </cfRule>
  </conditionalFormatting>
  <conditionalFormatting sqref="O167:W167">
    <cfRule type="cellIs" dxfId="10455" priority="555" operator="greaterThan">
      <formula>O156+1</formula>
    </cfRule>
    <cfRule type="cellIs" dxfId="10454" priority="556" operator="equal">
      <formula>O156+1</formula>
    </cfRule>
    <cfRule type="cellIs" dxfId="10453" priority="557" operator="lessThan">
      <formula>O156</formula>
    </cfRule>
    <cfRule type="cellIs" dxfId="10452" priority="558" operator="equal">
      <formula>O156</formula>
    </cfRule>
  </conditionalFormatting>
  <conditionalFormatting sqref="F159:M159">
    <cfRule type="cellIs" dxfId="10451" priority="547" operator="equal">
      <formula>0</formula>
    </cfRule>
  </conditionalFormatting>
  <conditionalFormatting sqref="E159">
    <cfRule type="cellIs" dxfId="10450" priority="548" operator="equal">
      <formula>0</formula>
    </cfRule>
  </conditionalFormatting>
  <conditionalFormatting sqref="E159:M159">
    <cfRule type="cellIs" dxfId="10449" priority="549" operator="greaterThan">
      <formula>E156+1</formula>
    </cfRule>
    <cfRule type="cellIs" dxfId="10448" priority="550" operator="equal">
      <formula>E156+1</formula>
    </cfRule>
    <cfRule type="cellIs" dxfId="10447" priority="551" operator="lessThan">
      <formula>E156</formula>
    </cfRule>
    <cfRule type="cellIs" dxfId="10446" priority="552" operator="equal">
      <formula>E156</formula>
    </cfRule>
  </conditionalFormatting>
  <conditionalFormatting sqref="P159:W159">
    <cfRule type="cellIs" dxfId="10445" priority="541" operator="equal">
      <formula>0</formula>
    </cfRule>
  </conditionalFormatting>
  <conditionalFormatting sqref="O159">
    <cfRule type="cellIs" dxfId="10444" priority="542" operator="equal">
      <formula>0</formula>
    </cfRule>
  </conditionalFormatting>
  <conditionalFormatting sqref="O159:W159">
    <cfRule type="cellIs" dxfId="10443" priority="543" operator="greaterThan">
      <formula>O156+1</formula>
    </cfRule>
    <cfRule type="cellIs" dxfId="10442" priority="544" operator="equal">
      <formula>O156+1</formula>
    </cfRule>
    <cfRule type="cellIs" dxfId="10441" priority="545" operator="lessThan">
      <formula>O156</formula>
    </cfRule>
    <cfRule type="cellIs" dxfId="10440" priority="546" operator="equal">
      <formula>O156</formula>
    </cfRule>
  </conditionalFormatting>
  <conditionalFormatting sqref="E156">
    <cfRule type="cellIs" dxfId="10439" priority="538" operator="equal">
      <formula>3</formula>
    </cfRule>
    <cfRule type="cellIs" dxfId="10438" priority="539" operator="equal">
      <formula>5</formula>
    </cfRule>
    <cfRule type="cellIs" dxfId="10437" priority="540" operator="equal">
      <formula>4</formula>
    </cfRule>
  </conditionalFormatting>
  <conditionalFormatting sqref="E156:M156">
    <cfRule type="cellIs" dxfId="10436" priority="535" operator="equal">
      <formula>3</formula>
    </cfRule>
    <cfRule type="cellIs" dxfId="10435" priority="536" operator="equal">
      <formula>5</formula>
    </cfRule>
    <cfRule type="cellIs" dxfId="10434" priority="537" operator="equal">
      <formula>4</formula>
    </cfRule>
  </conditionalFormatting>
  <conditionalFormatting sqref="O156">
    <cfRule type="cellIs" dxfId="10433" priority="532" operator="equal">
      <formula>3</formula>
    </cfRule>
    <cfRule type="cellIs" dxfId="10432" priority="533" operator="equal">
      <formula>5</formula>
    </cfRule>
    <cfRule type="cellIs" dxfId="10431" priority="534" operator="equal">
      <formula>4</formula>
    </cfRule>
  </conditionalFormatting>
  <conditionalFormatting sqref="O156:W156">
    <cfRule type="cellIs" dxfId="10430" priority="529" operator="equal">
      <formula>3</formula>
    </cfRule>
    <cfRule type="cellIs" dxfId="10429" priority="530" operator="equal">
      <formula>5</formula>
    </cfRule>
    <cfRule type="cellIs" dxfId="10428" priority="531" operator="equal">
      <formula>4</formula>
    </cfRule>
  </conditionalFormatting>
  <conditionalFormatting sqref="E163">
    <cfRule type="cellIs" dxfId="10427" priority="524" operator="equal">
      <formula>0</formula>
    </cfRule>
  </conditionalFormatting>
  <conditionalFormatting sqref="F163:M163">
    <cfRule type="cellIs" dxfId="10426" priority="523" operator="equal">
      <formula>0</formula>
    </cfRule>
  </conditionalFormatting>
  <conditionalFormatting sqref="E163:M163">
    <cfRule type="cellIs" dxfId="10425" priority="525" operator="greaterThan">
      <formula>E156+1</formula>
    </cfRule>
    <cfRule type="cellIs" dxfId="10424" priority="526" operator="equal">
      <formula>E156+1</formula>
    </cfRule>
    <cfRule type="cellIs" dxfId="10423" priority="527" operator="lessThan">
      <formula>E156</formula>
    </cfRule>
    <cfRule type="cellIs" dxfId="10422" priority="528" operator="equal">
      <formula>E156</formula>
    </cfRule>
  </conditionalFormatting>
  <conditionalFormatting sqref="O163">
    <cfRule type="cellIs" dxfId="10421" priority="518" operator="equal">
      <formula>0</formula>
    </cfRule>
  </conditionalFormatting>
  <conditionalFormatting sqref="P163:W163">
    <cfRule type="cellIs" dxfId="10420" priority="517" operator="equal">
      <formula>0</formula>
    </cfRule>
  </conditionalFormatting>
  <conditionalFormatting sqref="O163:W163">
    <cfRule type="cellIs" dxfId="10419" priority="519" operator="greaterThan">
      <formula>O156+1</formula>
    </cfRule>
    <cfRule type="cellIs" dxfId="10418" priority="520" operator="equal">
      <formula>O156+1</formula>
    </cfRule>
    <cfRule type="cellIs" dxfId="10417" priority="521" operator="lessThan">
      <formula>O156</formula>
    </cfRule>
    <cfRule type="cellIs" dxfId="10416" priority="522" operator="equal">
      <formula>O156</formula>
    </cfRule>
  </conditionalFormatting>
  <conditionalFormatting sqref="E141">
    <cfRule type="cellIs" dxfId="10415" priority="514" operator="equal">
      <formula>3</formula>
    </cfRule>
    <cfRule type="cellIs" dxfId="10414" priority="515" operator="equal">
      <formula>5</formula>
    </cfRule>
    <cfRule type="cellIs" dxfId="10413" priority="516" operator="equal">
      <formula>4</formula>
    </cfRule>
  </conditionalFormatting>
  <conditionalFormatting sqref="E141:M141">
    <cfRule type="cellIs" dxfId="10412" priority="511" operator="equal">
      <formula>3</formula>
    </cfRule>
    <cfRule type="cellIs" dxfId="10411" priority="512" operator="equal">
      <formula>5</formula>
    </cfRule>
    <cfRule type="cellIs" dxfId="10410" priority="513" operator="equal">
      <formula>4</formula>
    </cfRule>
  </conditionalFormatting>
  <conditionalFormatting sqref="O141">
    <cfRule type="cellIs" dxfId="10409" priority="508" operator="equal">
      <formula>3</formula>
    </cfRule>
    <cfRule type="cellIs" dxfId="10408" priority="509" operator="equal">
      <formula>5</formula>
    </cfRule>
    <cfRule type="cellIs" dxfId="10407" priority="510" operator="equal">
      <formula>4</formula>
    </cfRule>
  </conditionalFormatting>
  <conditionalFormatting sqref="O141:W141">
    <cfRule type="cellIs" dxfId="10406" priority="505" operator="equal">
      <formula>3</formula>
    </cfRule>
    <cfRule type="cellIs" dxfId="10405" priority="506" operator="equal">
      <formula>5</formula>
    </cfRule>
    <cfRule type="cellIs" dxfId="10404" priority="507" operator="equal">
      <formula>4</formula>
    </cfRule>
  </conditionalFormatting>
  <conditionalFormatting sqref="F152:M152">
    <cfRule type="cellIs" dxfId="10403" priority="499" operator="equal">
      <formula>0</formula>
    </cfRule>
  </conditionalFormatting>
  <conditionalFormatting sqref="E152">
    <cfRule type="cellIs" dxfId="10402" priority="500" operator="equal">
      <formula>0</formula>
    </cfRule>
  </conditionalFormatting>
  <conditionalFormatting sqref="E152:M152">
    <cfRule type="cellIs" dxfId="10401" priority="501" operator="greaterThan">
      <formula>E141+1</formula>
    </cfRule>
    <cfRule type="cellIs" dxfId="10400" priority="502" operator="equal">
      <formula>E141+1</formula>
    </cfRule>
    <cfRule type="cellIs" dxfId="10399" priority="503" operator="lessThan">
      <formula>E141</formula>
    </cfRule>
    <cfRule type="cellIs" dxfId="10398" priority="504" operator="equal">
      <formula>E141</formula>
    </cfRule>
  </conditionalFormatting>
  <conditionalFormatting sqref="P152:W152">
    <cfRule type="cellIs" dxfId="10397" priority="493" operator="equal">
      <formula>0</formula>
    </cfRule>
  </conditionalFormatting>
  <conditionalFormatting sqref="O152">
    <cfRule type="cellIs" dxfId="10396" priority="494" operator="equal">
      <formula>0</formula>
    </cfRule>
  </conditionalFormatting>
  <conditionalFormatting sqref="O152:W152">
    <cfRule type="cellIs" dxfId="10395" priority="495" operator="greaterThan">
      <formula>O141+1</formula>
    </cfRule>
    <cfRule type="cellIs" dxfId="10394" priority="496" operator="equal">
      <formula>O141+1</formula>
    </cfRule>
    <cfRule type="cellIs" dxfId="10393" priority="497" operator="lessThan">
      <formula>O141</formula>
    </cfRule>
    <cfRule type="cellIs" dxfId="10392" priority="498" operator="equal">
      <formula>O141</formula>
    </cfRule>
  </conditionalFormatting>
  <conditionalFormatting sqref="F144:M144">
    <cfRule type="cellIs" dxfId="10391" priority="487" operator="equal">
      <formula>0</formula>
    </cfRule>
  </conditionalFormatting>
  <conditionalFormatting sqref="E144">
    <cfRule type="cellIs" dxfId="10390" priority="488" operator="equal">
      <formula>0</formula>
    </cfRule>
  </conditionalFormatting>
  <conditionalFormatting sqref="E144:M144">
    <cfRule type="cellIs" dxfId="10389" priority="489" operator="greaterThan">
      <formula>E141+1</formula>
    </cfRule>
    <cfRule type="cellIs" dxfId="10388" priority="490" operator="equal">
      <formula>E141+1</formula>
    </cfRule>
    <cfRule type="cellIs" dxfId="10387" priority="491" operator="lessThan">
      <formula>E141</formula>
    </cfRule>
    <cfRule type="cellIs" dxfId="10386" priority="492" operator="equal">
      <formula>E141</formula>
    </cfRule>
  </conditionalFormatting>
  <conditionalFormatting sqref="P144:W144">
    <cfRule type="cellIs" dxfId="10385" priority="481" operator="equal">
      <formula>0</formula>
    </cfRule>
  </conditionalFormatting>
  <conditionalFormatting sqref="O144">
    <cfRule type="cellIs" dxfId="10384" priority="482" operator="equal">
      <formula>0</formula>
    </cfRule>
  </conditionalFormatting>
  <conditionalFormatting sqref="O144:W144">
    <cfRule type="cellIs" dxfId="10383" priority="483" operator="greaterThan">
      <formula>O141+1</formula>
    </cfRule>
    <cfRule type="cellIs" dxfId="10382" priority="484" operator="equal">
      <formula>O141+1</formula>
    </cfRule>
    <cfRule type="cellIs" dxfId="10381" priority="485" operator="lessThan">
      <formula>O141</formula>
    </cfRule>
    <cfRule type="cellIs" dxfId="10380" priority="486" operator="equal">
      <formula>O141</formula>
    </cfRule>
  </conditionalFormatting>
  <conditionalFormatting sqref="E148">
    <cfRule type="cellIs" dxfId="10379" priority="476" operator="equal">
      <formula>0</formula>
    </cfRule>
  </conditionalFormatting>
  <conditionalFormatting sqref="F148:M148">
    <cfRule type="cellIs" dxfId="10378" priority="475" operator="equal">
      <formula>0</formula>
    </cfRule>
  </conditionalFormatting>
  <conditionalFormatting sqref="E148:M148">
    <cfRule type="cellIs" dxfId="10377" priority="477" operator="greaterThan">
      <formula>E141+1</formula>
    </cfRule>
    <cfRule type="cellIs" dxfId="10376" priority="478" operator="equal">
      <formula>E141+1</formula>
    </cfRule>
    <cfRule type="cellIs" dxfId="10375" priority="479" operator="lessThan">
      <formula>E141</formula>
    </cfRule>
    <cfRule type="cellIs" dxfId="10374" priority="480" operator="equal">
      <formula>E141</formula>
    </cfRule>
  </conditionalFormatting>
  <conditionalFormatting sqref="O148">
    <cfRule type="cellIs" dxfId="10373" priority="470" operator="equal">
      <formula>0</formula>
    </cfRule>
  </conditionalFormatting>
  <conditionalFormatting sqref="P148:W148">
    <cfRule type="cellIs" dxfId="10372" priority="469" operator="equal">
      <formula>0</formula>
    </cfRule>
  </conditionalFormatting>
  <conditionalFormatting sqref="O148:W148">
    <cfRule type="cellIs" dxfId="10371" priority="471" operator="greaterThan">
      <formula>O141+1</formula>
    </cfRule>
    <cfRule type="cellIs" dxfId="10370" priority="472" operator="equal">
      <formula>O141+1</formula>
    </cfRule>
    <cfRule type="cellIs" dxfId="10369" priority="473" operator="lessThan">
      <formula>O141</formula>
    </cfRule>
    <cfRule type="cellIs" dxfId="10368" priority="474" operator="equal">
      <formula>O141</formula>
    </cfRule>
  </conditionalFormatting>
  <conditionalFormatting sqref="E126">
    <cfRule type="cellIs" dxfId="10367" priority="466" operator="equal">
      <formula>3</formula>
    </cfRule>
    <cfRule type="cellIs" dxfId="10366" priority="467" operator="equal">
      <formula>5</formula>
    </cfRule>
    <cfRule type="cellIs" dxfId="10365" priority="468" operator="equal">
      <formula>4</formula>
    </cfRule>
  </conditionalFormatting>
  <conditionalFormatting sqref="E126:M126">
    <cfRule type="cellIs" dxfId="10364" priority="463" operator="equal">
      <formula>3</formula>
    </cfRule>
    <cfRule type="cellIs" dxfId="10363" priority="464" operator="equal">
      <formula>5</formula>
    </cfRule>
    <cfRule type="cellIs" dxfId="10362" priority="465" operator="equal">
      <formula>4</formula>
    </cfRule>
  </conditionalFormatting>
  <conditionalFormatting sqref="O126">
    <cfRule type="cellIs" dxfId="10361" priority="460" operator="equal">
      <formula>3</formula>
    </cfRule>
    <cfRule type="cellIs" dxfId="10360" priority="461" operator="equal">
      <formula>5</formula>
    </cfRule>
    <cfRule type="cellIs" dxfId="10359" priority="462" operator="equal">
      <formula>4</formula>
    </cfRule>
  </conditionalFormatting>
  <conditionalFormatting sqref="O126:W126">
    <cfRule type="cellIs" dxfId="10358" priority="457" operator="equal">
      <formula>3</formula>
    </cfRule>
    <cfRule type="cellIs" dxfId="10357" priority="458" operator="equal">
      <formula>5</formula>
    </cfRule>
    <cfRule type="cellIs" dxfId="10356" priority="459" operator="equal">
      <formula>4</formula>
    </cfRule>
  </conditionalFormatting>
  <conditionalFormatting sqref="P137:W137">
    <cfRule type="cellIs" dxfId="10355" priority="445" operator="equal">
      <formula>0</formula>
    </cfRule>
  </conditionalFormatting>
  <conditionalFormatting sqref="F137:M137">
    <cfRule type="cellIs" dxfId="10354" priority="451" operator="equal">
      <formula>0</formula>
    </cfRule>
  </conditionalFormatting>
  <conditionalFormatting sqref="E137">
    <cfRule type="cellIs" dxfId="10353" priority="452" operator="equal">
      <formula>0</formula>
    </cfRule>
  </conditionalFormatting>
  <conditionalFormatting sqref="O137">
    <cfRule type="cellIs" dxfId="10352" priority="446" operator="equal">
      <formula>0</formula>
    </cfRule>
  </conditionalFormatting>
  <conditionalFormatting sqref="E137:M137">
    <cfRule type="cellIs" dxfId="10351" priority="453" operator="greaterThan">
      <formula>E126+1</formula>
    </cfRule>
    <cfRule type="cellIs" dxfId="10350" priority="454" operator="equal">
      <formula>E126+1</formula>
    </cfRule>
    <cfRule type="cellIs" dxfId="10349" priority="455" operator="lessThan">
      <formula>E126</formula>
    </cfRule>
    <cfRule type="cellIs" dxfId="10348" priority="456" operator="equal">
      <formula>E126</formula>
    </cfRule>
  </conditionalFormatting>
  <conditionalFormatting sqref="O137:W137">
    <cfRule type="cellIs" dxfId="10347" priority="447" operator="greaterThan">
      <formula>O126+1</formula>
    </cfRule>
    <cfRule type="cellIs" dxfId="10346" priority="448" operator="equal">
      <formula>O126+1</formula>
    </cfRule>
    <cfRule type="cellIs" dxfId="10345" priority="449" operator="lessThan">
      <formula>O126</formula>
    </cfRule>
    <cfRule type="cellIs" dxfId="10344" priority="450" operator="equal">
      <formula>O126</formula>
    </cfRule>
  </conditionalFormatting>
  <conditionalFormatting sqref="E133">
    <cfRule type="cellIs" dxfId="10343" priority="440" operator="equal">
      <formula>0</formula>
    </cfRule>
  </conditionalFormatting>
  <conditionalFormatting sqref="F133:M133">
    <cfRule type="cellIs" dxfId="10342" priority="439" operator="equal">
      <formula>0</formula>
    </cfRule>
  </conditionalFormatting>
  <conditionalFormatting sqref="E133:M133">
    <cfRule type="cellIs" dxfId="10341" priority="441" operator="greaterThan">
      <formula>E126+1</formula>
    </cfRule>
    <cfRule type="cellIs" dxfId="10340" priority="442" operator="equal">
      <formula>E126+1</formula>
    </cfRule>
    <cfRule type="cellIs" dxfId="10339" priority="443" operator="lessThan">
      <formula>E126</formula>
    </cfRule>
    <cfRule type="cellIs" dxfId="10338" priority="444" operator="equal">
      <formula>E126</formula>
    </cfRule>
  </conditionalFormatting>
  <conditionalFormatting sqref="O133">
    <cfRule type="cellIs" dxfId="10337" priority="434" operator="equal">
      <formula>0</formula>
    </cfRule>
  </conditionalFormatting>
  <conditionalFormatting sqref="P133:W133">
    <cfRule type="cellIs" dxfId="10336" priority="433" operator="equal">
      <formula>0</formula>
    </cfRule>
  </conditionalFormatting>
  <conditionalFormatting sqref="O133:W133">
    <cfRule type="cellIs" dxfId="10335" priority="435" operator="greaterThan">
      <formula>O126+1</formula>
    </cfRule>
    <cfRule type="cellIs" dxfId="10334" priority="436" operator="equal">
      <formula>O126+1</formula>
    </cfRule>
    <cfRule type="cellIs" dxfId="10333" priority="437" operator="lessThan">
      <formula>O126</formula>
    </cfRule>
    <cfRule type="cellIs" dxfId="10332" priority="438" operator="equal">
      <formula>O126</formula>
    </cfRule>
  </conditionalFormatting>
  <conditionalFormatting sqref="F129:M129">
    <cfRule type="cellIs" dxfId="10331" priority="427" operator="equal">
      <formula>0</formula>
    </cfRule>
  </conditionalFormatting>
  <conditionalFormatting sqref="E129">
    <cfRule type="cellIs" dxfId="10330" priority="428" operator="equal">
      <formula>0</formula>
    </cfRule>
  </conditionalFormatting>
  <conditionalFormatting sqref="E129:M129">
    <cfRule type="cellIs" dxfId="10329" priority="429" operator="greaterThan">
      <formula>E126+1</formula>
    </cfRule>
    <cfRule type="cellIs" dxfId="10328" priority="430" operator="equal">
      <formula>E126+1</formula>
    </cfRule>
    <cfRule type="cellIs" dxfId="10327" priority="431" operator="lessThan">
      <formula>E126</formula>
    </cfRule>
    <cfRule type="cellIs" dxfId="10326" priority="432" operator="equal">
      <formula>E126</formula>
    </cfRule>
  </conditionalFormatting>
  <conditionalFormatting sqref="P129:W129">
    <cfRule type="cellIs" dxfId="10325" priority="421" operator="equal">
      <formula>0</formula>
    </cfRule>
  </conditionalFormatting>
  <conditionalFormatting sqref="O129">
    <cfRule type="cellIs" dxfId="10324" priority="422" operator="equal">
      <formula>0</formula>
    </cfRule>
  </conditionalFormatting>
  <conditionalFormatting sqref="O129:W129">
    <cfRule type="cellIs" dxfId="10323" priority="423" operator="greaterThan">
      <formula>O126+1</formula>
    </cfRule>
    <cfRule type="cellIs" dxfId="10322" priority="424" operator="equal">
      <formula>O126+1</formula>
    </cfRule>
    <cfRule type="cellIs" dxfId="10321" priority="425" operator="lessThan">
      <formula>O126</formula>
    </cfRule>
    <cfRule type="cellIs" dxfId="10320" priority="426" operator="equal">
      <formula>O126</formula>
    </cfRule>
  </conditionalFormatting>
  <conditionalFormatting sqref="P122:W122">
    <cfRule type="cellIs" dxfId="10319" priority="409" operator="equal">
      <formula>0</formula>
    </cfRule>
  </conditionalFormatting>
  <conditionalFormatting sqref="F122:M122">
    <cfRule type="cellIs" dxfId="10318" priority="415" operator="equal">
      <formula>0</formula>
    </cfRule>
  </conditionalFormatting>
  <conditionalFormatting sqref="E122">
    <cfRule type="cellIs" dxfId="10317" priority="416" operator="equal">
      <formula>0</formula>
    </cfRule>
  </conditionalFormatting>
  <conditionalFormatting sqref="O122">
    <cfRule type="cellIs" dxfId="10316" priority="410" operator="equal">
      <formula>0</formula>
    </cfRule>
  </conditionalFormatting>
  <conditionalFormatting sqref="E122:M122">
    <cfRule type="cellIs" dxfId="10315" priority="417" operator="greaterThan">
      <formula>E111+1</formula>
    </cfRule>
    <cfRule type="cellIs" dxfId="10314" priority="418" operator="equal">
      <formula>E111+1</formula>
    </cfRule>
    <cfRule type="cellIs" dxfId="10313" priority="419" operator="lessThan">
      <formula>E111</formula>
    </cfRule>
    <cfRule type="cellIs" dxfId="10312" priority="420" operator="equal">
      <formula>E111</formula>
    </cfRule>
  </conditionalFormatting>
  <conditionalFormatting sqref="O122:W122">
    <cfRule type="cellIs" dxfId="10311" priority="411" operator="greaterThan">
      <formula>O111+1</formula>
    </cfRule>
    <cfRule type="cellIs" dxfId="10310" priority="412" operator="equal">
      <formula>O111+1</formula>
    </cfRule>
    <cfRule type="cellIs" dxfId="10309" priority="413" operator="lessThan">
      <formula>O111</formula>
    </cfRule>
    <cfRule type="cellIs" dxfId="10308" priority="414" operator="equal">
      <formula>O111</formula>
    </cfRule>
  </conditionalFormatting>
  <conditionalFormatting sqref="F114:M114">
    <cfRule type="cellIs" dxfId="10307" priority="403" operator="equal">
      <formula>0</formula>
    </cfRule>
  </conditionalFormatting>
  <conditionalFormatting sqref="E114">
    <cfRule type="cellIs" dxfId="10306" priority="404" operator="equal">
      <formula>0</formula>
    </cfRule>
  </conditionalFormatting>
  <conditionalFormatting sqref="E114:M114">
    <cfRule type="cellIs" dxfId="10305" priority="405" operator="greaterThan">
      <formula>E111+1</formula>
    </cfRule>
    <cfRule type="cellIs" dxfId="10304" priority="406" operator="equal">
      <formula>E111+1</formula>
    </cfRule>
    <cfRule type="cellIs" dxfId="10303" priority="407" operator="lessThan">
      <formula>E111</formula>
    </cfRule>
    <cfRule type="cellIs" dxfId="10302" priority="408" operator="equal">
      <formula>E111</formula>
    </cfRule>
  </conditionalFormatting>
  <conditionalFormatting sqref="P114:W114">
    <cfRule type="cellIs" dxfId="10301" priority="397" operator="equal">
      <formula>0</formula>
    </cfRule>
  </conditionalFormatting>
  <conditionalFormatting sqref="O114">
    <cfRule type="cellIs" dxfId="10300" priority="398" operator="equal">
      <formula>0</formula>
    </cfRule>
  </conditionalFormatting>
  <conditionalFormatting sqref="O114:W114">
    <cfRule type="cellIs" dxfId="10299" priority="399" operator="greaterThan">
      <formula>O111+1</formula>
    </cfRule>
    <cfRule type="cellIs" dxfId="10298" priority="400" operator="equal">
      <formula>O111+1</formula>
    </cfRule>
    <cfRule type="cellIs" dxfId="10297" priority="401" operator="lessThan">
      <formula>O111</formula>
    </cfRule>
    <cfRule type="cellIs" dxfId="10296" priority="402" operator="equal">
      <formula>O111</formula>
    </cfRule>
  </conditionalFormatting>
  <conditionalFormatting sqref="E111">
    <cfRule type="cellIs" dxfId="10295" priority="394" operator="equal">
      <formula>3</formula>
    </cfRule>
    <cfRule type="cellIs" dxfId="10294" priority="395" operator="equal">
      <formula>5</formula>
    </cfRule>
    <cfRule type="cellIs" dxfId="10293" priority="396" operator="equal">
      <formula>4</formula>
    </cfRule>
  </conditionalFormatting>
  <conditionalFormatting sqref="E111:M111">
    <cfRule type="cellIs" dxfId="10292" priority="391" operator="equal">
      <formula>3</formula>
    </cfRule>
    <cfRule type="cellIs" dxfId="10291" priority="392" operator="equal">
      <formula>5</formula>
    </cfRule>
    <cfRule type="cellIs" dxfId="10290" priority="393" operator="equal">
      <formula>4</formula>
    </cfRule>
  </conditionalFormatting>
  <conditionalFormatting sqref="O111">
    <cfRule type="cellIs" dxfId="10289" priority="388" operator="equal">
      <formula>3</formula>
    </cfRule>
    <cfRule type="cellIs" dxfId="10288" priority="389" operator="equal">
      <formula>5</formula>
    </cfRule>
    <cfRule type="cellIs" dxfId="10287" priority="390" operator="equal">
      <formula>4</formula>
    </cfRule>
  </conditionalFormatting>
  <conditionalFormatting sqref="O111:W111">
    <cfRule type="cellIs" dxfId="10286" priority="385" operator="equal">
      <formula>3</formula>
    </cfRule>
    <cfRule type="cellIs" dxfId="10285" priority="386" operator="equal">
      <formula>5</formula>
    </cfRule>
    <cfRule type="cellIs" dxfId="10284" priority="387" operator="equal">
      <formula>4</formula>
    </cfRule>
  </conditionalFormatting>
  <conditionalFormatting sqref="E118">
    <cfRule type="cellIs" dxfId="10283" priority="380" operator="equal">
      <formula>0</formula>
    </cfRule>
  </conditionalFormatting>
  <conditionalFormatting sqref="F118:M118">
    <cfRule type="cellIs" dxfId="10282" priority="379" operator="equal">
      <formula>0</formula>
    </cfRule>
  </conditionalFormatting>
  <conditionalFormatting sqref="E118:M118">
    <cfRule type="cellIs" dxfId="10281" priority="381" operator="greaterThan">
      <formula>E111+1</formula>
    </cfRule>
    <cfRule type="cellIs" dxfId="10280" priority="382" operator="equal">
      <formula>E111+1</formula>
    </cfRule>
    <cfRule type="cellIs" dxfId="10279" priority="383" operator="lessThan">
      <formula>E111</formula>
    </cfRule>
    <cfRule type="cellIs" dxfId="10278" priority="384" operator="equal">
      <formula>E111</formula>
    </cfRule>
  </conditionalFormatting>
  <conditionalFormatting sqref="O118">
    <cfRule type="cellIs" dxfId="10277" priority="374" operator="equal">
      <formula>0</formula>
    </cfRule>
  </conditionalFormatting>
  <conditionalFormatting sqref="P118:W118">
    <cfRule type="cellIs" dxfId="10276" priority="373" operator="equal">
      <formula>0</formula>
    </cfRule>
  </conditionalFormatting>
  <conditionalFormatting sqref="O118:W118">
    <cfRule type="cellIs" dxfId="10275" priority="375" operator="greaterThan">
      <formula>O111+1</formula>
    </cfRule>
    <cfRule type="cellIs" dxfId="10274" priority="376" operator="equal">
      <formula>O111+1</formula>
    </cfRule>
    <cfRule type="cellIs" dxfId="10273" priority="377" operator="lessThan">
      <formula>O111</formula>
    </cfRule>
    <cfRule type="cellIs" dxfId="10272" priority="378" operator="equal">
      <formula>O111</formula>
    </cfRule>
  </conditionalFormatting>
  <conditionalFormatting sqref="E96">
    <cfRule type="cellIs" dxfId="10271" priority="370" operator="equal">
      <formula>3</formula>
    </cfRule>
    <cfRule type="cellIs" dxfId="10270" priority="371" operator="equal">
      <formula>5</formula>
    </cfRule>
    <cfRule type="cellIs" dxfId="10269" priority="372" operator="equal">
      <formula>4</formula>
    </cfRule>
  </conditionalFormatting>
  <conditionalFormatting sqref="E96:M96">
    <cfRule type="cellIs" dxfId="10268" priority="367" operator="equal">
      <formula>3</formula>
    </cfRule>
    <cfRule type="cellIs" dxfId="10267" priority="368" operator="equal">
      <formula>5</formula>
    </cfRule>
    <cfRule type="cellIs" dxfId="10266" priority="369" operator="equal">
      <formula>4</formula>
    </cfRule>
  </conditionalFormatting>
  <conditionalFormatting sqref="F107:M107">
    <cfRule type="cellIs" dxfId="10265" priority="361" operator="equal">
      <formula>0</formula>
    </cfRule>
  </conditionalFormatting>
  <conditionalFormatting sqref="E107">
    <cfRule type="cellIs" dxfId="10264" priority="362" operator="equal">
      <formula>0</formula>
    </cfRule>
  </conditionalFormatting>
  <conditionalFormatting sqref="E107:M107">
    <cfRule type="cellIs" dxfId="10263" priority="363" operator="greaterThan">
      <formula>E96+1</formula>
    </cfRule>
    <cfRule type="cellIs" dxfId="10262" priority="364" operator="equal">
      <formula>E96+1</formula>
    </cfRule>
    <cfRule type="cellIs" dxfId="10261" priority="365" operator="lessThan">
      <formula>E96</formula>
    </cfRule>
    <cfRule type="cellIs" dxfId="10260" priority="366" operator="equal">
      <formula>E96</formula>
    </cfRule>
  </conditionalFormatting>
  <conditionalFormatting sqref="P107:W107">
    <cfRule type="cellIs" dxfId="10259" priority="355" operator="equal">
      <formula>0</formula>
    </cfRule>
  </conditionalFormatting>
  <conditionalFormatting sqref="O107">
    <cfRule type="cellIs" dxfId="10258" priority="356" operator="equal">
      <formula>0</formula>
    </cfRule>
  </conditionalFormatting>
  <conditionalFormatting sqref="O107:W107">
    <cfRule type="cellIs" dxfId="10257" priority="357" operator="greaterThan">
      <formula>O96+1</formula>
    </cfRule>
    <cfRule type="cellIs" dxfId="10256" priority="358" operator="equal">
      <formula>O96+1</formula>
    </cfRule>
    <cfRule type="cellIs" dxfId="10255" priority="359" operator="lessThan">
      <formula>O96</formula>
    </cfRule>
    <cfRule type="cellIs" dxfId="10254" priority="360" operator="equal">
      <formula>O96</formula>
    </cfRule>
  </conditionalFormatting>
  <conditionalFormatting sqref="F99:M99">
    <cfRule type="cellIs" dxfId="10253" priority="349" operator="equal">
      <formula>0</formula>
    </cfRule>
  </conditionalFormatting>
  <conditionalFormatting sqref="E99">
    <cfRule type="cellIs" dxfId="10252" priority="350" operator="equal">
      <formula>0</formula>
    </cfRule>
  </conditionalFormatting>
  <conditionalFormatting sqref="E99:M99">
    <cfRule type="cellIs" dxfId="10251" priority="351" operator="greaterThan">
      <formula>E96+1</formula>
    </cfRule>
    <cfRule type="cellIs" dxfId="10250" priority="352" operator="equal">
      <formula>E96+1</formula>
    </cfRule>
    <cfRule type="cellIs" dxfId="10249" priority="353" operator="lessThan">
      <formula>E96</formula>
    </cfRule>
    <cfRule type="cellIs" dxfId="10248" priority="354" operator="equal">
      <formula>E96</formula>
    </cfRule>
  </conditionalFormatting>
  <conditionalFormatting sqref="P99:W99">
    <cfRule type="cellIs" dxfId="10247" priority="343" operator="equal">
      <formula>0</formula>
    </cfRule>
  </conditionalFormatting>
  <conditionalFormatting sqref="O99">
    <cfRule type="cellIs" dxfId="10246" priority="344" operator="equal">
      <formula>0</formula>
    </cfRule>
  </conditionalFormatting>
  <conditionalFormatting sqref="O99:W99">
    <cfRule type="cellIs" dxfId="10245" priority="345" operator="greaterThan">
      <formula>O96+1</formula>
    </cfRule>
    <cfRule type="cellIs" dxfId="10244" priority="346" operator="equal">
      <formula>O96+1</formula>
    </cfRule>
    <cfRule type="cellIs" dxfId="10243" priority="347" operator="lessThan">
      <formula>O96</formula>
    </cfRule>
    <cfRule type="cellIs" dxfId="10242" priority="348" operator="equal">
      <formula>O96</formula>
    </cfRule>
  </conditionalFormatting>
  <conditionalFormatting sqref="O96">
    <cfRule type="cellIs" dxfId="10241" priority="328" operator="equal">
      <formula>3</formula>
    </cfRule>
    <cfRule type="cellIs" dxfId="10240" priority="329" operator="equal">
      <formula>5</formula>
    </cfRule>
    <cfRule type="cellIs" dxfId="10239" priority="330" operator="equal">
      <formula>4</formula>
    </cfRule>
  </conditionalFormatting>
  <conditionalFormatting sqref="O96:W96">
    <cfRule type="cellIs" dxfId="10238" priority="325" operator="equal">
      <formula>3</formula>
    </cfRule>
    <cfRule type="cellIs" dxfId="10237" priority="326" operator="equal">
      <formula>5</formula>
    </cfRule>
    <cfRule type="cellIs" dxfId="10236" priority="327" operator="equal">
      <formula>4</formula>
    </cfRule>
  </conditionalFormatting>
  <conditionalFormatting sqref="E103">
    <cfRule type="cellIs" dxfId="10235" priority="320" operator="equal">
      <formula>0</formula>
    </cfRule>
  </conditionalFormatting>
  <conditionalFormatting sqref="F103:M103">
    <cfRule type="cellIs" dxfId="10234" priority="319" operator="equal">
      <formula>0</formula>
    </cfRule>
  </conditionalFormatting>
  <conditionalFormatting sqref="E103:M103">
    <cfRule type="cellIs" dxfId="10233" priority="321" operator="greaterThan">
      <formula>E96+1</formula>
    </cfRule>
    <cfRule type="cellIs" dxfId="10232" priority="322" operator="equal">
      <formula>E96+1</formula>
    </cfRule>
    <cfRule type="cellIs" dxfId="10231" priority="323" operator="lessThan">
      <formula>E96</formula>
    </cfRule>
    <cfRule type="cellIs" dxfId="10230" priority="324" operator="equal">
      <formula>E96</formula>
    </cfRule>
  </conditionalFormatting>
  <conditionalFormatting sqref="O103">
    <cfRule type="cellIs" dxfId="10229" priority="314" operator="equal">
      <formula>0</formula>
    </cfRule>
  </conditionalFormatting>
  <conditionalFormatting sqref="P103:W103">
    <cfRule type="cellIs" dxfId="10228" priority="313" operator="equal">
      <formula>0</formula>
    </cfRule>
  </conditionalFormatting>
  <conditionalFormatting sqref="O103:W103">
    <cfRule type="cellIs" dxfId="10227" priority="315" operator="greaterThan">
      <formula>O96+1</formula>
    </cfRule>
    <cfRule type="cellIs" dxfId="10226" priority="316" operator="equal">
      <formula>O96+1</formula>
    </cfRule>
    <cfRule type="cellIs" dxfId="10225" priority="317" operator="lessThan">
      <formula>O96</formula>
    </cfRule>
    <cfRule type="cellIs" dxfId="10224" priority="318" operator="equal">
      <formula>O96</formula>
    </cfRule>
  </conditionalFormatting>
  <conditionalFormatting sqref="O81">
    <cfRule type="cellIs" dxfId="10223" priority="304" operator="equal">
      <formula>3</formula>
    </cfRule>
    <cfRule type="cellIs" dxfId="10222" priority="305" operator="equal">
      <formula>5</formula>
    </cfRule>
    <cfRule type="cellIs" dxfId="10221" priority="306" operator="equal">
      <formula>4</formula>
    </cfRule>
  </conditionalFormatting>
  <conditionalFormatting sqref="O81:W81">
    <cfRule type="cellIs" dxfId="10220" priority="301" operator="equal">
      <formula>3</formula>
    </cfRule>
    <cfRule type="cellIs" dxfId="10219" priority="302" operator="equal">
      <formula>5</formula>
    </cfRule>
    <cfRule type="cellIs" dxfId="10218" priority="303" operator="equal">
      <formula>4</formula>
    </cfRule>
  </conditionalFormatting>
  <conditionalFormatting sqref="P92:W92">
    <cfRule type="cellIs" dxfId="10217" priority="289" operator="equal">
      <formula>0</formula>
    </cfRule>
  </conditionalFormatting>
  <conditionalFormatting sqref="O92">
    <cfRule type="cellIs" dxfId="10216" priority="290" operator="equal">
      <formula>0</formula>
    </cfRule>
  </conditionalFormatting>
  <conditionalFormatting sqref="O92:W92">
    <cfRule type="cellIs" dxfId="10215" priority="291" operator="greaterThan">
      <formula>O81+1</formula>
    </cfRule>
    <cfRule type="cellIs" dxfId="10214" priority="292" operator="equal">
      <formula>O81+1</formula>
    </cfRule>
    <cfRule type="cellIs" dxfId="10213" priority="293" operator="lessThan">
      <formula>O81</formula>
    </cfRule>
    <cfRule type="cellIs" dxfId="10212" priority="294" operator="equal">
      <formula>O81</formula>
    </cfRule>
  </conditionalFormatting>
  <conditionalFormatting sqref="O88">
    <cfRule type="cellIs" dxfId="10211" priority="278" operator="equal">
      <formula>0</formula>
    </cfRule>
  </conditionalFormatting>
  <conditionalFormatting sqref="P88:W88">
    <cfRule type="cellIs" dxfId="10210" priority="277" operator="equal">
      <formula>0</formula>
    </cfRule>
  </conditionalFormatting>
  <conditionalFormatting sqref="O88:W88">
    <cfRule type="cellIs" dxfId="10209" priority="279" operator="greaterThan">
      <formula>O81+1</formula>
    </cfRule>
    <cfRule type="cellIs" dxfId="10208" priority="280" operator="equal">
      <formula>O81+1</formula>
    </cfRule>
    <cfRule type="cellIs" dxfId="10207" priority="281" operator="lessThan">
      <formula>O81</formula>
    </cfRule>
    <cfRule type="cellIs" dxfId="10206" priority="282" operator="equal">
      <formula>O81</formula>
    </cfRule>
  </conditionalFormatting>
  <conditionalFormatting sqref="P84:W84">
    <cfRule type="cellIs" dxfId="10205" priority="265" operator="equal">
      <formula>0</formula>
    </cfRule>
  </conditionalFormatting>
  <conditionalFormatting sqref="O84">
    <cfRule type="cellIs" dxfId="10204" priority="266" operator="equal">
      <formula>0</formula>
    </cfRule>
  </conditionalFormatting>
  <conditionalFormatting sqref="O84:W84">
    <cfRule type="cellIs" dxfId="10203" priority="267" operator="greaterThan">
      <formula>O81+1</formula>
    </cfRule>
    <cfRule type="cellIs" dxfId="10202" priority="268" operator="equal">
      <formula>O81+1</formula>
    </cfRule>
    <cfRule type="cellIs" dxfId="10201" priority="269" operator="lessThan">
      <formula>O81</formula>
    </cfRule>
    <cfRule type="cellIs" dxfId="10200" priority="270" operator="equal">
      <formula>O81</formula>
    </cfRule>
  </conditionalFormatting>
  <conditionalFormatting sqref="E81">
    <cfRule type="cellIs" dxfId="10199" priority="262" operator="equal">
      <formula>3</formula>
    </cfRule>
    <cfRule type="cellIs" dxfId="10198" priority="263" operator="equal">
      <formula>5</formula>
    </cfRule>
    <cfRule type="cellIs" dxfId="10197" priority="264" operator="equal">
      <formula>4</formula>
    </cfRule>
  </conditionalFormatting>
  <conditionalFormatting sqref="E81:M81">
    <cfRule type="cellIs" dxfId="10196" priority="259" operator="equal">
      <formula>3</formula>
    </cfRule>
    <cfRule type="cellIs" dxfId="10195" priority="260" operator="equal">
      <formula>5</formula>
    </cfRule>
    <cfRule type="cellIs" dxfId="10194" priority="261" operator="equal">
      <formula>4</formula>
    </cfRule>
  </conditionalFormatting>
  <conditionalFormatting sqref="F92:M92">
    <cfRule type="cellIs" dxfId="10193" priority="253" operator="equal">
      <formula>0</formula>
    </cfRule>
  </conditionalFormatting>
  <conditionalFormatting sqref="E92">
    <cfRule type="cellIs" dxfId="10192" priority="254" operator="equal">
      <formula>0</formula>
    </cfRule>
  </conditionalFormatting>
  <conditionalFormatting sqref="E92:M92">
    <cfRule type="cellIs" dxfId="10191" priority="255" operator="greaterThan">
      <formula>E81+1</formula>
    </cfRule>
    <cfRule type="cellIs" dxfId="10190" priority="256" operator="equal">
      <formula>E81+1</formula>
    </cfRule>
    <cfRule type="cellIs" dxfId="10189" priority="257" operator="lessThan">
      <formula>E81</formula>
    </cfRule>
    <cfRule type="cellIs" dxfId="10188" priority="258" operator="equal">
      <formula>E81</formula>
    </cfRule>
  </conditionalFormatting>
  <conditionalFormatting sqref="E88">
    <cfRule type="cellIs" dxfId="10187" priority="248" operator="equal">
      <formula>0</formula>
    </cfRule>
  </conditionalFormatting>
  <conditionalFormatting sqref="F88:M88">
    <cfRule type="cellIs" dxfId="10186" priority="247" operator="equal">
      <formula>0</formula>
    </cfRule>
  </conditionalFormatting>
  <conditionalFormatting sqref="E88:M88">
    <cfRule type="cellIs" dxfId="10185" priority="249" operator="greaterThan">
      <formula>E81+1</formula>
    </cfRule>
    <cfRule type="cellIs" dxfId="10184" priority="250" operator="equal">
      <formula>E81+1</formula>
    </cfRule>
    <cfRule type="cellIs" dxfId="10183" priority="251" operator="lessThan">
      <formula>E81</formula>
    </cfRule>
    <cfRule type="cellIs" dxfId="10182" priority="252" operator="equal">
      <formula>E81</formula>
    </cfRule>
  </conditionalFormatting>
  <conditionalFormatting sqref="F84:M84">
    <cfRule type="cellIs" dxfId="10181" priority="241" operator="equal">
      <formula>0</formula>
    </cfRule>
  </conditionalFormatting>
  <conditionalFormatting sqref="E84">
    <cfRule type="cellIs" dxfId="10180" priority="242" operator="equal">
      <formula>0</formula>
    </cfRule>
  </conditionalFormatting>
  <conditionalFormatting sqref="E84:M84">
    <cfRule type="cellIs" dxfId="10179" priority="243" operator="greaterThan">
      <formula>E81+1</formula>
    </cfRule>
    <cfRule type="cellIs" dxfId="10178" priority="244" operator="equal">
      <formula>E81+1</formula>
    </cfRule>
    <cfRule type="cellIs" dxfId="10177" priority="245" operator="lessThan">
      <formula>E81</formula>
    </cfRule>
    <cfRule type="cellIs" dxfId="10176" priority="246" operator="equal">
      <formula>E81</formula>
    </cfRule>
  </conditionalFormatting>
  <conditionalFormatting sqref="O77">
    <cfRule type="cellIs" dxfId="10175" priority="230" operator="equal">
      <formula>0</formula>
    </cfRule>
  </conditionalFormatting>
  <conditionalFormatting sqref="P77:W77">
    <cfRule type="cellIs" dxfId="10174" priority="229" operator="equal">
      <formula>0</formula>
    </cfRule>
  </conditionalFormatting>
  <conditionalFormatting sqref="E77">
    <cfRule type="cellIs" dxfId="10173" priority="236" operator="equal">
      <formula>0</formula>
    </cfRule>
  </conditionalFormatting>
  <conditionalFormatting sqref="F77:M77">
    <cfRule type="cellIs" dxfId="10172" priority="235" operator="equal">
      <formula>0</formula>
    </cfRule>
  </conditionalFormatting>
  <conditionalFormatting sqref="E77:M77">
    <cfRule type="cellIs" dxfId="10171" priority="237" operator="greaterThan">
      <formula>E66+1</formula>
    </cfRule>
    <cfRule type="cellIs" dxfId="10170" priority="238" operator="equal">
      <formula>E66+1</formula>
    </cfRule>
    <cfRule type="cellIs" dxfId="10169" priority="239" operator="lessThan">
      <formula>E66</formula>
    </cfRule>
    <cfRule type="cellIs" dxfId="10168" priority="240" operator="equal">
      <formula>E66</formula>
    </cfRule>
  </conditionalFormatting>
  <conditionalFormatting sqref="O77:W77">
    <cfRule type="cellIs" dxfId="10167" priority="231" operator="greaterThan">
      <formula>O66+1</formula>
    </cfRule>
    <cfRule type="cellIs" dxfId="10166" priority="232" operator="equal">
      <formula>O66+1</formula>
    </cfRule>
    <cfRule type="cellIs" dxfId="10165" priority="233" operator="lessThan">
      <formula>O66</formula>
    </cfRule>
    <cfRule type="cellIs" dxfId="10164" priority="234" operator="equal">
      <formula>O66</formula>
    </cfRule>
  </conditionalFormatting>
  <conditionalFormatting sqref="F69:M69">
    <cfRule type="cellIs" dxfId="10163" priority="223" operator="equal">
      <formula>0</formula>
    </cfRule>
  </conditionalFormatting>
  <conditionalFormatting sqref="E69">
    <cfRule type="cellIs" dxfId="10162" priority="224" operator="equal">
      <formula>0</formula>
    </cfRule>
  </conditionalFormatting>
  <conditionalFormatting sqref="E69:M69">
    <cfRule type="cellIs" dxfId="10161" priority="225" operator="greaterThan">
      <formula>E66+1</formula>
    </cfRule>
    <cfRule type="cellIs" dxfId="10160" priority="226" operator="equal">
      <formula>E66+1</formula>
    </cfRule>
    <cfRule type="cellIs" dxfId="10159" priority="227" operator="lessThan">
      <formula>E66</formula>
    </cfRule>
    <cfRule type="cellIs" dxfId="10158" priority="228" operator="equal">
      <formula>E66</formula>
    </cfRule>
  </conditionalFormatting>
  <conditionalFormatting sqref="P69:W69">
    <cfRule type="cellIs" dxfId="10157" priority="217" operator="equal">
      <formula>0</formula>
    </cfRule>
  </conditionalFormatting>
  <conditionalFormatting sqref="O69">
    <cfRule type="cellIs" dxfId="10156" priority="218" operator="equal">
      <formula>0</formula>
    </cfRule>
  </conditionalFormatting>
  <conditionalFormatting sqref="O69:W69">
    <cfRule type="cellIs" dxfId="10155" priority="219" operator="greaterThan">
      <formula>O66+1</formula>
    </cfRule>
    <cfRule type="cellIs" dxfId="10154" priority="220" operator="equal">
      <formula>O66+1</formula>
    </cfRule>
    <cfRule type="cellIs" dxfId="10153" priority="221" operator="lessThan">
      <formula>O66</formula>
    </cfRule>
    <cfRule type="cellIs" dxfId="10152" priority="222" operator="equal">
      <formula>O66</formula>
    </cfRule>
  </conditionalFormatting>
  <conditionalFormatting sqref="E66">
    <cfRule type="cellIs" dxfId="10151" priority="214" operator="equal">
      <formula>3</formula>
    </cfRule>
    <cfRule type="cellIs" dxfId="10150" priority="215" operator="equal">
      <formula>5</formula>
    </cfRule>
    <cfRule type="cellIs" dxfId="10149" priority="216" operator="equal">
      <formula>4</formula>
    </cfRule>
  </conditionalFormatting>
  <conditionalFormatting sqref="E66:M66">
    <cfRule type="cellIs" dxfId="10148" priority="211" operator="equal">
      <formula>3</formula>
    </cfRule>
    <cfRule type="cellIs" dxfId="10147" priority="212" operator="equal">
      <formula>5</formula>
    </cfRule>
    <cfRule type="cellIs" dxfId="10146" priority="213" operator="equal">
      <formula>4</formula>
    </cfRule>
  </conditionalFormatting>
  <conditionalFormatting sqref="O66">
    <cfRule type="cellIs" dxfId="10145" priority="208" operator="equal">
      <formula>3</formula>
    </cfRule>
    <cfRule type="cellIs" dxfId="10144" priority="209" operator="equal">
      <formula>5</formula>
    </cfRule>
    <cfRule type="cellIs" dxfId="10143" priority="210" operator="equal">
      <formula>4</formula>
    </cfRule>
  </conditionalFormatting>
  <conditionalFormatting sqref="O66:W66">
    <cfRule type="cellIs" dxfId="10142" priority="205" operator="equal">
      <formula>3</formula>
    </cfRule>
    <cfRule type="cellIs" dxfId="10141" priority="206" operator="equal">
      <formula>5</formula>
    </cfRule>
    <cfRule type="cellIs" dxfId="10140" priority="207" operator="equal">
      <formula>4</formula>
    </cfRule>
  </conditionalFormatting>
  <conditionalFormatting sqref="E73">
    <cfRule type="cellIs" dxfId="10139" priority="200" operator="equal">
      <formula>0</formula>
    </cfRule>
  </conditionalFormatting>
  <conditionalFormatting sqref="F73:M73">
    <cfRule type="cellIs" dxfId="10138" priority="199" operator="equal">
      <formula>0</formula>
    </cfRule>
  </conditionalFormatting>
  <conditionalFormatting sqref="E73:M73">
    <cfRule type="cellIs" dxfId="10137" priority="201" operator="greaterThan">
      <formula>E66+1</formula>
    </cfRule>
    <cfRule type="cellIs" dxfId="10136" priority="202" operator="equal">
      <formula>E66+1</formula>
    </cfRule>
    <cfRule type="cellIs" dxfId="10135" priority="203" operator="lessThan">
      <formula>E66</formula>
    </cfRule>
    <cfRule type="cellIs" dxfId="10134" priority="204" operator="equal">
      <formula>E66</formula>
    </cfRule>
  </conditionalFormatting>
  <conditionalFormatting sqref="O73">
    <cfRule type="cellIs" dxfId="10133" priority="194" operator="equal">
      <formula>0</formula>
    </cfRule>
  </conditionalFormatting>
  <conditionalFormatting sqref="P73:W73">
    <cfRule type="cellIs" dxfId="10132" priority="193" operator="equal">
      <formula>0</formula>
    </cfRule>
  </conditionalFormatting>
  <conditionalFormatting sqref="O73:W73">
    <cfRule type="cellIs" dxfId="10131" priority="195" operator="greaterThan">
      <formula>O66+1</formula>
    </cfRule>
    <cfRule type="cellIs" dxfId="10130" priority="196" operator="equal">
      <formula>O66+1</formula>
    </cfRule>
    <cfRule type="cellIs" dxfId="10129" priority="197" operator="lessThan">
      <formula>O66</formula>
    </cfRule>
    <cfRule type="cellIs" dxfId="10128" priority="198" operator="equal">
      <formula>O66</formula>
    </cfRule>
  </conditionalFormatting>
  <conditionalFormatting sqref="E51">
    <cfRule type="cellIs" dxfId="10127" priority="190" operator="equal">
      <formula>3</formula>
    </cfRule>
    <cfRule type="cellIs" dxfId="10126" priority="191" operator="equal">
      <formula>5</formula>
    </cfRule>
    <cfRule type="cellIs" dxfId="10125" priority="192" operator="equal">
      <formula>4</formula>
    </cfRule>
  </conditionalFormatting>
  <conditionalFormatting sqref="E51:M51">
    <cfRule type="cellIs" dxfId="10124" priority="187" operator="equal">
      <formula>3</formula>
    </cfRule>
    <cfRule type="cellIs" dxfId="10123" priority="188" operator="equal">
      <formula>5</formula>
    </cfRule>
    <cfRule type="cellIs" dxfId="10122" priority="189" operator="equal">
      <formula>4</formula>
    </cfRule>
  </conditionalFormatting>
  <conditionalFormatting sqref="F62:M62">
    <cfRule type="cellIs" dxfId="10121" priority="181" operator="equal">
      <formula>0</formula>
    </cfRule>
  </conditionalFormatting>
  <conditionalFormatting sqref="E62">
    <cfRule type="cellIs" dxfId="10120" priority="182" operator="equal">
      <formula>0</formula>
    </cfRule>
  </conditionalFormatting>
  <conditionalFormatting sqref="E62:M62">
    <cfRule type="cellIs" dxfId="10119" priority="183" operator="greaterThan">
      <formula>E51+1</formula>
    </cfRule>
    <cfRule type="cellIs" dxfId="10118" priority="184" operator="equal">
      <formula>E51+1</formula>
    </cfRule>
    <cfRule type="cellIs" dxfId="10117" priority="185" operator="lessThan">
      <formula>E51</formula>
    </cfRule>
    <cfRule type="cellIs" dxfId="10116" priority="186" operator="equal">
      <formula>E51</formula>
    </cfRule>
  </conditionalFormatting>
  <conditionalFormatting sqref="P62:W62">
    <cfRule type="cellIs" dxfId="10115" priority="175" operator="equal">
      <formula>0</formula>
    </cfRule>
  </conditionalFormatting>
  <conditionalFormatting sqref="O62">
    <cfRule type="cellIs" dxfId="10114" priority="176" operator="equal">
      <formula>0</formula>
    </cfRule>
  </conditionalFormatting>
  <conditionalFormatting sqref="O62:W62">
    <cfRule type="cellIs" dxfId="10113" priority="177" operator="greaterThan">
      <formula>O51+1</formula>
    </cfRule>
    <cfRule type="cellIs" dxfId="10112" priority="178" operator="equal">
      <formula>O51+1</formula>
    </cfRule>
    <cfRule type="cellIs" dxfId="10111" priority="179" operator="lessThan">
      <formula>O51</formula>
    </cfRule>
    <cfRule type="cellIs" dxfId="10110" priority="180" operator="equal">
      <formula>O51</formula>
    </cfRule>
  </conditionalFormatting>
  <conditionalFormatting sqref="F54:M54">
    <cfRule type="cellIs" dxfId="10109" priority="169" operator="equal">
      <formula>0</formula>
    </cfRule>
  </conditionalFormatting>
  <conditionalFormatting sqref="E54">
    <cfRule type="cellIs" dxfId="10108" priority="170" operator="equal">
      <formula>0</formula>
    </cfRule>
  </conditionalFormatting>
  <conditionalFormatting sqref="E54:M54">
    <cfRule type="cellIs" dxfId="10107" priority="171" operator="greaterThan">
      <formula>E51+1</formula>
    </cfRule>
    <cfRule type="cellIs" dxfId="10106" priority="172" operator="equal">
      <formula>E51+1</formula>
    </cfRule>
    <cfRule type="cellIs" dxfId="10105" priority="173" operator="lessThan">
      <formula>E51</formula>
    </cfRule>
    <cfRule type="cellIs" dxfId="10104" priority="174" operator="equal">
      <formula>E51</formula>
    </cfRule>
  </conditionalFormatting>
  <conditionalFormatting sqref="P54:W54">
    <cfRule type="cellIs" dxfId="10103" priority="163" operator="equal">
      <formula>0</formula>
    </cfRule>
  </conditionalFormatting>
  <conditionalFormatting sqref="O54">
    <cfRule type="cellIs" dxfId="10102" priority="164" operator="equal">
      <formula>0</formula>
    </cfRule>
  </conditionalFormatting>
  <conditionalFormatting sqref="O54:W54">
    <cfRule type="cellIs" dxfId="10101" priority="165" operator="greaterThan">
      <formula>O51+1</formula>
    </cfRule>
    <cfRule type="cellIs" dxfId="10100" priority="166" operator="equal">
      <formula>O51+1</formula>
    </cfRule>
    <cfRule type="cellIs" dxfId="10099" priority="167" operator="lessThan">
      <formula>O51</formula>
    </cfRule>
    <cfRule type="cellIs" dxfId="10098" priority="168" operator="equal">
      <formula>O51</formula>
    </cfRule>
  </conditionalFormatting>
  <conditionalFormatting sqref="O51">
    <cfRule type="cellIs" dxfId="10097" priority="160" operator="equal">
      <formula>3</formula>
    </cfRule>
    <cfRule type="cellIs" dxfId="10096" priority="161" operator="equal">
      <formula>5</formula>
    </cfRule>
    <cfRule type="cellIs" dxfId="10095" priority="162" operator="equal">
      <formula>4</formula>
    </cfRule>
  </conditionalFormatting>
  <conditionalFormatting sqref="O51:W51">
    <cfRule type="cellIs" dxfId="10094" priority="157" operator="equal">
      <formula>3</formula>
    </cfRule>
    <cfRule type="cellIs" dxfId="10093" priority="158" operator="equal">
      <formula>5</formula>
    </cfRule>
    <cfRule type="cellIs" dxfId="10092" priority="159" operator="equal">
      <formula>4</formula>
    </cfRule>
  </conditionalFormatting>
  <conditionalFormatting sqref="E58">
    <cfRule type="cellIs" dxfId="10091" priority="152" operator="equal">
      <formula>0</formula>
    </cfRule>
  </conditionalFormatting>
  <conditionalFormatting sqref="F58:M58">
    <cfRule type="cellIs" dxfId="10090" priority="151" operator="equal">
      <formula>0</formula>
    </cfRule>
  </conditionalFormatting>
  <conditionalFormatting sqref="E58:M58">
    <cfRule type="cellIs" dxfId="10089" priority="153" operator="greaterThan">
      <formula>E51+1</formula>
    </cfRule>
    <cfRule type="cellIs" dxfId="10088" priority="154" operator="equal">
      <formula>E51+1</formula>
    </cfRule>
    <cfRule type="cellIs" dxfId="10087" priority="155" operator="lessThan">
      <formula>E51</formula>
    </cfRule>
    <cfRule type="cellIs" dxfId="10086" priority="156" operator="equal">
      <formula>E51</formula>
    </cfRule>
  </conditionalFormatting>
  <conditionalFormatting sqref="O58">
    <cfRule type="cellIs" dxfId="10085" priority="146" operator="equal">
      <formula>0</formula>
    </cfRule>
  </conditionalFormatting>
  <conditionalFormatting sqref="P58:W58">
    <cfRule type="cellIs" dxfId="10084" priority="145" operator="equal">
      <formula>0</formula>
    </cfRule>
  </conditionalFormatting>
  <conditionalFormatting sqref="O58:W58">
    <cfRule type="cellIs" dxfId="10083" priority="147" operator="greaterThan">
      <formula>O51+1</formula>
    </cfRule>
    <cfRule type="cellIs" dxfId="10082" priority="148" operator="equal">
      <formula>O51+1</formula>
    </cfRule>
    <cfRule type="cellIs" dxfId="10081" priority="149" operator="lessThan">
      <formula>O51</formula>
    </cfRule>
    <cfRule type="cellIs" dxfId="10080" priority="150" operator="equal">
      <formula>O51</formula>
    </cfRule>
  </conditionalFormatting>
  <conditionalFormatting sqref="E36">
    <cfRule type="cellIs" dxfId="10079" priority="142" operator="equal">
      <formula>3</formula>
    </cfRule>
    <cfRule type="cellIs" dxfId="10078" priority="143" operator="equal">
      <formula>5</formula>
    </cfRule>
    <cfRule type="cellIs" dxfId="10077" priority="144" operator="equal">
      <formula>4</formula>
    </cfRule>
  </conditionalFormatting>
  <conditionalFormatting sqref="E36:M36">
    <cfRule type="cellIs" dxfId="10076" priority="139" operator="equal">
      <formula>3</formula>
    </cfRule>
    <cfRule type="cellIs" dxfId="10075" priority="140" operator="equal">
      <formula>5</formula>
    </cfRule>
    <cfRule type="cellIs" dxfId="10074" priority="141" operator="equal">
      <formula>4</formula>
    </cfRule>
  </conditionalFormatting>
  <conditionalFormatting sqref="O36">
    <cfRule type="cellIs" dxfId="10073" priority="136" operator="equal">
      <formula>3</formula>
    </cfRule>
    <cfRule type="cellIs" dxfId="10072" priority="137" operator="equal">
      <formula>5</formula>
    </cfRule>
    <cfRule type="cellIs" dxfId="10071" priority="138" operator="equal">
      <formula>4</formula>
    </cfRule>
  </conditionalFormatting>
  <conditionalFormatting sqref="O36:W36">
    <cfRule type="cellIs" dxfId="10070" priority="133" operator="equal">
      <formula>3</formula>
    </cfRule>
    <cfRule type="cellIs" dxfId="10069" priority="134" operator="equal">
      <formula>5</formula>
    </cfRule>
    <cfRule type="cellIs" dxfId="10068" priority="135" operator="equal">
      <formula>4</formula>
    </cfRule>
  </conditionalFormatting>
  <conditionalFormatting sqref="F47:M47">
    <cfRule type="cellIs" dxfId="10067" priority="127" operator="equal">
      <formula>0</formula>
    </cfRule>
  </conditionalFormatting>
  <conditionalFormatting sqref="E47">
    <cfRule type="cellIs" dxfId="10066" priority="128" operator="equal">
      <formula>0</formula>
    </cfRule>
  </conditionalFormatting>
  <conditionalFormatting sqref="E47:M47">
    <cfRule type="cellIs" dxfId="10065" priority="129" operator="greaterThan">
      <formula>E36+1</formula>
    </cfRule>
    <cfRule type="cellIs" dxfId="10064" priority="130" operator="equal">
      <formula>E36+1</formula>
    </cfRule>
    <cfRule type="cellIs" dxfId="10063" priority="131" operator="lessThan">
      <formula>E36</formula>
    </cfRule>
    <cfRule type="cellIs" dxfId="10062" priority="132" operator="equal">
      <formula>E36</formula>
    </cfRule>
  </conditionalFormatting>
  <conditionalFormatting sqref="P47:W47">
    <cfRule type="cellIs" dxfId="10061" priority="121" operator="equal">
      <formula>0</formula>
    </cfRule>
  </conditionalFormatting>
  <conditionalFormatting sqref="O47">
    <cfRule type="cellIs" dxfId="10060" priority="122" operator="equal">
      <formula>0</formula>
    </cfRule>
  </conditionalFormatting>
  <conditionalFormatting sqref="O47:W47">
    <cfRule type="cellIs" dxfId="10059" priority="123" operator="greaterThan">
      <formula>O36+1</formula>
    </cfRule>
    <cfRule type="cellIs" dxfId="10058" priority="124" operator="equal">
      <formula>O36+1</formula>
    </cfRule>
    <cfRule type="cellIs" dxfId="10057" priority="125" operator="lessThan">
      <formula>O36</formula>
    </cfRule>
    <cfRule type="cellIs" dxfId="10056" priority="126" operator="equal">
      <formula>O36</formula>
    </cfRule>
  </conditionalFormatting>
  <conditionalFormatting sqref="F39:M39">
    <cfRule type="cellIs" dxfId="10055" priority="115" operator="equal">
      <formula>0</formula>
    </cfRule>
  </conditionalFormatting>
  <conditionalFormatting sqref="E39">
    <cfRule type="cellIs" dxfId="10054" priority="116" operator="equal">
      <formula>0</formula>
    </cfRule>
  </conditionalFormatting>
  <conditionalFormatting sqref="E39:M39">
    <cfRule type="cellIs" dxfId="10053" priority="117" operator="greaterThan">
      <formula>E36+1</formula>
    </cfRule>
    <cfRule type="cellIs" dxfId="10052" priority="118" operator="equal">
      <formula>E36+1</formula>
    </cfRule>
    <cfRule type="cellIs" dxfId="10051" priority="119" operator="lessThan">
      <formula>E36</formula>
    </cfRule>
    <cfRule type="cellIs" dxfId="10050" priority="120" operator="equal">
      <formula>E36</formula>
    </cfRule>
  </conditionalFormatting>
  <conditionalFormatting sqref="P39:W39">
    <cfRule type="cellIs" dxfId="10049" priority="109" operator="equal">
      <formula>0</formula>
    </cfRule>
  </conditionalFormatting>
  <conditionalFormatting sqref="O39">
    <cfRule type="cellIs" dxfId="10048" priority="110" operator="equal">
      <formula>0</formula>
    </cfRule>
  </conditionalFormatting>
  <conditionalFormatting sqref="O39:W39">
    <cfRule type="cellIs" dxfId="10047" priority="111" operator="greaterThan">
      <formula>O36+1</formula>
    </cfRule>
    <cfRule type="cellIs" dxfId="10046" priority="112" operator="equal">
      <formula>O36+1</formula>
    </cfRule>
    <cfRule type="cellIs" dxfId="10045" priority="113" operator="lessThan">
      <formula>O36</formula>
    </cfRule>
    <cfRule type="cellIs" dxfId="10044" priority="114" operator="equal">
      <formula>O36</formula>
    </cfRule>
  </conditionalFormatting>
  <conditionalFormatting sqref="E43">
    <cfRule type="cellIs" dxfId="10043" priority="104" operator="equal">
      <formula>0</formula>
    </cfRule>
  </conditionalFormatting>
  <conditionalFormatting sqref="F43:M43">
    <cfRule type="cellIs" dxfId="10042" priority="103" operator="equal">
      <formula>0</formula>
    </cfRule>
  </conditionalFormatting>
  <conditionalFormatting sqref="E43:M43">
    <cfRule type="cellIs" dxfId="10041" priority="105" operator="greaterThan">
      <formula>E36+1</formula>
    </cfRule>
    <cfRule type="cellIs" dxfId="10040" priority="106" operator="equal">
      <formula>E36+1</formula>
    </cfRule>
    <cfRule type="cellIs" dxfId="10039" priority="107" operator="lessThan">
      <formula>E36</formula>
    </cfRule>
    <cfRule type="cellIs" dxfId="10038" priority="108" operator="equal">
      <formula>E36</formula>
    </cfRule>
  </conditionalFormatting>
  <conditionalFormatting sqref="O43">
    <cfRule type="cellIs" dxfId="10037" priority="98" operator="equal">
      <formula>0</formula>
    </cfRule>
  </conditionalFormatting>
  <conditionalFormatting sqref="P43:W43">
    <cfRule type="cellIs" dxfId="10036" priority="97" operator="equal">
      <formula>0</formula>
    </cfRule>
  </conditionalFormatting>
  <conditionalFormatting sqref="O43:W43">
    <cfRule type="cellIs" dxfId="10035" priority="99" operator="greaterThan">
      <formula>O36+1</formula>
    </cfRule>
    <cfRule type="cellIs" dxfId="10034" priority="100" operator="equal">
      <formula>O36+1</formula>
    </cfRule>
    <cfRule type="cellIs" dxfId="10033" priority="101" operator="lessThan">
      <formula>O36</formula>
    </cfRule>
    <cfRule type="cellIs" dxfId="10032" priority="102" operator="equal">
      <formula>O36</formula>
    </cfRule>
  </conditionalFormatting>
  <conditionalFormatting sqref="P32:W32">
    <cfRule type="cellIs" dxfId="10031" priority="85" operator="equal">
      <formula>0</formula>
    </cfRule>
  </conditionalFormatting>
  <conditionalFormatting sqref="F32:M32">
    <cfRule type="cellIs" dxfId="10030" priority="91" operator="equal">
      <formula>0</formula>
    </cfRule>
  </conditionalFormatting>
  <conditionalFormatting sqref="E32">
    <cfRule type="cellIs" dxfId="10029" priority="92" operator="equal">
      <formula>0</formula>
    </cfRule>
  </conditionalFormatting>
  <conditionalFormatting sqref="O32">
    <cfRule type="cellIs" dxfId="10028" priority="86" operator="equal">
      <formula>0</formula>
    </cfRule>
  </conditionalFormatting>
  <conditionalFormatting sqref="E32:M32">
    <cfRule type="cellIs" dxfId="10027" priority="93" operator="greaterThan">
      <formula>E21+1</formula>
    </cfRule>
    <cfRule type="cellIs" dxfId="10026" priority="94" operator="equal">
      <formula>E21+1</formula>
    </cfRule>
    <cfRule type="cellIs" dxfId="10025" priority="95" operator="lessThan">
      <formula>E21</formula>
    </cfRule>
    <cfRule type="cellIs" dxfId="10024" priority="96" operator="equal">
      <formula>E21</formula>
    </cfRule>
  </conditionalFormatting>
  <conditionalFormatting sqref="O32:W32">
    <cfRule type="cellIs" dxfId="10023" priority="87" operator="greaterThan">
      <formula>O21+1</formula>
    </cfRule>
    <cfRule type="cellIs" dxfId="10022" priority="88" operator="equal">
      <formula>O21+1</formula>
    </cfRule>
    <cfRule type="cellIs" dxfId="10021" priority="89" operator="lessThan">
      <formula>O21</formula>
    </cfRule>
    <cfRule type="cellIs" dxfId="10020" priority="90" operator="equal">
      <formula>O21</formula>
    </cfRule>
  </conditionalFormatting>
  <conditionalFormatting sqref="F24:M24">
    <cfRule type="cellIs" dxfId="10019" priority="79" operator="equal">
      <formula>0</formula>
    </cfRule>
  </conditionalFormatting>
  <conditionalFormatting sqref="E24">
    <cfRule type="cellIs" dxfId="10018" priority="80" operator="equal">
      <formula>0</formula>
    </cfRule>
  </conditionalFormatting>
  <conditionalFormatting sqref="E24:M24">
    <cfRule type="cellIs" dxfId="10017" priority="81" operator="greaterThan">
      <formula>E21+1</formula>
    </cfRule>
    <cfRule type="cellIs" dxfId="10016" priority="82" operator="equal">
      <formula>E21+1</formula>
    </cfRule>
    <cfRule type="cellIs" dxfId="10015" priority="83" operator="lessThan">
      <formula>E21</formula>
    </cfRule>
    <cfRule type="cellIs" dxfId="10014" priority="84" operator="equal">
      <formula>E21</formula>
    </cfRule>
  </conditionalFormatting>
  <conditionalFormatting sqref="P24:W24">
    <cfRule type="cellIs" dxfId="10013" priority="73" operator="equal">
      <formula>0</formula>
    </cfRule>
  </conditionalFormatting>
  <conditionalFormatting sqref="O24">
    <cfRule type="cellIs" dxfId="10012" priority="74" operator="equal">
      <formula>0</formula>
    </cfRule>
  </conditionalFormatting>
  <conditionalFormatting sqref="O24:W24">
    <cfRule type="cellIs" dxfId="10011" priority="75" operator="greaterThan">
      <formula>O21+1</formula>
    </cfRule>
    <cfRule type="cellIs" dxfId="10010" priority="76" operator="equal">
      <formula>O21+1</formula>
    </cfRule>
    <cfRule type="cellIs" dxfId="10009" priority="77" operator="lessThan">
      <formula>O21</formula>
    </cfRule>
    <cfRule type="cellIs" dxfId="10008" priority="78" operator="equal">
      <formula>O21</formula>
    </cfRule>
  </conditionalFormatting>
  <conditionalFormatting sqref="E21">
    <cfRule type="cellIs" dxfId="10007" priority="70" operator="equal">
      <formula>3</formula>
    </cfRule>
    <cfRule type="cellIs" dxfId="10006" priority="71" operator="equal">
      <formula>5</formula>
    </cfRule>
    <cfRule type="cellIs" dxfId="10005" priority="72" operator="equal">
      <formula>4</formula>
    </cfRule>
  </conditionalFormatting>
  <conditionalFormatting sqref="E21:M21">
    <cfRule type="cellIs" dxfId="10004" priority="67" operator="equal">
      <formula>3</formula>
    </cfRule>
    <cfRule type="cellIs" dxfId="10003" priority="68" operator="equal">
      <formula>5</formula>
    </cfRule>
    <cfRule type="cellIs" dxfId="10002" priority="69" operator="equal">
      <formula>4</formula>
    </cfRule>
  </conditionalFormatting>
  <conditionalFormatting sqref="O21">
    <cfRule type="cellIs" dxfId="10001" priority="64" operator="equal">
      <formula>3</formula>
    </cfRule>
    <cfRule type="cellIs" dxfId="10000" priority="65" operator="equal">
      <formula>5</formula>
    </cfRule>
    <cfRule type="cellIs" dxfId="9999" priority="66" operator="equal">
      <formula>4</formula>
    </cfRule>
  </conditionalFormatting>
  <conditionalFormatting sqref="O21:W21">
    <cfRule type="cellIs" dxfId="9998" priority="61" operator="equal">
      <formula>3</formula>
    </cfRule>
    <cfRule type="cellIs" dxfId="9997" priority="62" operator="equal">
      <formula>5</formula>
    </cfRule>
    <cfRule type="cellIs" dxfId="9996" priority="63" operator="equal">
      <formula>4</formula>
    </cfRule>
  </conditionalFormatting>
  <conditionalFormatting sqref="E28">
    <cfRule type="cellIs" dxfId="9995" priority="56" operator="equal">
      <formula>0</formula>
    </cfRule>
  </conditionalFormatting>
  <conditionalFormatting sqref="F28:M28">
    <cfRule type="cellIs" dxfId="9994" priority="55" operator="equal">
      <formula>0</formula>
    </cfRule>
  </conditionalFormatting>
  <conditionalFormatting sqref="E28:M28">
    <cfRule type="cellIs" dxfId="9993" priority="57" operator="greaterThan">
      <formula>E21+1</formula>
    </cfRule>
    <cfRule type="cellIs" dxfId="9992" priority="58" operator="equal">
      <formula>E21+1</formula>
    </cfRule>
    <cfRule type="cellIs" dxfId="9991" priority="59" operator="lessThan">
      <formula>E21</formula>
    </cfRule>
    <cfRule type="cellIs" dxfId="9990" priority="60" operator="equal">
      <formula>E21</formula>
    </cfRule>
  </conditionalFormatting>
  <conditionalFormatting sqref="O28">
    <cfRule type="cellIs" dxfId="9989" priority="50" operator="equal">
      <formula>0</formula>
    </cfRule>
  </conditionalFormatting>
  <conditionalFormatting sqref="P28:W28">
    <cfRule type="cellIs" dxfId="9988" priority="49" operator="equal">
      <formula>0</formula>
    </cfRule>
  </conditionalFormatting>
  <conditionalFormatting sqref="O28:W28">
    <cfRule type="cellIs" dxfId="9987" priority="51" operator="greaterThan">
      <formula>O21+1</formula>
    </cfRule>
    <cfRule type="cellIs" dxfId="9986" priority="52" operator="equal">
      <formula>O21+1</formula>
    </cfRule>
    <cfRule type="cellIs" dxfId="9985" priority="53" operator="lessThan">
      <formula>O21</formula>
    </cfRule>
    <cfRule type="cellIs" dxfId="9984" priority="54" operator="equal">
      <formula>O21</formula>
    </cfRule>
  </conditionalFormatting>
  <conditionalFormatting sqref="P17:W17">
    <cfRule type="cellIs" dxfId="3407" priority="37" operator="equal">
      <formula>0</formula>
    </cfRule>
  </conditionalFormatting>
  <conditionalFormatting sqref="F17:M17">
    <cfRule type="cellIs" dxfId="3406" priority="43" operator="equal">
      <formula>0</formula>
    </cfRule>
  </conditionalFormatting>
  <conditionalFormatting sqref="E17">
    <cfRule type="cellIs" dxfId="3405" priority="44" operator="equal">
      <formula>0</formula>
    </cfRule>
  </conditionalFormatting>
  <conditionalFormatting sqref="O17">
    <cfRule type="cellIs" dxfId="3404" priority="38" operator="equal">
      <formula>0</formula>
    </cfRule>
  </conditionalFormatting>
  <conditionalFormatting sqref="E17:M17">
    <cfRule type="cellIs" dxfId="3403" priority="45" operator="greaterThan">
      <formula>E6+1</formula>
    </cfRule>
    <cfRule type="cellIs" dxfId="3402" priority="46" operator="equal">
      <formula>E6+1</formula>
    </cfRule>
    <cfRule type="cellIs" dxfId="3401" priority="47" operator="lessThan">
      <formula>E6</formula>
    </cfRule>
    <cfRule type="cellIs" dxfId="3400" priority="48" operator="equal">
      <formula>E6</formula>
    </cfRule>
  </conditionalFormatting>
  <conditionalFormatting sqref="O17:W17">
    <cfRule type="cellIs" dxfId="3399" priority="39" operator="greaterThan">
      <formula>O6+1</formula>
    </cfRule>
    <cfRule type="cellIs" dxfId="3398" priority="40" operator="equal">
      <formula>O6+1</formula>
    </cfRule>
    <cfRule type="cellIs" dxfId="3397" priority="41" operator="lessThan">
      <formula>O6</formula>
    </cfRule>
    <cfRule type="cellIs" dxfId="3396" priority="42" operator="equal">
      <formula>O6</formula>
    </cfRule>
  </conditionalFormatting>
  <conditionalFormatting sqref="F9:M9">
    <cfRule type="cellIs" dxfId="3395" priority="31" operator="equal">
      <formula>0</formula>
    </cfRule>
  </conditionalFormatting>
  <conditionalFormatting sqref="E9">
    <cfRule type="cellIs" dxfId="3394" priority="32" operator="equal">
      <formula>0</formula>
    </cfRule>
  </conditionalFormatting>
  <conditionalFormatting sqref="E9:M9">
    <cfRule type="cellIs" dxfId="3393" priority="33" operator="greaterThan">
      <formula>E6+1</formula>
    </cfRule>
    <cfRule type="cellIs" dxfId="3392" priority="34" operator="equal">
      <formula>E6+1</formula>
    </cfRule>
    <cfRule type="cellIs" dxfId="3391" priority="35" operator="lessThan">
      <formula>E6</formula>
    </cfRule>
    <cfRule type="cellIs" dxfId="3390" priority="36" operator="equal">
      <formula>E6</formula>
    </cfRule>
  </conditionalFormatting>
  <conditionalFormatting sqref="P9:W9">
    <cfRule type="cellIs" dxfId="3389" priority="25" operator="equal">
      <formula>0</formula>
    </cfRule>
  </conditionalFormatting>
  <conditionalFormatting sqref="O9">
    <cfRule type="cellIs" dxfId="3388" priority="26" operator="equal">
      <formula>0</formula>
    </cfRule>
  </conditionalFormatting>
  <conditionalFormatting sqref="O9:W9">
    <cfRule type="cellIs" dxfId="3387" priority="27" operator="greaterThan">
      <formula>O6+1</formula>
    </cfRule>
    <cfRule type="cellIs" dxfId="3386" priority="28" operator="equal">
      <formula>O6+1</formula>
    </cfRule>
    <cfRule type="cellIs" dxfId="3385" priority="29" operator="lessThan">
      <formula>O6</formula>
    </cfRule>
    <cfRule type="cellIs" dxfId="3384" priority="30" operator="equal">
      <formula>O6</formula>
    </cfRule>
  </conditionalFormatting>
  <conditionalFormatting sqref="E6">
    <cfRule type="cellIs" dxfId="3383" priority="22" operator="equal">
      <formula>3</formula>
    </cfRule>
    <cfRule type="cellIs" dxfId="3382" priority="23" operator="equal">
      <formula>5</formula>
    </cfRule>
    <cfRule type="cellIs" dxfId="3381" priority="24" operator="equal">
      <formula>4</formula>
    </cfRule>
  </conditionalFormatting>
  <conditionalFormatting sqref="E6:M6">
    <cfRule type="cellIs" dxfId="3380" priority="19" operator="equal">
      <formula>3</formula>
    </cfRule>
    <cfRule type="cellIs" dxfId="3379" priority="20" operator="equal">
      <formula>5</formula>
    </cfRule>
    <cfRule type="cellIs" dxfId="3378" priority="21" operator="equal">
      <formula>4</formula>
    </cfRule>
  </conditionalFormatting>
  <conditionalFormatting sqref="O6">
    <cfRule type="cellIs" dxfId="3377" priority="16" operator="equal">
      <formula>3</formula>
    </cfRule>
    <cfRule type="cellIs" dxfId="3376" priority="17" operator="equal">
      <formula>5</formula>
    </cfRule>
    <cfRule type="cellIs" dxfId="3375" priority="18" operator="equal">
      <formula>4</formula>
    </cfRule>
  </conditionalFormatting>
  <conditionalFormatting sqref="O6:W6">
    <cfRule type="cellIs" dxfId="3374" priority="13" operator="equal">
      <formula>3</formula>
    </cfRule>
    <cfRule type="cellIs" dxfId="3373" priority="14" operator="equal">
      <formula>5</formula>
    </cfRule>
    <cfRule type="cellIs" dxfId="3372" priority="15" operator="equal">
      <formula>4</formula>
    </cfRule>
  </conditionalFormatting>
  <conditionalFormatting sqref="E13">
    <cfRule type="cellIs" dxfId="3371" priority="8" operator="equal">
      <formula>0</formula>
    </cfRule>
  </conditionalFormatting>
  <conditionalFormatting sqref="F13:M13">
    <cfRule type="cellIs" dxfId="3370" priority="7" operator="equal">
      <formula>0</formula>
    </cfRule>
  </conditionalFormatting>
  <conditionalFormatting sqref="E13:M13">
    <cfRule type="cellIs" dxfId="3369" priority="9" operator="greaterThan">
      <formula>E6+1</formula>
    </cfRule>
    <cfRule type="cellIs" dxfId="3368" priority="10" operator="equal">
      <formula>E6+1</formula>
    </cfRule>
    <cfRule type="cellIs" dxfId="3367" priority="11" operator="lessThan">
      <formula>E6</formula>
    </cfRule>
    <cfRule type="cellIs" dxfId="3366" priority="12" operator="equal">
      <formula>E6</formula>
    </cfRule>
  </conditionalFormatting>
  <conditionalFormatting sqref="O13">
    <cfRule type="cellIs" dxfId="3365" priority="2" operator="equal">
      <formula>0</formula>
    </cfRule>
  </conditionalFormatting>
  <conditionalFormatting sqref="P13:W13">
    <cfRule type="cellIs" dxfId="3364" priority="1" operator="equal">
      <formula>0</formula>
    </cfRule>
  </conditionalFormatting>
  <conditionalFormatting sqref="O13:W13">
    <cfRule type="cellIs" dxfId="3363" priority="3" operator="greaterThan">
      <formula>O6+1</formula>
    </cfRule>
    <cfRule type="cellIs" dxfId="3362" priority="4" operator="equal">
      <formula>O6+1</formula>
    </cfRule>
    <cfRule type="cellIs" dxfId="3361" priority="5" operator="lessThan">
      <formula>O6</formula>
    </cfRule>
    <cfRule type="cellIs" dxfId="3360" priority="6" operator="equal">
      <formula>O6</formula>
    </cfRule>
  </conditionalFormatting>
  <pageMargins left="0.75" right="0.75" top="1" bottom="1" header="0" footer="0"/>
  <pageSetup paperSize="9" orientation="portrait" r:id="rId1"/>
  <headerFooter alignWithMargins="0"/>
  <drawing r:id="rId2"/>
  <legacyDrawing r:id="rId3"/>
  <webPublishItems count="2">
    <webPublishItem id="1122" divId="Handicap_0_1122" sourceType="range" sourceRef="A1:AB1053" destinationFile="D:\Mis documentos\Golf\Handicap_0\Handicap_0.htm"/>
    <webPublishItem id="17531" divId="Los 3_17531" sourceType="range" sourceRef="A1:AB1053" destinationFile="D:\Mis documentos\Golf\Handicap_0\Handicap_0_todo.htm"/>
  </webPublishItem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5F7A7-4063-48BD-B21C-81D66A815822}">
  <dimension ref="A1:AB1053"/>
  <sheetViews>
    <sheetView tabSelected="1" workbookViewId="0">
      <selection activeCell="AB1053" sqref="A1:AB1053"/>
    </sheetView>
  </sheetViews>
  <sheetFormatPr baseColWidth="10" defaultRowHeight="12.75" x14ac:dyDescent="0.2"/>
  <cols>
    <col min="1" max="1" width="18.140625" bestFit="1" customWidth="1"/>
    <col min="2" max="2" width="9.42578125" bestFit="1" customWidth="1"/>
    <col min="3" max="3" width="10" customWidth="1"/>
    <col min="4" max="4" width="12.140625" customWidth="1"/>
    <col min="5" max="13" width="4" bestFit="1" customWidth="1"/>
    <col min="14" max="14" width="3" bestFit="1" customWidth="1"/>
    <col min="15" max="23" width="4" bestFit="1" customWidth="1"/>
    <col min="24" max="24" width="3" bestFit="1" customWidth="1"/>
    <col min="25" max="25" width="5.5703125" bestFit="1" customWidth="1"/>
    <col min="26" max="26" width="10.140625" bestFit="1" customWidth="1"/>
    <col min="27" max="27" width="9" bestFit="1" customWidth="1"/>
    <col min="28" max="28" width="12.140625" customWidth="1"/>
  </cols>
  <sheetData>
    <row r="1" spans="1:28" ht="39.75" thickTop="1" thickBot="1" x14ac:dyDescent="0.25">
      <c r="A1" s="82" t="s">
        <v>25</v>
      </c>
      <c r="B1" s="1" t="s">
        <v>4</v>
      </c>
      <c r="C1" s="1" t="s">
        <v>19</v>
      </c>
      <c r="D1" s="1" t="s">
        <v>5</v>
      </c>
      <c r="E1" s="38">
        <v>1</v>
      </c>
      <c r="F1" s="38">
        <v>2</v>
      </c>
      <c r="G1" s="38">
        <v>3</v>
      </c>
      <c r="H1" s="38">
        <v>4</v>
      </c>
      <c r="I1" s="38">
        <v>5</v>
      </c>
      <c r="J1" s="38">
        <v>6</v>
      </c>
      <c r="K1" s="38">
        <v>7</v>
      </c>
      <c r="L1" s="38">
        <v>8</v>
      </c>
      <c r="M1" s="38">
        <v>9</v>
      </c>
      <c r="N1" s="1" t="s">
        <v>16</v>
      </c>
      <c r="O1" s="38">
        <v>10</v>
      </c>
      <c r="P1" s="38">
        <v>11</v>
      </c>
      <c r="Q1" s="38">
        <v>12</v>
      </c>
      <c r="R1" s="38">
        <v>13</v>
      </c>
      <c r="S1" s="38">
        <v>14</v>
      </c>
      <c r="T1" s="38">
        <v>15</v>
      </c>
      <c r="U1" s="38">
        <v>16</v>
      </c>
      <c r="V1" s="38">
        <v>17</v>
      </c>
      <c r="W1" s="38">
        <v>18</v>
      </c>
      <c r="X1" s="1" t="s">
        <v>17</v>
      </c>
      <c r="Y1" s="1" t="s">
        <v>0</v>
      </c>
      <c r="Z1" s="80" t="s">
        <v>28</v>
      </c>
      <c r="AA1" s="81" t="s">
        <v>6</v>
      </c>
      <c r="AB1" s="80" t="s">
        <v>20</v>
      </c>
    </row>
    <row r="2" spans="1:28" ht="13.5" thickTop="1" x14ac:dyDescent="0.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4" spans="1:28" ht="13.5" thickBot="1" x14ac:dyDescent="0.25">
      <c r="A4" s="77"/>
      <c r="B4" s="77"/>
      <c r="C4" s="77"/>
      <c r="D4" s="77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  <c r="Z4" s="77"/>
      <c r="AA4" s="77"/>
      <c r="AB4" s="77"/>
    </row>
    <row r="5" spans="1:28" ht="15" x14ac:dyDescent="0.25">
      <c r="A5" s="153"/>
      <c r="B5" s="173" t="s">
        <v>4</v>
      </c>
      <c r="C5" s="176" t="s">
        <v>19</v>
      </c>
      <c r="D5" s="64" t="s">
        <v>1</v>
      </c>
      <c r="E5" s="40">
        <v>465</v>
      </c>
      <c r="F5" s="41">
        <v>365</v>
      </c>
      <c r="G5" s="41">
        <v>155</v>
      </c>
      <c r="H5" s="41">
        <v>366</v>
      </c>
      <c r="I5" s="41">
        <v>449</v>
      </c>
      <c r="J5" s="41">
        <v>281</v>
      </c>
      <c r="K5" s="41">
        <v>126</v>
      </c>
      <c r="L5" s="41">
        <v>353</v>
      </c>
      <c r="M5" s="42">
        <v>301</v>
      </c>
      <c r="N5" s="179" t="s">
        <v>16</v>
      </c>
      <c r="O5" s="40">
        <v>358</v>
      </c>
      <c r="P5" s="41">
        <v>142</v>
      </c>
      <c r="Q5" s="41">
        <v>512</v>
      </c>
      <c r="R5" s="41">
        <v>331</v>
      </c>
      <c r="S5" s="41">
        <v>337</v>
      </c>
      <c r="T5" s="41">
        <v>328</v>
      </c>
      <c r="U5" s="41">
        <v>342</v>
      </c>
      <c r="V5" s="41">
        <v>126</v>
      </c>
      <c r="W5" s="42">
        <v>470</v>
      </c>
      <c r="X5" s="179" t="s">
        <v>17</v>
      </c>
      <c r="Y5" s="89">
        <v>71.3</v>
      </c>
      <c r="Z5" s="182" t="s">
        <v>28</v>
      </c>
      <c r="AA5" s="185" t="s">
        <v>6</v>
      </c>
      <c r="AB5" s="188" t="s">
        <v>20</v>
      </c>
    </row>
    <row r="6" spans="1:28" ht="15" x14ac:dyDescent="0.25">
      <c r="A6" s="153" t="s">
        <v>30</v>
      </c>
      <c r="B6" s="174"/>
      <c r="C6" s="177"/>
      <c r="D6" s="65" t="s">
        <v>2</v>
      </c>
      <c r="E6" s="43">
        <v>5</v>
      </c>
      <c r="F6" s="39">
        <v>4</v>
      </c>
      <c r="G6" s="39">
        <v>3</v>
      </c>
      <c r="H6" s="39">
        <v>4</v>
      </c>
      <c r="I6" s="39">
        <v>5</v>
      </c>
      <c r="J6" s="39">
        <v>4</v>
      </c>
      <c r="K6" s="39">
        <v>3</v>
      </c>
      <c r="L6" s="39">
        <v>4</v>
      </c>
      <c r="M6" s="44">
        <v>4</v>
      </c>
      <c r="N6" s="180"/>
      <c r="O6" s="43">
        <v>4</v>
      </c>
      <c r="P6" s="39">
        <v>3</v>
      </c>
      <c r="Q6" s="39">
        <v>5</v>
      </c>
      <c r="R6" s="39">
        <v>4</v>
      </c>
      <c r="S6" s="39">
        <v>4</v>
      </c>
      <c r="T6" s="39">
        <v>4</v>
      </c>
      <c r="U6" s="39">
        <v>4</v>
      </c>
      <c r="V6" s="39">
        <v>3</v>
      </c>
      <c r="W6" s="44">
        <v>5</v>
      </c>
      <c r="X6" s="180"/>
      <c r="Y6" s="63">
        <v>72</v>
      </c>
      <c r="Z6" s="183"/>
      <c r="AA6" s="186"/>
      <c r="AB6" s="189"/>
    </row>
    <row r="7" spans="1:28" ht="15.75" thickBot="1" x14ac:dyDescent="0.3">
      <c r="A7" s="154">
        <v>45421</v>
      </c>
      <c r="B7" s="175"/>
      <c r="C7" s="178"/>
      <c r="D7" s="66" t="s">
        <v>3</v>
      </c>
      <c r="E7" s="45">
        <v>8</v>
      </c>
      <c r="F7" s="46">
        <v>4</v>
      </c>
      <c r="G7" s="46">
        <v>18</v>
      </c>
      <c r="H7" s="46">
        <v>2</v>
      </c>
      <c r="I7" s="46">
        <v>6</v>
      </c>
      <c r="J7" s="46">
        <v>16</v>
      </c>
      <c r="K7" s="46">
        <v>12</v>
      </c>
      <c r="L7" s="46">
        <v>10</v>
      </c>
      <c r="M7" s="47">
        <v>14</v>
      </c>
      <c r="N7" s="181"/>
      <c r="O7" s="45">
        <v>3</v>
      </c>
      <c r="P7" s="46">
        <v>17</v>
      </c>
      <c r="Q7" s="46">
        <v>1</v>
      </c>
      <c r="R7" s="46">
        <v>15</v>
      </c>
      <c r="S7" s="46">
        <v>7</v>
      </c>
      <c r="T7" s="46">
        <v>5</v>
      </c>
      <c r="U7" s="46">
        <v>11</v>
      </c>
      <c r="V7" s="46">
        <v>9</v>
      </c>
      <c r="W7" s="47">
        <v>13</v>
      </c>
      <c r="X7" s="181"/>
      <c r="Y7" s="108">
        <v>140</v>
      </c>
      <c r="Z7" s="184"/>
      <c r="AA7" s="187"/>
      <c r="AB7" s="190"/>
    </row>
    <row r="8" spans="1:28" ht="15" x14ac:dyDescent="0.25">
      <c r="A8" s="146"/>
      <c r="D8" s="48" t="s">
        <v>15</v>
      </c>
      <c r="E8" s="49">
        <v>2</v>
      </c>
      <c r="F8" s="49">
        <v>2</v>
      </c>
      <c r="G8" s="49">
        <v>1</v>
      </c>
      <c r="H8" s="49">
        <v>2</v>
      </c>
      <c r="I8" s="49">
        <v>2</v>
      </c>
      <c r="J8" s="49">
        <v>1</v>
      </c>
      <c r="K8" s="49">
        <v>2</v>
      </c>
      <c r="L8" s="49">
        <v>2</v>
      </c>
      <c r="M8" s="50">
        <v>2</v>
      </c>
      <c r="N8" s="123">
        <v>16</v>
      </c>
      <c r="O8" s="126">
        <v>2</v>
      </c>
      <c r="P8" s="49">
        <v>1</v>
      </c>
      <c r="Q8" s="49">
        <v>2</v>
      </c>
      <c r="R8" s="49">
        <v>1</v>
      </c>
      <c r="S8" s="49">
        <v>2</v>
      </c>
      <c r="T8" s="49">
        <v>2</v>
      </c>
      <c r="U8" s="49">
        <v>2</v>
      </c>
      <c r="V8" s="49">
        <v>2</v>
      </c>
      <c r="W8" s="50">
        <v>2</v>
      </c>
      <c r="X8" s="113">
        <v>16</v>
      </c>
      <c r="Y8" s="85">
        <v>32</v>
      </c>
      <c r="AB8" s="87"/>
    </row>
    <row r="9" spans="1:28" ht="15" x14ac:dyDescent="0.25">
      <c r="A9" s="146" t="s">
        <v>24</v>
      </c>
      <c r="B9" s="73">
        <v>26.4</v>
      </c>
      <c r="C9" s="112">
        <v>32</v>
      </c>
      <c r="D9" s="52" t="s">
        <v>14</v>
      </c>
      <c r="E9" s="84">
        <v>9</v>
      </c>
      <c r="F9" s="84">
        <v>6</v>
      </c>
      <c r="G9" s="84">
        <v>4</v>
      </c>
      <c r="H9" s="84">
        <v>6</v>
      </c>
      <c r="I9" s="84">
        <v>9</v>
      </c>
      <c r="J9" s="84">
        <v>8</v>
      </c>
      <c r="K9" s="84">
        <v>6</v>
      </c>
      <c r="L9" s="84">
        <v>7</v>
      </c>
      <c r="M9" s="114">
        <v>6</v>
      </c>
      <c r="N9" s="147">
        <v>61</v>
      </c>
      <c r="O9" s="84">
        <v>5</v>
      </c>
      <c r="P9" s="84">
        <v>4</v>
      </c>
      <c r="Q9" s="84">
        <v>9</v>
      </c>
      <c r="R9" s="84">
        <v>6</v>
      </c>
      <c r="S9" s="84">
        <v>4</v>
      </c>
      <c r="T9" s="84">
        <v>5</v>
      </c>
      <c r="U9" s="84">
        <v>6</v>
      </c>
      <c r="V9" s="84">
        <v>6</v>
      </c>
      <c r="W9" s="114">
        <v>8</v>
      </c>
      <c r="X9" s="109">
        <v>53</v>
      </c>
      <c r="Y9" s="67">
        <v>114</v>
      </c>
      <c r="Z9" s="92">
        <v>0.5</v>
      </c>
      <c r="AA9" s="142">
        <v>26.4</v>
      </c>
      <c r="AB9" s="93">
        <v>124</v>
      </c>
    </row>
    <row r="10" spans="1:28" ht="15.75" thickBot="1" x14ac:dyDescent="0.3">
      <c r="A10" s="94"/>
      <c r="D10" s="148" t="s">
        <v>18</v>
      </c>
      <c r="E10" s="51">
        <v>0</v>
      </c>
      <c r="F10" s="51">
        <v>2</v>
      </c>
      <c r="G10" s="51">
        <v>2</v>
      </c>
      <c r="H10" s="51">
        <v>2</v>
      </c>
      <c r="I10" s="51">
        <v>0</v>
      </c>
      <c r="J10" s="51">
        <v>0</v>
      </c>
      <c r="K10" s="51">
        <v>1</v>
      </c>
      <c r="L10" s="51">
        <v>1</v>
      </c>
      <c r="M10" s="115">
        <v>2</v>
      </c>
      <c r="N10" s="125">
        <v>10</v>
      </c>
      <c r="O10" s="128">
        <v>3</v>
      </c>
      <c r="P10" s="51">
        <v>2</v>
      </c>
      <c r="Q10" s="51">
        <v>0</v>
      </c>
      <c r="R10" s="51">
        <v>1</v>
      </c>
      <c r="S10" s="51">
        <v>4</v>
      </c>
      <c r="T10" s="51">
        <v>3</v>
      </c>
      <c r="U10" s="51">
        <v>2</v>
      </c>
      <c r="V10" s="51">
        <v>1</v>
      </c>
      <c r="W10" s="115">
        <v>1</v>
      </c>
      <c r="X10" s="120">
        <v>17</v>
      </c>
      <c r="Y10" s="68">
        <v>27</v>
      </c>
      <c r="AB10" s="87"/>
    </row>
    <row r="11" spans="1:28" ht="13.5" thickBot="1" x14ac:dyDescent="0.25">
      <c r="A11" s="95"/>
      <c r="AB11" s="87"/>
    </row>
    <row r="12" spans="1:28" ht="15" x14ac:dyDescent="0.25">
      <c r="A12" s="99"/>
      <c r="D12" s="53" t="s">
        <v>15</v>
      </c>
      <c r="E12" s="54">
        <v>2</v>
      </c>
      <c r="F12" s="54">
        <v>2</v>
      </c>
      <c r="G12" s="54">
        <v>1</v>
      </c>
      <c r="H12" s="54">
        <v>2</v>
      </c>
      <c r="I12" s="54">
        <v>2</v>
      </c>
      <c r="J12" s="54">
        <v>1</v>
      </c>
      <c r="K12" s="54">
        <v>2</v>
      </c>
      <c r="L12" s="54">
        <v>2</v>
      </c>
      <c r="M12" s="55">
        <v>2</v>
      </c>
      <c r="N12" s="129">
        <v>16</v>
      </c>
      <c r="O12" s="132">
        <v>2</v>
      </c>
      <c r="P12" s="54">
        <v>1</v>
      </c>
      <c r="Q12" s="54">
        <v>2</v>
      </c>
      <c r="R12" s="54">
        <v>1</v>
      </c>
      <c r="S12" s="54">
        <v>2</v>
      </c>
      <c r="T12" s="54">
        <v>2</v>
      </c>
      <c r="U12" s="54">
        <v>2</v>
      </c>
      <c r="V12" s="54">
        <v>2</v>
      </c>
      <c r="W12" s="55">
        <v>2</v>
      </c>
      <c r="X12" s="116">
        <v>16</v>
      </c>
      <c r="Y12" s="55">
        <v>32</v>
      </c>
      <c r="AB12" s="87"/>
    </row>
    <row r="13" spans="1:28" ht="15" x14ac:dyDescent="0.25">
      <c r="A13" s="149" t="s">
        <v>22</v>
      </c>
      <c r="B13" s="78">
        <v>26.4</v>
      </c>
      <c r="C13" s="112">
        <v>32</v>
      </c>
      <c r="D13" s="57" t="s">
        <v>14</v>
      </c>
      <c r="E13" s="84">
        <v>8</v>
      </c>
      <c r="F13" s="84">
        <v>7</v>
      </c>
      <c r="G13" s="84">
        <v>3</v>
      </c>
      <c r="H13" s="84">
        <v>6</v>
      </c>
      <c r="I13" s="84">
        <v>5</v>
      </c>
      <c r="J13" s="84">
        <v>5</v>
      </c>
      <c r="K13" s="84">
        <v>5</v>
      </c>
      <c r="L13" s="84">
        <v>6</v>
      </c>
      <c r="M13" s="114">
        <v>6</v>
      </c>
      <c r="N13" s="130">
        <v>51</v>
      </c>
      <c r="O13" s="84">
        <v>7</v>
      </c>
      <c r="P13" s="84">
        <v>4</v>
      </c>
      <c r="Q13" s="84">
        <v>8</v>
      </c>
      <c r="R13" s="84">
        <v>5</v>
      </c>
      <c r="S13" s="84">
        <v>5</v>
      </c>
      <c r="T13" s="84">
        <v>8</v>
      </c>
      <c r="U13" s="84">
        <v>5</v>
      </c>
      <c r="V13" s="84">
        <v>3</v>
      </c>
      <c r="W13" s="114">
        <v>9</v>
      </c>
      <c r="X13" s="110">
        <v>54</v>
      </c>
      <c r="Y13" s="69">
        <v>105</v>
      </c>
      <c r="Z13" s="97">
        <v>0</v>
      </c>
      <c r="AA13" s="143">
        <v>26.4</v>
      </c>
      <c r="AB13" s="98">
        <v>122</v>
      </c>
    </row>
    <row r="14" spans="1:28" ht="15.75" thickBot="1" x14ac:dyDescent="0.3">
      <c r="A14" s="99"/>
      <c r="D14" s="150" t="s">
        <v>18</v>
      </c>
      <c r="E14" s="56">
        <v>1</v>
      </c>
      <c r="F14" s="56">
        <v>1</v>
      </c>
      <c r="G14" s="56">
        <v>3</v>
      </c>
      <c r="H14" s="56">
        <v>2</v>
      </c>
      <c r="I14" s="56">
        <v>4</v>
      </c>
      <c r="J14" s="56">
        <v>2</v>
      </c>
      <c r="K14" s="56">
        <v>2</v>
      </c>
      <c r="L14" s="56">
        <v>2</v>
      </c>
      <c r="M14" s="117">
        <v>2</v>
      </c>
      <c r="N14" s="131">
        <v>19</v>
      </c>
      <c r="O14" s="133">
        <v>1</v>
      </c>
      <c r="P14" s="56">
        <v>2</v>
      </c>
      <c r="Q14" s="56">
        <v>1</v>
      </c>
      <c r="R14" s="56">
        <v>2</v>
      </c>
      <c r="S14" s="56">
        <v>3</v>
      </c>
      <c r="T14" s="56">
        <v>0</v>
      </c>
      <c r="U14" s="56">
        <v>3</v>
      </c>
      <c r="V14" s="56">
        <v>4</v>
      </c>
      <c r="W14" s="117">
        <v>0</v>
      </c>
      <c r="X14" s="121">
        <v>16</v>
      </c>
      <c r="Y14" s="70">
        <v>35</v>
      </c>
      <c r="AB14" s="87"/>
    </row>
    <row r="15" spans="1:28" ht="13.5" thickBot="1" x14ac:dyDescent="0.25">
      <c r="A15" s="95"/>
      <c r="AB15" s="87"/>
    </row>
    <row r="16" spans="1:28" ht="15" x14ac:dyDescent="0.25">
      <c r="A16" s="100"/>
      <c r="D16" s="58" t="s">
        <v>15</v>
      </c>
      <c r="E16" s="59">
        <v>2</v>
      </c>
      <c r="F16" s="59">
        <v>2</v>
      </c>
      <c r="G16" s="59">
        <v>1</v>
      </c>
      <c r="H16" s="59">
        <v>2</v>
      </c>
      <c r="I16" s="59">
        <v>2</v>
      </c>
      <c r="J16" s="59">
        <v>1</v>
      </c>
      <c r="K16" s="59">
        <v>2</v>
      </c>
      <c r="L16" s="59">
        <v>2</v>
      </c>
      <c r="M16" s="60">
        <v>2</v>
      </c>
      <c r="N16" s="134">
        <v>16</v>
      </c>
      <c r="O16" s="137">
        <v>2</v>
      </c>
      <c r="P16" s="59">
        <v>1</v>
      </c>
      <c r="Q16" s="59">
        <v>2</v>
      </c>
      <c r="R16" s="59">
        <v>1</v>
      </c>
      <c r="S16" s="59">
        <v>2</v>
      </c>
      <c r="T16" s="59">
        <v>2</v>
      </c>
      <c r="U16" s="59">
        <v>2</v>
      </c>
      <c r="V16" s="59">
        <v>2</v>
      </c>
      <c r="W16" s="60">
        <v>2</v>
      </c>
      <c r="X16" s="118">
        <v>16</v>
      </c>
      <c r="Y16" s="60">
        <v>32</v>
      </c>
      <c r="AB16" s="87"/>
    </row>
    <row r="17" spans="1:28" ht="15" x14ac:dyDescent="0.25">
      <c r="A17" s="151" t="s">
        <v>23</v>
      </c>
      <c r="B17" s="79">
        <v>26.4</v>
      </c>
      <c r="C17" s="112">
        <v>32</v>
      </c>
      <c r="D17" s="62" t="s">
        <v>14</v>
      </c>
      <c r="E17" s="84">
        <v>8</v>
      </c>
      <c r="F17" s="84">
        <v>6</v>
      </c>
      <c r="G17" s="84">
        <v>4</v>
      </c>
      <c r="H17" s="84">
        <v>6</v>
      </c>
      <c r="I17" s="84">
        <v>7</v>
      </c>
      <c r="J17" s="84">
        <v>5</v>
      </c>
      <c r="K17" s="84">
        <v>6</v>
      </c>
      <c r="L17" s="84">
        <v>8</v>
      </c>
      <c r="M17" s="114">
        <v>6</v>
      </c>
      <c r="N17" s="135">
        <v>56</v>
      </c>
      <c r="O17" s="127">
        <v>6</v>
      </c>
      <c r="P17" s="84">
        <v>5</v>
      </c>
      <c r="Q17" s="84">
        <v>9</v>
      </c>
      <c r="R17" s="84">
        <v>5</v>
      </c>
      <c r="S17" s="84">
        <v>6</v>
      </c>
      <c r="T17" s="84">
        <v>6</v>
      </c>
      <c r="U17" s="84">
        <v>5</v>
      </c>
      <c r="V17" s="84">
        <v>7</v>
      </c>
      <c r="W17" s="114">
        <v>7</v>
      </c>
      <c r="X17" s="111">
        <v>56</v>
      </c>
      <c r="Y17" s="71">
        <v>112</v>
      </c>
      <c r="Z17" s="102">
        <v>0.4</v>
      </c>
      <c r="AA17" s="141">
        <v>26.4</v>
      </c>
      <c r="AB17" s="103">
        <v>139</v>
      </c>
    </row>
    <row r="18" spans="1:28" ht="15.75" thickBot="1" x14ac:dyDescent="0.3">
      <c r="A18" s="104"/>
      <c r="B18" s="105"/>
      <c r="C18" s="105"/>
      <c r="D18" s="152" t="s">
        <v>18</v>
      </c>
      <c r="E18" s="61">
        <v>1</v>
      </c>
      <c r="F18" s="61">
        <v>2</v>
      </c>
      <c r="G18" s="61">
        <v>2</v>
      </c>
      <c r="H18" s="61">
        <v>2</v>
      </c>
      <c r="I18" s="61">
        <v>2</v>
      </c>
      <c r="J18" s="61">
        <v>2</v>
      </c>
      <c r="K18" s="61">
        <v>1</v>
      </c>
      <c r="L18" s="61">
        <v>0</v>
      </c>
      <c r="M18" s="119">
        <v>2</v>
      </c>
      <c r="N18" s="136">
        <v>14</v>
      </c>
      <c r="O18" s="138">
        <v>2</v>
      </c>
      <c r="P18" s="61">
        <v>1</v>
      </c>
      <c r="Q18" s="61">
        <v>0</v>
      </c>
      <c r="R18" s="61">
        <v>2</v>
      </c>
      <c r="S18" s="61">
        <v>2</v>
      </c>
      <c r="T18" s="61">
        <v>2</v>
      </c>
      <c r="U18" s="61">
        <v>3</v>
      </c>
      <c r="V18" s="61">
        <v>0</v>
      </c>
      <c r="W18" s="119">
        <v>2</v>
      </c>
      <c r="X18" s="122">
        <v>14</v>
      </c>
      <c r="Y18" s="72">
        <v>28</v>
      </c>
      <c r="Z18" s="105"/>
      <c r="AA18" s="105"/>
      <c r="AB18" s="106"/>
    </row>
    <row r="19" spans="1:28" ht="13.5" thickBot="1" x14ac:dyDescent="0.25">
      <c r="A19" s="77"/>
      <c r="B19" s="77"/>
      <c r="C19" s="77"/>
      <c r="D19" s="77"/>
      <c r="E19" s="77"/>
      <c r="F19" s="77"/>
      <c r="G19" s="77"/>
      <c r="H19" s="77"/>
      <c r="I19" s="77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7"/>
      <c r="Z19" s="77"/>
      <c r="AA19" s="77"/>
      <c r="AB19" s="77"/>
    </row>
    <row r="20" spans="1:28" ht="15" x14ac:dyDescent="0.25">
      <c r="A20" s="86"/>
      <c r="B20" s="173" t="s">
        <v>4</v>
      </c>
      <c r="C20" s="176" t="s">
        <v>19</v>
      </c>
      <c r="D20" s="64" t="s">
        <v>1</v>
      </c>
      <c r="E20" s="155">
        <v>507</v>
      </c>
      <c r="F20" s="155">
        <v>362</v>
      </c>
      <c r="G20" s="155">
        <v>205</v>
      </c>
      <c r="H20" s="155">
        <v>371</v>
      </c>
      <c r="I20" s="155">
        <v>455</v>
      </c>
      <c r="J20" s="155">
        <v>393</v>
      </c>
      <c r="K20" s="155">
        <v>130</v>
      </c>
      <c r="L20" s="155">
        <v>264</v>
      </c>
      <c r="M20" s="156">
        <v>339</v>
      </c>
      <c r="N20" s="179" t="s">
        <v>16</v>
      </c>
      <c r="O20" s="157">
        <v>449</v>
      </c>
      <c r="P20" s="155">
        <v>343</v>
      </c>
      <c r="Q20" s="155">
        <v>174</v>
      </c>
      <c r="R20" s="155">
        <v>338</v>
      </c>
      <c r="S20" s="155">
        <v>331</v>
      </c>
      <c r="T20" s="155">
        <v>384</v>
      </c>
      <c r="U20" s="155">
        <v>504</v>
      </c>
      <c r="V20" s="155">
        <v>177</v>
      </c>
      <c r="W20" s="156">
        <v>345</v>
      </c>
      <c r="X20" s="179" t="s">
        <v>17</v>
      </c>
      <c r="Y20" s="89">
        <v>72.400000000000006</v>
      </c>
      <c r="Z20" s="182" t="s">
        <v>28</v>
      </c>
      <c r="AA20" s="185" t="s">
        <v>6</v>
      </c>
      <c r="AB20" s="188" t="s">
        <v>20</v>
      </c>
    </row>
    <row r="21" spans="1:28" ht="15" x14ac:dyDescent="0.25">
      <c r="A21" s="86" t="s">
        <v>32</v>
      </c>
      <c r="B21" s="174"/>
      <c r="C21" s="177"/>
      <c r="D21" s="65" t="s">
        <v>2</v>
      </c>
      <c r="E21" s="63">
        <v>5</v>
      </c>
      <c r="F21" s="63">
        <v>4</v>
      </c>
      <c r="G21" s="63">
        <v>3</v>
      </c>
      <c r="H21" s="63">
        <v>4</v>
      </c>
      <c r="I21" s="63">
        <v>5</v>
      </c>
      <c r="J21" s="63">
        <v>4</v>
      </c>
      <c r="K21" s="63">
        <v>3</v>
      </c>
      <c r="L21" s="63">
        <v>4</v>
      </c>
      <c r="M21" s="158">
        <v>4</v>
      </c>
      <c r="N21" s="180"/>
      <c r="O21" s="159">
        <v>5</v>
      </c>
      <c r="P21" s="63">
        <v>4</v>
      </c>
      <c r="Q21" s="63">
        <v>3</v>
      </c>
      <c r="R21" s="63">
        <v>4</v>
      </c>
      <c r="S21" s="63">
        <v>4</v>
      </c>
      <c r="T21" s="63">
        <v>4</v>
      </c>
      <c r="U21" s="63">
        <v>5</v>
      </c>
      <c r="V21" s="63">
        <v>3</v>
      </c>
      <c r="W21" s="158">
        <v>4</v>
      </c>
      <c r="X21" s="180"/>
      <c r="Y21" s="63">
        <v>72</v>
      </c>
      <c r="Z21" s="183"/>
      <c r="AA21" s="186"/>
      <c r="AB21" s="189"/>
    </row>
    <row r="22" spans="1:28" ht="15.75" thickBot="1" x14ac:dyDescent="0.3">
      <c r="A22" s="140">
        <v>45330</v>
      </c>
      <c r="B22" s="175"/>
      <c r="C22" s="178"/>
      <c r="D22" s="66" t="s">
        <v>3</v>
      </c>
      <c r="E22" s="160">
        <v>2</v>
      </c>
      <c r="F22" s="160">
        <v>8</v>
      </c>
      <c r="G22" s="160">
        <v>4</v>
      </c>
      <c r="H22" s="160">
        <v>10</v>
      </c>
      <c r="I22" s="160">
        <v>18</v>
      </c>
      <c r="J22" s="160">
        <v>6</v>
      </c>
      <c r="K22" s="160">
        <v>16</v>
      </c>
      <c r="L22" s="160">
        <v>14</v>
      </c>
      <c r="M22" s="161">
        <v>12</v>
      </c>
      <c r="N22" s="181"/>
      <c r="O22" s="162">
        <v>9</v>
      </c>
      <c r="P22" s="160">
        <v>17</v>
      </c>
      <c r="Q22" s="160">
        <v>11</v>
      </c>
      <c r="R22" s="160">
        <v>13</v>
      </c>
      <c r="S22" s="160">
        <v>5</v>
      </c>
      <c r="T22" s="160">
        <v>1</v>
      </c>
      <c r="U22" s="160">
        <v>3</v>
      </c>
      <c r="V22" s="160">
        <v>7</v>
      </c>
      <c r="W22" s="161">
        <v>15</v>
      </c>
      <c r="X22" s="181"/>
      <c r="Y22" s="108">
        <v>140</v>
      </c>
      <c r="Z22" s="184"/>
      <c r="AA22" s="187"/>
      <c r="AB22" s="190"/>
    </row>
    <row r="23" spans="1:28" ht="15" x14ac:dyDescent="0.25">
      <c r="A23" s="146"/>
      <c r="D23" s="48" t="s">
        <v>15</v>
      </c>
      <c r="E23" s="49">
        <v>2</v>
      </c>
      <c r="F23" s="49">
        <v>2</v>
      </c>
      <c r="G23" s="49">
        <v>2</v>
      </c>
      <c r="H23" s="49">
        <v>2</v>
      </c>
      <c r="I23" s="49">
        <v>1</v>
      </c>
      <c r="J23" s="49">
        <v>2</v>
      </c>
      <c r="K23" s="49">
        <v>1</v>
      </c>
      <c r="L23" s="49">
        <v>2</v>
      </c>
      <c r="M23" s="50">
        <v>2</v>
      </c>
      <c r="N23" s="123">
        <v>16</v>
      </c>
      <c r="O23" s="126">
        <v>2</v>
      </c>
      <c r="P23" s="49">
        <v>1</v>
      </c>
      <c r="Q23" s="49">
        <v>2</v>
      </c>
      <c r="R23" s="49">
        <v>2</v>
      </c>
      <c r="S23" s="49">
        <v>2</v>
      </c>
      <c r="T23" s="49">
        <v>2</v>
      </c>
      <c r="U23" s="49">
        <v>2</v>
      </c>
      <c r="V23" s="49">
        <v>2</v>
      </c>
      <c r="W23" s="50">
        <v>2</v>
      </c>
      <c r="X23" s="113">
        <v>17</v>
      </c>
      <c r="Y23" s="85">
        <v>33</v>
      </c>
      <c r="AB23" s="87"/>
    </row>
    <row r="24" spans="1:28" ht="15" x14ac:dyDescent="0.25">
      <c r="A24" s="146" t="s">
        <v>24</v>
      </c>
      <c r="B24" s="73">
        <v>26.4</v>
      </c>
      <c r="C24" s="112">
        <v>33</v>
      </c>
      <c r="D24" s="52" t="s">
        <v>14</v>
      </c>
      <c r="E24" s="84">
        <v>8</v>
      </c>
      <c r="F24" s="84">
        <v>6</v>
      </c>
      <c r="G24" s="84">
        <v>5</v>
      </c>
      <c r="H24" s="84">
        <v>5</v>
      </c>
      <c r="I24" s="84">
        <v>7</v>
      </c>
      <c r="J24" s="84">
        <v>5</v>
      </c>
      <c r="K24" s="84">
        <v>3</v>
      </c>
      <c r="L24" s="84">
        <v>6</v>
      </c>
      <c r="M24" s="114">
        <v>5</v>
      </c>
      <c r="N24" s="147">
        <v>50</v>
      </c>
      <c r="O24" s="84">
        <v>9</v>
      </c>
      <c r="P24" s="84">
        <v>5</v>
      </c>
      <c r="Q24" s="84">
        <v>4</v>
      </c>
      <c r="R24" s="84">
        <v>7</v>
      </c>
      <c r="S24" s="84">
        <v>7</v>
      </c>
      <c r="T24" s="84">
        <v>5</v>
      </c>
      <c r="U24" s="84">
        <v>9</v>
      </c>
      <c r="V24" s="84">
        <v>5</v>
      </c>
      <c r="W24" s="114">
        <v>6</v>
      </c>
      <c r="X24" s="109">
        <v>57</v>
      </c>
      <c r="Y24" s="67">
        <v>107</v>
      </c>
      <c r="Z24" s="92">
        <v>0</v>
      </c>
      <c r="AA24" s="142">
        <v>26.4</v>
      </c>
      <c r="AB24" s="93">
        <v>123</v>
      </c>
    </row>
    <row r="25" spans="1:28" ht="15.75" thickBot="1" x14ac:dyDescent="0.3">
      <c r="A25" s="94"/>
      <c r="D25" s="148" t="s">
        <v>18</v>
      </c>
      <c r="E25" s="51">
        <v>1</v>
      </c>
      <c r="F25" s="51">
        <v>2</v>
      </c>
      <c r="G25" s="51">
        <v>2</v>
      </c>
      <c r="H25" s="51">
        <v>3</v>
      </c>
      <c r="I25" s="51">
        <v>1</v>
      </c>
      <c r="J25" s="51">
        <v>3</v>
      </c>
      <c r="K25" s="51">
        <v>3</v>
      </c>
      <c r="L25" s="51">
        <v>2</v>
      </c>
      <c r="M25" s="115">
        <v>3</v>
      </c>
      <c r="N25" s="125">
        <v>20</v>
      </c>
      <c r="O25" s="128">
        <v>0</v>
      </c>
      <c r="P25" s="51">
        <v>2</v>
      </c>
      <c r="Q25" s="51">
        <v>3</v>
      </c>
      <c r="R25" s="51">
        <v>1</v>
      </c>
      <c r="S25" s="51">
        <v>1</v>
      </c>
      <c r="T25" s="51">
        <v>3</v>
      </c>
      <c r="U25" s="51">
        <v>0</v>
      </c>
      <c r="V25" s="51">
        <v>2</v>
      </c>
      <c r="W25" s="115">
        <v>2</v>
      </c>
      <c r="X25" s="120">
        <v>14</v>
      </c>
      <c r="Y25" s="68">
        <v>34</v>
      </c>
      <c r="AB25" s="87"/>
    </row>
    <row r="26" spans="1:28" ht="13.5" thickBot="1" x14ac:dyDescent="0.25">
      <c r="A26" s="95"/>
      <c r="AB26" s="87"/>
    </row>
    <row r="27" spans="1:28" ht="15" x14ac:dyDescent="0.25">
      <c r="A27" s="99"/>
      <c r="D27" s="53" t="s">
        <v>15</v>
      </c>
      <c r="E27" s="54">
        <v>2</v>
      </c>
      <c r="F27" s="54">
        <v>2</v>
      </c>
      <c r="G27" s="54">
        <v>2</v>
      </c>
      <c r="H27" s="54">
        <v>2</v>
      </c>
      <c r="I27" s="54">
        <v>1</v>
      </c>
      <c r="J27" s="54">
        <v>2</v>
      </c>
      <c r="K27" s="54">
        <v>1</v>
      </c>
      <c r="L27" s="54">
        <v>2</v>
      </c>
      <c r="M27" s="55">
        <v>2</v>
      </c>
      <c r="N27" s="129">
        <v>16</v>
      </c>
      <c r="O27" s="132">
        <v>2</v>
      </c>
      <c r="P27" s="54">
        <v>1</v>
      </c>
      <c r="Q27" s="54">
        <v>2</v>
      </c>
      <c r="R27" s="54">
        <v>2</v>
      </c>
      <c r="S27" s="54">
        <v>2</v>
      </c>
      <c r="T27" s="54">
        <v>2</v>
      </c>
      <c r="U27" s="54">
        <v>2</v>
      </c>
      <c r="V27" s="54">
        <v>2</v>
      </c>
      <c r="W27" s="55">
        <v>2</v>
      </c>
      <c r="X27" s="116">
        <v>17</v>
      </c>
      <c r="Y27" s="55">
        <v>33</v>
      </c>
      <c r="AB27" s="87"/>
    </row>
    <row r="28" spans="1:28" ht="15" x14ac:dyDescent="0.25">
      <c r="A28" s="149" t="s">
        <v>22</v>
      </c>
      <c r="B28" s="78">
        <v>26.4</v>
      </c>
      <c r="C28" s="112">
        <v>33</v>
      </c>
      <c r="D28" s="57">
        <v>9</v>
      </c>
      <c r="E28" s="84">
        <v>8</v>
      </c>
      <c r="F28" s="84">
        <v>6</v>
      </c>
      <c r="G28" s="84">
        <v>5</v>
      </c>
      <c r="H28" s="84">
        <v>5</v>
      </c>
      <c r="I28" s="84">
        <v>6</v>
      </c>
      <c r="J28" s="84">
        <v>8</v>
      </c>
      <c r="K28" s="84">
        <v>6</v>
      </c>
      <c r="L28" s="84">
        <v>7</v>
      </c>
      <c r="M28" s="114">
        <v>8</v>
      </c>
      <c r="N28" s="130">
        <v>59</v>
      </c>
      <c r="O28" s="84">
        <v>6</v>
      </c>
      <c r="P28" s="84">
        <v>5</v>
      </c>
      <c r="Q28" s="84">
        <v>5</v>
      </c>
      <c r="R28" s="84">
        <v>8</v>
      </c>
      <c r="S28" s="84">
        <v>6</v>
      </c>
      <c r="T28" s="84">
        <v>7</v>
      </c>
      <c r="U28" s="84">
        <v>7</v>
      </c>
      <c r="V28" s="84">
        <v>5</v>
      </c>
      <c r="W28" s="114">
        <v>5</v>
      </c>
      <c r="X28" s="110">
        <v>54</v>
      </c>
      <c r="Y28" s="69">
        <v>113</v>
      </c>
      <c r="Z28" s="97">
        <v>0.4</v>
      </c>
      <c r="AA28" s="143">
        <v>26.4</v>
      </c>
      <c r="AB28" s="98">
        <v>121</v>
      </c>
    </row>
    <row r="29" spans="1:28" ht="15.75" thickBot="1" x14ac:dyDescent="0.3">
      <c r="A29" s="99"/>
      <c r="D29" s="150" t="s">
        <v>18</v>
      </c>
      <c r="E29" s="56">
        <v>1</v>
      </c>
      <c r="F29" s="56">
        <v>2</v>
      </c>
      <c r="G29" s="56">
        <v>2</v>
      </c>
      <c r="H29" s="56">
        <v>3</v>
      </c>
      <c r="I29" s="56">
        <v>2</v>
      </c>
      <c r="J29" s="56">
        <v>0</v>
      </c>
      <c r="K29" s="56">
        <v>0</v>
      </c>
      <c r="L29" s="56">
        <v>1</v>
      </c>
      <c r="M29" s="117">
        <v>0</v>
      </c>
      <c r="N29" s="131">
        <v>11</v>
      </c>
      <c r="O29" s="133">
        <v>3</v>
      </c>
      <c r="P29" s="56">
        <v>2</v>
      </c>
      <c r="Q29" s="56">
        <v>2</v>
      </c>
      <c r="R29" s="56">
        <v>0</v>
      </c>
      <c r="S29" s="56">
        <v>2</v>
      </c>
      <c r="T29" s="56">
        <v>1</v>
      </c>
      <c r="U29" s="56">
        <v>2</v>
      </c>
      <c r="V29" s="56">
        <v>2</v>
      </c>
      <c r="W29" s="117">
        <v>3</v>
      </c>
      <c r="X29" s="121">
        <v>17</v>
      </c>
      <c r="Y29" s="70">
        <v>28</v>
      </c>
      <c r="AB29" s="87"/>
    </row>
    <row r="30" spans="1:28" ht="13.5" thickBot="1" x14ac:dyDescent="0.25">
      <c r="A30" s="95"/>
      <c r="AB30" s="87"/>
    </row>
    <row r="31" spans="1:28" ht="15" x14ac:dyDescent="0.25">
      <c r="A31" s="100"/>
      <c r="D31" s="58" t="s">
        <v>15</v>
      </c>
      <c r="E31" s="59">
        <v>2</v>
      </c>
      <c r="F31" s="59">
        <v>2</v>
      </c>
      <c r="G31" s="59">
        <v>2</v>
      </c>
      <c r="H31" s="59">
        <v>2</v>
      </c>
      <c r="I31" s="59">
        <v>1</v>
      </c>
      <c r="J31" s="59">
        <v>2</v>
      </c>
      <c r="K31" s="59">
        <v>1</v>
      </c>
      <c r="L31" s="59">
        <v>2</v>
      </c>
      <c r="M31" s="60">
        <v>2</v>
      </c>
      <c r="N31" s="134">
        <v>16</v>
      </c>
      <c r="O31" s="137">
        <v>2</v>
      </c>
      <c r="P31" s="59">
        <v>1</v>
      </c>
      <c r="Q31" s="59">
        <v>2</v>
      </c>
      <c r="R31" s="59">
        <v>2</v>
      </c>
      <c r="S31" s="59">
        <v>2</v>
      </c>
      <c r="T31" s="59">
        <v>2</v>
      </c>
      <c r="U31" s="59">
        <v>2</v>
      </c>
      <c r="V31" s="59">
        <v>2</v>
      </c>
      <c r="W31" s="60">
        <v>2</v>
      </c>
      <c r="X31" s="118">
        <v>17</v>
      </c>
      <c r="Y31" s="60">
        <v>33</v>
      </c>
      <c r="AB31" s="87"/>
    </row>
    <row r="32" spans="1:28" ht="15" x14ac:dyDescent="0.25">
      <c r="A32" s="151" t="s">
        <v>23</v>
      </c>
      <c r="B32" s="79">
        <v>26.4</v>
      </c>
      <c r="C32" s="112">
        <v>33</v>
      </c>
      <c r="D32" s="62" t="s">
        <v>14</v>
      </c>
      <c r="E32" s="84">
        <v>9</v>
      </c>
      <c r="F32" s="84">
        <v>8</v>
      </c>
      <c r="G32" s="84">
        <v>6</v>
      </c>
      <c r="H32" s="84">
        <v>6</v>
      </c>
      <c r="I32" s="84">
        <v>8</v>
      </c>
      <c r="J32" s="84">
        <v>7</v>
      </c>
      <c r="K32" s="84">
        <v>3</v>
      </c>
      <c r="L32" s="84">
        <v>5</v>
      </c>
      <c r="M32" s="114">
        <v>6</v>
      </c>
      <c r="N32" s="135">
        <v>58</v>
      </c>
      <c r="O32" s="127">
        <v>7</v>
      </c>
      <c r="P32" s="84">
        <v>5</v>
      </c>
      <c r="Q32" s="84">
        <v>4</v>
      </c>
      <c r="R32" s="84">
        <v>8</v>
      </c>
      <c r="S32" s="84">
        <v>5</v>
      </c>
      <c r="T32" s="84">
        <v>8</v>
      </c>
      <c r="U32" s="84">
        <v>7</v>
      </c>
      <c r="V32" s="84">
        <v>3</v>
      </c>
      <c r="W32" s="114">
        <v>6</v>
      </c>
      <c r="X32" s="111">
        <v>53</v>
      </c>
      <c r="Y32" s="71">
        <v>111</v>
      </c>
      <c r="Z32" s="102">
        <v>0.2</v>
      </c>
      <c r="AA32" s="141">
        <v>26.4</v>
      </c>
      <c r="AB32" s="103">
        <v>138</v>
      </c>
    </row>
    <row r="33" spans="1:28" ht="15.75" thickBot="1" x14ac:dyDescent="0.3">
      <c r="A33" s="104"/>
      <c r="B33" s="105"/>
      <c r="C33" s="105"/>
      <c r="D33" s="152" t="s">
        <v>18</v>
      </c>
      <c r="E33" s="61">
        <v>0</v>
      </c>
      <c r="F33" s="61">
        <v>0</v>
      </c>
      <c r="G33" s="61">
        <v>1</v>
      </c>
      <c r="H33" s="61">
        <v>2</v>
      </c>
      <c r="I33" s="61">
        <v>0</v>
      </c>
      <c r="J33" s="61">
        <v>1</v>
      </c>
      <c r="K33" s="61">
        <v>3</v>
      </c>
      <c r="L33" s="61">
        <v>3</v>
      </c>
      <c r="M33" s="119">
        <v>2</v>
      </c>
      <c r="N33" s="136">
        <v>12</v>
      </c>
      <c r="O33" s="138">
        <v>2</v>
      </c>
      <c r="P33" s="61">
        <v>2</v>
      </c>
      <c r="Q33" s="61">
        <v>3</v>
      </c>
      <c r="R33" s="61">
        <v>0</v>
      </c>
      <c r="S33" s="61">
        <v>3</v>
      </c>
      <c r="T33" s="61">
        <v>0</v>
      </c>
      <c r="U33" s="61">
        <v>2</v>
      </c>
      <c r="V33" s="61">
        <v>4</v>
      </c>
      <c r="W33" s="119">
        <v>2</v>
      </c>
      <c r="X33" s="122">
        <v>18</v>
      </c>
      <c r="Y33" s="72">
        <v>30</v>
      </c>
      <c r="Z33" s="105"/>
      <c r="AA33" s="105"/>
      <c r="AB33" s="106"/>
    </row>
    <row r="34" spans="1:28" ht="13.5" thickBot="1" x14ac:dyDescent="0.25">
      <c r="A34" s="77"/>
      <c r="B34" s="77"/>
      <c r="C34" s="77"/>
      <c r="D34" s="77"/>
      <c r="E34" s="77"/>
      <c r="F34" s="77"/>
      <c r="G34" s="77"/>
      <c r="H34" s="77"/>
      <c r="I34" s="77"/>
      <c r="J34" s="77"/>
      <c r="K34" s="77"/>
      <c r="L34" s="77"/>
      <c r="M34" s="77"/>
      <c r="N34" s="77"/>
      <c r="O34" s="77"/>
      <c r="P34" s="77"/>
      <c r="Q34" s="77"/>
      <c r="R34" s="77"/>
      <c r="S34" s="77"/>
      <c r="T34" s="77"/>
      <c r="U34" s="77"/>
      <c r="V34" s="77"/>
      <c r="W34" s="77"/>
      <c r="X34" s="77"/>
      <c r="Y34" s="77"/>
      <c r="Z34" s="77"/>
      <c r="AA34" s="77"/>
      <c r="AB34" s="77"/>
    </row>
    <row r="35" spans="1:28" ht="15" x14ac:dyDescent="0.25">
      <c r="A35" s="83"/>
      <c r="B35" s="173" t="s">
        <v>4</v>
      </c>
      <c r="C35" s="176" t="s">
        <v>19</v>
      </c>
      <c r="D35" s="64" t="s">
        <v>1</v>
      </c>
      <c r="E35" s="163">
        <v>450</v>
      </c>
      <c r="F35" s="163">
        <v>115</v>
      </c>
      <c r="G35" s="163">
        <v>293</v>
      </c>
      <c r="H35" s="163">
        <v>458</v>
      </c>
      <c r="I35" s="163">
        <v>389</v>
      </c>
      <c r="J35" s="163">
        <v>357</v>
      </c>
      <c r="K35" s="163">
        <v>348</v>
      </c>
      <c r="L35" s="163">
        <v>307</v>
      </c>
      <c r="M35" s="163">
        <v>136</v>
      </c>
      <c r="N35" s="179" t="s">
        <v>16</v>
      </c>
      <c r="O35" s="163">
        <v>290</v>
      </c>
      <c r="P35" s="163">
        <v>415</v>
      </c>
      <c r="Q35" s="163">
        <v>169</v>
      </c>
      <c r="R35" s="163">
        <v>282</v>
      </c>
      <c r="S35" s="163">
        <v>446</v>
      </c>
      <c r="T35" s="163">
        <v>137</v>
      </c>
      <c r="U35" s="163">
        <v>338</v>
      </c>
      <c r="V35" s="163">
        <v>357</v>
      </c>
      <c r="W35" s="163">
        <v>267</v>
      </c>
      <c r="X35" s="179" t="s">
        <v>17</v>
      </c>
      <c r="Y35" s="89">
        <v>68.7</v>
      </c>
      <c r="Z35" s="182" t="s">
        <v>28</v>
      </c>
      <c r="AA35" s="185" t="s">
        <v>6</v>
      </c>
      <c r="AB35" s="188" t="s">
        <v>20</v>
      </c>
    </row>
    <row r="36" spans="1:28" ht="15" x14ac:dyDescent="0.25">
      <c r="A36" s="83" t="s">
        <v>34</v>
      </c>
      <c r="B36" s="174"/>
      <c r="C36" s="177"/>
      <c r="D36" s="65" t="s">
        <v>2</v>
      </c>
      <c r="E36" s="43">
        <v>5</v>
      </c>
      <c r="F36" s="39">
        <v>3</v>
      </c>
      <c r="G36" s="39">
        <v>4</v>
      </c>
      <c r="H36" s="39">
        <v>5</v>
      </c>
      <c r="I36" s="39">
        <v>4</v>
      </c>
      <c r="J36" s="39">
        <v>4</v>
      </c>
      <c r="K36" s="39">
        <v>4</v>
      </c>
      <c r="L36" s="39">
        <v>4</v>
      </c>
      <c r="M36" s="44">
        <v>3</v>
      </c>
      <c r="N36" s="180"/>
      <c r="O36" s="43">
        <v>4</v>
      </c>
      <c r="P36" s="39">
        <v>5</v>
      </c>
      <c r="Q36" s="39">
        <v>3</v>
      </c>
      <c r="R36" s="39">
        <v>4</v>
      </c>
      <c r="S36" s="39">
        <v>5</v>
      </c>
      <c r="T36" s="39">
        <v>3</v>
      </c>
      <c r="U36" s="39">
        <v>4</v>
      </c>
      <c r="V36" s="39">
        <v>4</v>
      </c>
      <c r="W36" s="44">
        <v>4</v>
      </c>
      <c r="X36" s="180"/>
      <c r="Y36" s="63">
        <v>72</v>
      </c>
      <c r="Z36" s="183"/>
      <c r="AA36" s="186"/>
      <c r="AB36" s="189"/>
    </row>
    <row r="37" spans="1:28" ht="15.75" thickBot="1" x14ac:dyDescent="0.3">
      <c r="A37" s="139">
        <v>45273</v>
      </c>
      <c r="B37" s="175"/>
      <c r="C37" s="178"/>
      <c r="D37" s="66" t="s">
        <v>3</v>
      </c>
      <c r="E37" s="45">
        <v>9</v>
      </c>
      <c r="F37" s="46">
        <v>17</v>
      </c>
      <c r="G37" s="46">
        <v>11</v>
      </c>
      <c r="H37" s="46">
        <v>15</v>
      </c>
      <c r="I37" s="46">
        <v>3</v>
      </c>
      <c r="J37" s="46">
        <v>1</v>
      </c>
      <c r="K37" s="46">
        <v>5</v>
      </c>
      <c r="L37" s="46">
        <v>13</v>
      </c>
      <c r="M37" s="47">
        <v>7</v>
      </c>
      <c r="N37" s="181"/>
      <c r="O37" s="45">
        <v>14</v>
      </c>
      <c r="P37" s="46">
        <v>12</v>
      </c>
      <c r="Q37" s="46">
        <v>4</v>
      </c>
      <c r="R37" s="46">
        <v>18</v>
      </c>
      <c r="S37" s="46">
        <v>16</v>
      </c>
      <c r="T37" s="46">
        <v>8</v>
      </c>
      <c r="U37" s="46">
        <v>6</v>
      </c>
      <c r="V37" s="46">
        <v>2</v>
      </c>
      <c r="W37" s="47">
        <v>10</v>
      </c>
      <c r="X37" s="181"/>
      <c r="Y37" s="108">
        <v>125</v>
      </c>
      <c r="Z37" s="184"/>
      <c r="AA37" s="187"/>
      <c r="AB37" s="190"/>
    </row>
    <row r="38" spans="1:28" ht="15" x14ac:dyDescent="0.25">
      <c r="A38" s="91"/>
      <c r="D38" s="48" t="s">
        <v>15</v>
      </c>
      <c r="E38" s="49">
        <v>1</v>
      </c>
      <c r="F38" s="49">
        <v>1</v>
      </c>
      <c r="G38" s="49">
        <v>1</v>
      </c>
      <c r="H38" s="49">
        <v>1</v>
      </c>
      <c r="I38" s="49">
        <v>2</v>
      </c>
      <c r="J38" s="49">
        <v>2</v>
      </c>
      <c r="K38" s="49">
        <v>2</v>
      </c>
      <c r="L38" s="49">
        <v>1</v>
      </c>
      <c r="M38" s="50">
        <v>2</v>
      </c>
      <c r="N38" s="123">
        <v>13</v>
      </c>
      <c r="O38" s="126">
        <v>1</v>
      </c>
      <c r="P38" s="49">
        <v>1</v>
      </c>
      <c r="Q38" s="49">
        <v>2</v>
      </c>
      <c r="R38" s="49">
        <v>1</v>
      </c>
      <c r="S38" s="49">
        <v>1</v>
      </c>
      <c r="T38" s="49">
        <v>1</v>
      </c>
      <c r="U38" s="49">
        <v>2</v>
      </c>
      <c r="V38" s="49">
        <v>2</v>
      </c>
      <c r="W38" s="50">
        <v>1</v>
      </c>
      <c r="X38" s="113">
        <v>12</v>
      </c>
      <c r="Y38" s="85">
        <v>25</v>
      </c>
      <c r="AB38" s="87"/>
    </row>
    <row r="39" spans="1:28" ht="15" x14ac:dyDescent="0.25">
      <c r="A39" s="91" t="s">
        <v>24</v>
      </c>
      <c r="B39" s="73">
        <v>25.700000000000021</v>
      </c>
      <c r="C39" s="112">
        <v>25</v>
      </c>
      <c r="D39" s="52" t="s">
        <v>14</v>
      </c>
      <c r="E39" s="84">
        <v>6</v>
      </c>
      <c r="F39" s="84">
        <v>6</v>
      </c>
      <c r="G39" s="84">
        <v>7</v>
      </c>
      <c r="H39" s="84">
        <v>8</v>
      </c>
      <c r="I39" s="84">
        <v>7</v>
      </c>
      <c r="J39" s="84">
        <v>4</v>
      </c>
      <c r="K39" s="84">
        <v>6</v>
      </c>
      <c r="L39" s="84">
        <v>4</v>
      </c>
      <c r="M39" s="114">
        <v>5</v>
      </c>
      <c r="N39" s="109">
        <v>53</v>
      </c>
      <c r="O39" s="84">
        <v>5</v>
      </c>
      <c r="P39" s="84">
        <v>8</v>
      </c>
      <c r="Q39" s="84">
        <v>5</v>
      </c>
      <c r="R39" s="84">
        <v>7</v>
      </c>
      <c r="S39" s="84">
        <v>8</v>
      </c>
      <c r="T39" s="84">
        <v>5</v>
      </c>
      <c r="U39" s="84">
        <v>6</v>
      </c>
      <c r="V39" s="84">
        <v>7</v>
      </c>
      <c r="W39" s="114">
        <v>5</v>
      </c>
      <c r="X39" s="109">
        <v>56</v>
      </c>
      <c r="Y39" s="67">
        <v>109</v>
      </c>
      <c r="Z39" s="92">
        <v>0.79999999999999993</v>
      </c>
      <c r="AA39" s="142">
        <v>26.4</v>
      </c>
      <c r="AB39" s="93">
        <v>122</v>
      </c>
    </row>
    <row r="40" spans="1:28" ht="15.75" thickBot="1" x14ac:dyDescent="0.3">
      <c r="A40" s="94"/>
      <c r="D40" s="74" t="s">
        <v>18</v>
      </c>
      <c r="E40" s="51">
        <v>2</v>
      </c>
      <c r="F40" s="51">
        <v>0</v>
      </c>
      <c r="G40" s="51">
        <v>0</v>
      </c>
      <c r="H40" s="51">
        <v>0</v>
      </c>
      <c r="I40" s="51">
        <v>1</v>
      </c>
      <c r="J40" s="51">
        <v>4</v>
      </c>
      <c r="K40" s="51">
        <v>2</v>
      </c>
      <c r="L40" s="51">
        <v>3</v>
      </c>
      <c r="M40" s="115">
        <v>2</v>
      </c>
      <c r="N40" s="125">
        <v>14</v>
      </c>
      <c r="O40" s="128">
        <v>2</v>
      </c>
      <c r="P40" s="51">
        <v>0</v>
      </c>
      <c r="Q40" s="51">
        <v>2</v>
      </c>
      <c r="R40" s="51">
        <v>0</v>
      </c>
      <c r="S40" s="51">
        <v>0</v>
      </c>
      <c r="T40" s="51">
        <v>1</v>
      </c>
      <c r="U40" s="51">
        <v>2</v>
      </c>
      <c r="V40" s="51">
        <v>1</v>
      </c>
      <c r="W40" s="115">
        <v>2</v>
      </c>
      <c r="X40" s="120">
        <v>10</v>
      </c>
      <c r="Y40" s="68">
        <v>24</v>
      </c>
      <c r="AB40" s="87"/>
    </row>
    <row r="41" spans="1:28" ht="13.5" thickBot="1" x14ac:dyDescent="0.25">
      <c r="A41" s="95"/>
      <c r="AB41" s="87"/>
    </row>
    <row r="42" spans="1:28" ht="15" x14ac:dyDescent="0.25">
      <c r="A42" s="99"/>
      <c r="D42" s="53" t="s">
        <v>15</v>
      </c>
      <c r="E42" s="54">
        <v>1</v>
      </c>
      <c r="F42" s="54">
        <v>1</v>
      </c>
      <c r="G42" s="54">
        <v>1</v>
      </c>
      <c r="H42" s="54">
        <v>1</v>
      </c>
      <c r="I42" s="54">
        <v>2</v>
      </c>
      <c r="J42" s="54">
        <v>2</v>
      </c>
      <c r="K42" s="54">
        <v>2</v>
      </c>
      <c r="L42" s="54">
        <v>1</v>
      </c>
      <c r="M42" s="55">
        <v>2</v>
      </c>
      <c r="N42" s="129">
        <v>13</v>
      </c>
      <c r="O42" s="132">
        <v>1</v>
      </c>
      <c r="P42" s="54">
        <v>1</v>
      </c>
      <c r="Q42" s="54">
        <v>2</v>
      </c>
      <c r="R42" s="54">
        <v>1</v>
      </c>
      <c r="S42" s="54">
        <v>1</v>
      </c>
      <c r="T42" s="54">
        <v>2</v>
      </c>
      <c r="U42" s="54">
        <v>2</v>
      </c>
      <c r="V42" s="54">
        <v>2</v>
      </c>
      <c r="W42" s="55">
        <v>1</v>
      </c>
      <c r="X42" s="116">
        <v>13</v>
      </c>
      <c r="Y42" s="55">
        <v>26</v>
      </c>
      <c r="AB42" s="87"/>
    </row>
    <row r="43" spans="1:28" ht="15" x14ac:dyDescent="0.25">
      <c r="A43" s="96" t="s">
        <v>22</v>
      </c>
      <c r="B43" s="78">
        <v>26.4</v>
      </c>
      <c r="C43" s="112">
        <v>26</v>
      </c>
      <c r="D43" s="57" t="s">
        <v>14</v>
      </c>
      <c r="E43" s="84">
        <v>8</v>
      </c>
      <c r="F43" s="84">
        <v>4</v>
      </c>
      <c r="G43" s="84">
        <v>7</v>
      </c>
      <c r="H43" s="84">
        <v>6</v>
      </c>
      <c r="I43" s="84">
        <v>7</v>
      </c>
      <c r="J43" s="84">
        <v>6</v>
      </c>
      <c r="K43" s="84">
        <v>6</v>
      </c>
      <c r="L43" s="84">
        <v>5</v>
      </c>
      <c r="M43" s="114">
        <v>7</v>
      </c>
      <c r="N43" s="130">
        <v>56</v>
      </c>
      <c r="O43" s="84">
        <v>7</v>
      </c>
      <c r="P43" s="84">
        <v>8</v>
      </c>
      <c r="Q43" s="84">
        <v>4</v>
      </c>
      <c r="R43" s="84">
        <v>7</v>
      </c>
      <c r="S43" s="84">
        <v>7</v>
      </c>
      <c r="T43" s="84">
        <v>6</v>
      </c>
      <c r="U43" s="84">
        <v>7</v>
      </c>
      <c r="V43" s="84">
        <v>7</v>
      </c>
      <c r="W43" s="114">
        <v>4</v>
      </c>
      <c r="X43" s="110">
        <v>57</v>
      </c>
      <c r="Y43" s="69">
        <v>113</v>
      </c>
      <c r="Z43" s="97">
        <v>1.0999999999999999</v>
      </c>
      <c r="AA43" s="143">
        <v>26.4</v>
      </c>
      <c r="AB43" s="98">
        <v>120</v>
      </c>
    </row>
    <row r="44" spans="1:28" ht="15.75" thickBot="1" x14ac:dyDescent="0.3">
      <c r="A44" s="99"/>
      <c r="D44" s="75" t="s">
        <v>18</v>
      </c>
      <c r="E44" s="56">
        <v>0</v>
      </c>
      <c r="F44" s="56">
        <v>2</v>
      </c>
      <c r="G44" s="56">
        <v>0</v>
      </c>
      <c r="H44" s="56">
        <v>2</v>
      </c>
      <c r="I44" s="56">
        <v>1</v>
      </c>
      <c r="J44" s="56">
        <v>2</v>
      </c>
      <c r="K44" s="56">
        <v>2</v>
      </c>
      <c r="L44" s="56">
        <v>2</v>
      </c>
      <c r="M44" s="117">
        <v>0</v>
      </c>
      <c r="N44" s="131">
        <v>11</v>
      </c>
      <c r="O44" s="133">
        <v>0</v>
      </c>
      <c r="P44" s="56">
        <v>0</v>
      </c>
      <c r="Q44" s="56">
        <v>3</v>
      </c>
      <c r="R44" s="56">
        <v>0</v>
      </c>
      <c r="S44" s="56">
        <v>1</v>
      </c>
      <c r="T44" s="56">
        <v>1</v>
      </c>
      <c r="U44" s="56">
        <v>1</v>
      </c>
      <c r="V44" s="56">
        <v>1</v>
      </c>
      <c r="W44" s="117">
        <v>3</v>
      </c>
      <c r="X44" s="121">
        <v>10</v>
      </c>
      <c r="Y44" s="70">
        <v>21</v>
      </c>
      <c r="AB44" s="87"/>
    </row>
    <row r="45" spans="1:28" ht="13.5" thickBot="1" x14ac:dyDescent="0.25">
      <c r="A45" s="95"/>
      <c r="AB45" s="87"/>
    </row>
    <row r="46" spans="1:28" ht="15" x14ac:dyDescent="0.25">
      <c r="A46" s="100"/>
      <c r="D46" s="58" t="s">
        <v>15</v>
      </c>
      <c r="E46" s="59">
        <v>1</v>
      </c>
      <c r="F46" s="59">
        <v>1</v>
      </c>
      <c r="G46" s="59">
        <v>1</v>
      </c>
      <c r="H46" s="59">
        <v>1</v>
      </c>
      <c r="I46" s="59">
        <v>2</v>
      </c>
      <c r="J46" s="59">
        <v>2</v>
      </c>
      <c r="K46" s="59">
        <v>2</v>
      </c>
      <c r="L46" s="59">
        <v>1</v>
      </c>
      <c r="M46" s="60">
        <v>2</v>
      </c>
      <c r="N46" s="134">
        <v>13</v>
      </c>
      <c r="O46" s="137">
        <v>1</v>
      </c>
      <c r="P46" s="59">
        <v>1</v>
      </c>
      <c r="Q46" s="59">
        <v>2</v>
      </c>
      <c r="R46" s="59">
        <v>1</v>
      </c>
      <c r="S46" s="59">
        <v>1</v>
      </c>
      <c r="T46" s="59">
        <v>1</v>
      </c>
      <c r="U46" s="59">
        <v>2</v>
      </c>
      <c r="V46" s="59">
        <v>2</v>
      </c>
      <c r="W46" s="60">
        <v>1</v>
      </c>
      <c r="X46" s="118">
        <v>12</v>
      </c>
      <c r="Y46" s="60">
        <v>25</v>
      </c>
      <c r="AB46" s="87"/>
    </row>
    <row r="47" spans="1:28" ht="15" x14ac:dyDescent="0.25">
      <c r="A47" s="101" t="s">
        <v>23</v>
      </c>
      <c r="B47" s="79">
        <v>25.900000000000016</v>
      </c>
      <c r="C47" s="112">
        <v>25</v>
      </c>
      <c r="D47" s="62" t="s">
        <v>14</v>
      </c>
      <c r="E47" s="84">
        <v>6</v>
      </c>
      <c r="F47" s="84">
        <v>5</v>
      </c>
      <c r="G47" s="84">
        <v>7</v>
      </c>
      <c r="H47" s="84">
        <v>8</v>
      </c>
      <c r="I47" s="84">
        <v>8</v>
      </c>
      <c r="J47" s="84">
        <v>6</v>
      </c>
      <c r="K47" s="84">
        <v>7</v>
      </c>
      <c r="L47" s="84">
        <v>5</v>
      </c>
      <c r="M47" s="114">
        <v>4</v>
      </c>
      <c r="N47" s="135">
        <v>56</v>
      </c>
      <c r="O47" s="84">
        <v>7</v>
      </c>
      <c r="P47" s="84">
        <v>6</v>
      </c>
      <c r="Q47" s="84">
        <v>4</v>
      </c>
      <c r="R47" s="84">
        <v>6</v>
      </c>
      <c r="S47" s="84">
        <v>8</v>
      </c>
      <c r="T47" s="84">
        <v>3</v>
      </c>
      <c r="U47" s="84">
        <v>6</v>
      </c>
      <c r="V47" s="84">
        <v>7</v>
      </c>
      <c r="W47" s="114">
        <v>5</v>
      </c>
      <c r="X47" s="111">
        <v>52</v>
      </c>
      <c r="Y47" s="71">
        <v>108</v>
      </c>
      <c r="Z47" s="102">
        <v>0.7</v>
      </c>
      <c r="AA47" s="141">
        <v>26.4</v>
      </c>
      <c r="AB47" s="103">
        <v>137</v>
      </c>
    </row>
    <row r="48" spans="1:28" ht="15.75" thickBot="1" x14ac:dyDescent="0.3">
      <c r="A48" s="104"/>
      <c r="B48" s="105"/>
      <c r="C48" s="105"/>
      <c r="D48" s="76" t="s">
        <v>18</v>
      </c>
      <c r="E48" s="61">
        <v>2</v>
      </c>
      <c r="F48" s="61">
        <v>1</v>
      </c>
      <c r="G48" s="61">
        <v>0</v>
      </c>
      <c r="H48" s="61">
        <v>0</v>
      </c>
      <c r="I48" s="61">
        <v>0</v>
      </c>
      <c r="J48" s="61">
        <v>2</v>
      </c>
      <c r="K48" s="61">
        <v>1</v>
      </c>
      <c r="L48" s="61">
        <v>2</v>
      </c>
      <c r="M48" s="119">
        <v>3</v>
      </c>
      <c r="N48" s="136">
        <v>11</v>
      </c>
      <c r="O48" s="138">
        <v>0</v>
      </c>
      <c r="P48" s="61">
        <v>2</v>
      </c>
      <c r="Q48" s="61">
        <v>3</v>
      </c>
      <c r="R48" s="61">
        <v>1</v>
      </c>
      <c r="S48" s="61">
        <v>0</v>
      </c>
      <c r="T48" s="61">
        <v>3</v>
      </c>
      <c r="U48" s="61">
        <v>2</v>
      </c>
      <c r="V48" s="61">
        <v>1</v>
      </c>
      <c r="W48" s="119">
        <v>2</v>
      </c>
      <c r="X48" s="122">
        <v>14</v>
      </c>
      <c r="Y48" s="72">
        <v>25</v>
      </c>
      <c r="Z48" s="105"/>
      <c r="AA48" s="105"/>
      <c r="AB48" s="106"/>
    </row>
    <row r="49" spans="1:28" ht="13.5" thickBot="1" x14ac:dyDescent="0.25">
      <c r="A49" s="77"/>
      <c r="B49" s="77"/>
      <c r="C49" s="77"/>
      <c r="D49" s="77"/>
      <c r="E49" s="77"/>
      <c r="F49" s="77"/>
      <c r="G49" s="77"/>
      <c r="H49" s="77"/>
      <c r="I49" s="77"/>
      <c r="J49" s="77"/>
      <c r="K49" s="77"/>
      <c r="L49" s="77"/>
      <c r="M49" s="77"/>
      <c r="N49" s="77"/>
      <c r="O49" s="77"/>
      <c r="P49" s="77"/>
      <c r="Q49" s="77"/>
      <c r="R49" s="77"/>
      <c r="S49" s="77"/>
      <c r="T49" s="77"/>
      <c r="U49" s="77"/>
      <c r="V49" s="77"/>
      <c r="W49" s="77"/>
      <c r="X49" s="77"/>
      <c r="Y49" s="77"/>
      <c r="Z49" s="77"/>
      <c r="AA49" s="77"/>
      <c r="AB49" s="77"/>
    </row>
    <row r="50" spans="1:28" ht="15" x14ac:dyDescent="0.25">
      <c r="A50" s="166"/>
      <c r="B50" s="173" t="s">
        <v>4</v>
      </c>
      <c r="C50" s="176" t="s">
        <v>19</v>
      </c>
      <c r="D50" s="64" t="s">
        <v>1</v>
      </c>
      <c r="E50" s="163">
        <v>379</v>
      </c>
      <c r="F50" s="163">
        <v>132</v>
      </c>
      <c r="G50" s="163">
        <v>482</v>
      </c>
      <c r="H50" s="163">
        <v>369</v>
      </c>
      <c r="I50" s="163">
        <v>276</v>
      </c>
      <c r="J50" s="163">
        <v>313</v>
      </c>
      <c r="K50" s="163">
        <v>505</v>
      </c>
      <c r="L50" s="163">
        <v>316</v>
      </c>
      <c r="M50" s="163">
        <v>200</v>
      </c>
      <c r="N50" s="179" t="s">
        <v>16</v>
      </c>
      <c r="O50" s="163">
        <v>486</v>
      </c>
      <c r="P50" s="163">
        <v>306</v>
      </c>
      <c r="Q50" s="163">
        <v>144</v>
      </c>
      <c r="R50" s="163">
        <v>466</v>
      </c>
      <c r="S50" s="163">
        <v>369</v>
      </c>
      <c r="T50" s="163">
        <v>361</v>
      </c>
      <c r="U50" s="163">
        <v>381</v>
      </c>
      <c r="V50" s="163">
        <v>145</v>
      </c>
      <c r="W50" s="163">
        <v>414</v>
      </c>
      <c r="X50" s="179" t="s">
        <v>17</v>
      </c>
      <c r="Y50" s="89">
        <v>71</v>
      </c>
      <c r="Z50" s="182" t="s">
        <v>28</v>
      </c>
      <c r="AA50" s="185" t="s">
        <v>6</v>
      </c>
      <c r="AB50" s="188" t="s">
        <v>20</v>
      </c>
    </row>
    <row r="51" spans="1:28" ht="15" x14ac:dyDescent="0.25">
      <c r="A51" s="166" t="s">
        <v>35</v>
      </c>
      <c r="B51" s="174"/>
      <c r="C51" s="177"/>
      <c r="D51" s="65" t="s">
        <v>2</v>
      </c>
      <c r="E51" s="43">
        <v>4</v>
      </c>
      <c r="F51" s="39">
        <v>3</v>
      </c>
      <c r="G51" s="39">
        <v>5</v>
      </c>
      <c r="H51" s="39">
        <v>4</v>
      </c>
      <c r="I51" s="39">
        <v>4</v>
      </c>
      <c r="J51" s="39">
        <v>4</v>
      </c>
      <c r="K51" s="39">
        <v>5</v>
      </c>
      <c r="L51" s="39">
        <v>4</v>
      </c>
      <c r="M51" s="44">
        <v>3</v>
      </c>
      <c r="N51" s="180"/>
      <c r="O51" s="43">
        <v>5</v>
      </c>
      <c r="P51" s="39">
        <v>4</v>
      </c>
      <c r="Q51" s="39">
        <v>3</v>
      </c>
      <c r="R51" s="39">
        <v>5</v>
      </c>
      <c r="S51" s="39">
        <v>4</v>
      </c>
      <c r="T51" s="39">
        <v>4</v>
      </c>
      <c r="U51" s="39">
        <v>4</v>
      </c>
      <c r="V51" s="39">
        <v>3</v>
      </c>
      <c r="W51" s="44">
        <v>4</v>
      </c>
      <c r="X51" s="180"/>
      <c r="Y51" s="63">
        <v>72</v>
      </c>
      <c r="Z51" s="183"/>
      <c r="AA51" s="186"/>
      <c r="AB51" s="189"/>
    </row>
    <row r="52" spans="1:28" ht="15.75" thickBot="1" x14ac:dyDescent="0.3">
      <c r="A52" s="167">
        <v>45177</v>
      </c>
      <c r="B52" s="175"/>
      <c r="C52" s="178"/>
      <c r="D52" s="66" t="s">
        <v>3</v>
      </c>
      <c r="E52" s="45">
        <v>1</v>
      </c>
      <c r="F52" s="46">
        <v>17</v>
      </c>
      <c r="G52" s="46">
        <v>6</v>
      </c>
      <c r="H52" s="46">
        <v>9</v>
      </c>
      <c r="I52" s="46">
        <v>18</v>
      </c>
      <c r="J52" s="46">
        <v>12</v>
      </c>
      <c r="K52" s="46">
        <v>13</v>
      </c>
      <c r="L52" s="46">
        <v>15</v>
      </c>
      <c r="M52" s="47">
        <v>8</v>
      </c>
      <c r="N52" s="181"/>
      <c r="O52" s="45">
        <v>10</v>
      </c>
      <c r="P52" s="46">
        <v>5</v>
      </c>
      <c r="Q52" s="46">
        <v>16</v>
      </c>
      <c r="R52" s="46">
        <v>7</v>
      </c>
      <c r="S52" s="46">
        <v>3</v>
      </c>
      <c r="T52" s="46">
        <v>11</v>
      </c>
      <c r="U52" s="46">
        <v>4</v>
      </c>
      <c r="V52" s="46">
        <v>14</v>
      </c>
      <c r="W52" s="47">
        <v>2</v>
      </c>
      <c r="X52" s="181"/>
      <c r="Y52" s="108">
        <v>126</v>
      </c>
      <c r="Z52" s="184"/>
      <c r="AA52" s="187"/>
      <c r="AB52" s="190"/>
    </row>
    <row r="53" spans="1:28" ht="15" x14ac:dyDescent="0.25">
      <c r="A53" s="91"/>
      <c r="D53" s="48" t="s">
        <v>15</v>
      </c>
      <c r="E53" s="49">
        <v>2</v>
      </c>
      <c r="F53" s="49">
        <v>1</v>
      </c>
      <c r="G53" s="49">
        <v>2</v>
      </c>
      <c r="H53" s="49">
        <v>2</v>
      </c>
      <c r="I53" s="49">
        <v>1</v>
      </c>
      <c r="J53" s="49">
        <v>1</v>
      </c>
      <c r="K53" s="49">
        <v>1</v>
      </c>
      <c r="L53" s="49">
        <v>1</v>
      </c>
      <c r="M53" s="50">
        <v>2</v>
      </c>
      <c r="N53" s="123">
        <v>13</v>
      </c>
      <c r="O53" s="126">
        <v>2</v>
      </c>
      <c r="P53" s="49">
        <v>2</v>
      </c>
      <c r="Q53" s="49">
        <v>1</v>
      </c>
      <c r="R53" s="49">
        <v>2</v>
      </c>
      <c r="S53" s="49">
        <v>2</v>
      </c>
      <c r="T53" s="49">
        <v>1</v>
      </c>
      <c r="U53" s="49">
        <v>2</v>
      </c>
      <c r="V53" s="49">
        <v>1</v>
      </c>
      <c r="W53" s="50">
        <v>2</v>
      </c>
      <c r="X53" s="113">
        <v>15</v>
      </c>
      <c r="Y53" s="85">
        <v>28</v>
      </c>
      <c r="AB53" s="87"/>
    </row>
    <row r="54" spans="1:28" ht="15" x14ac:dyDescent="0.25">
      <c r="A54" s="91" t="s">
        <v>24</v>
      </c>
      <c r="B54" s="73">
        <v>25.700000000000021</v>
      </c>
      <c r="C54" s="112">
        <v>28</v>
      </c>
      <c r="D54" s="52" t="s">
        <v>14</v>
      </c>
      <c r="E54" s="84">
        <v>6</v>
      </c>
      <c r="F54" s="84">
        <v>5</v>
      </c>
      <c r="G54" s="84">
        <v>6</v>
      </c>
      <c r="H54" s="84">
        <v>5</v>
      </c>
      <c r="I54" s="84">
        <v>5</v>
      </c>
      <c r="J54" s="84">
        <v>7</v>
      </c>
      <c r="K54" s="84">
        <v>7</v>
      </c>
      <c r="L54" s="84">
        <v>4</v>
      </c>
      <c r="M54" s="114">
        <v>5</v>
      </c>
      <c r="N54" s="124">
        <v>50</v>
      </c>
      <c r="O54" s="84">
        <v>5</v>
      </c>
      <c r="P54" s="84">
        <v>6</v>
      </c>
      <c r="Q54" s="84">
        <v>4</v>
      </c>
      <c r="R54" s="84">
        <v>6</v>
      </c>
      <c r="S54" s="84">
        <v>6</v>
      </c>
      <c r="T54" s="84">
        <v>5</v>
      </c>
      <c r="U54" s="84">
        <v>8</v>
      </c>
      <c r="V54" s="84">
        <v>4</v>
      </c>
      <c r="W54" s="114">
        <v>7</v>
      </c>
      <c r="X54" s="109">
        <v>51</v>
      </c>
      <c r="Y54" s="67">
        <v>101</v>
      </c>
      <c r="Z54" s="92">
        <v>0</v>
      </c>
      <c r="AA54" s="142">
        <v>25.700000000000021</v>
      </c>
      <c r="AB54" s="93">
        <v>121</v>
      </c>
    </row>
    <row r="55" spans="1:28" ht="15.75" thickBot="1" x14ac:dyDescent="0.3">
      <c r="A55" s="94"/>
      <c r="D55" s="74" t="s">
        <v>18</v>
      </c>
      <c r="E55" s="51">
        <v>2</v>
      </c>
      <c r="F55" s="51">
        <v>1</v>
      </c>
      <c r="G55" s="51">
        <v>3</v>
      </c>
      <c r="H55" s="51">
        <v>3</v>
      </c>
      <c r="I55" s="51">
        <v>2</v>
      </c>
      <c r="J55" s="51">
        <v>0</v>
      </c>
      <c r="K55" s="51">
        <v>1</v>
      </c>
      <c r="L55" s="51">
        <v>3</v>
      </c>
      <c r="M55" s="115">
        <v>2</v>
      </c>
      <c r="N55" s="125">
        <v>17</v>
      </c>
      <c r="O55" s="128">
        <v>4</v>
      </c>
      <c r="P55" s="51">
        <v>2</v>
      </c>
      <c r="Q55" s="51">
        <v>2</v>
      </c>
      <c r="R55" s="51">
        <v>3</v>
      </c>
      <c r="S55" s="51">
        <v>2</v>
      </c>
      <c r="T55" s="51">
        <v>2</v>
      </c>
      <c r="U55" s="51">
        <v>0</v>
      </c>
      <c r="V55" s="51">
        <v>2</v>
      </c>
      <c r="W55" s="115">
        <v>1</v>
      </c>
      <c r="X55" s="120">
        <v>18</v>
      </c>
      <c r="Y55" s="68">
        <v>35</v>
      </c>
      <c r="AB55" s="87"/>
    </row>
    <row r="56" spans="1:28" ht="13.5" thickBot="1" x14ac:dyDescent="0.25">
      <c r="A56" s="95"/>
      <c r="AB56" s="87"/>
    </row>
    <row r="57" spans="1:28" ht="15" x14ac:dyDescent="0.25">
      <c r="A57" s="99"/>
      <c r="D57" s="53" t="s">
        <v>15</v>
      </c>
      <c r="E57" s="54">
        <v>2</v>
      </c>
      <c r="F57" s="54">
        <v>1</v>
      </c>
      <c r="G57" s="54">
        <v>2</v>
      </c>
      <c r="H57" s="54">
        <v>2</v>
      </c>
      <c r="I57" s="54">
        <v>1</v>
      </c>
      <c r="J57" s="54">
        <v>1</v>
      </c>
      <c r="K57" s="54">
        <v>1</v>
      </c>
      <c r="L57" s="54">
        <v>1</v>
      </c>
      <c r="M57" s="55">
        <v>2</v>
      </c>
      <c r="N57" s="129">
        <v>13</v>
      </c>
      <c r="O57" s="132">
        <v>2</v>
      </c>
      <c r="P57" s="54">
        <v>2</v>
      </c>
      <c r="Q57" s="54">
        <v>1</v>
      </c>
      <c r="R57" s="54">
        <v>2</v>
      </c>
      <c r="S57" s="54">
        <v>2</v>
      </c>
      <c r="T57" s="54">
        <v>1</v>
      </c>
      <c r="U57" s="54">
        <v>2</v>
      </c>
      <c r="V57" s="54">
        <v>1</v>
      </c>
      <c r="W57" s="55">
        <v>2</v>
      </c>
      <c r="X57" s="116">
        <v>15</v>
      </c>
      <c r="Y57" s="55">
        <v>28</v>
      </c>
      <c r="AB57" s="87"/>
    </row>
    <row r="58" spans="1:28" ht="15" x14ac:dyDescent="0.25">
      <c r="A58" s="96" t="s">
        <v>22</v>
      </c>
      <c r="B58" s="78">
        <v>26.4</v>
      </c>
      <c r="C58" s="112">
        <v>28</v>
      </c>
      <c r="D58" s="57" t="s">
        <v>14</v>
      </c>
      <c r="E58" s="84">
        <v>7</v>
      </c>
      <c r="F58" s="84">
        <v>6</v>
      </c>
      <c r="G58" s="84">
        <v>9</v>
      </c>
      <c r="H58" s="84">
        <v>5</v>
      </c>
      <c r="I58" s="84">
        <v>7</v>
      </c>
      <c r="J58" s="84">
        <v>6</v>
      </c>
      <c r="K58" s="84">
        <v>8</v>
      </c>
      <c r="L58" s="84">
        <v>6</v>
      </c>
      <c r="M58" s="114">
        <v>6</v>
      </c>
      <c r="N58" s="130">
        <v>60</v>
      </c>
      <c r="O58" s="84">
        <v>9</v>
      </c>
      <c r="P58" s="84">
        <v>6</v>
      </c>
      <c r="Q58" s="84">
        <v>4</v>
      </c>
      <c r="R58" s="84">
        <v>9</v>
      </c>
      <c r="S58" s="84">
        <v>8</v>
      </c>
      <c r="T58" s="84">
        <v>7</v>
      </c>
      <c r="U58" s="84">
        <v>8</v>
      </c>
      <c r="V58" s="84">
        <v>6</v>
      </c>
      <c r="W58" s="114">
        <v>7</v>
      </c>
      <c r="X58" s="110">
        <v>64</v>
      </c>
      <c r="Y58" s="69">
        <v>124</v>
      </c>
      <c r="Z58" s="97">
        <v>2.0000000000000004</v>
      </c>
      <c r="AA58" s="143">
        <v>26.4</v>
      </c>
      <c r="AB58" s="98">
        <v>119</v>
      </c>
    </row>
    <row r="59" spans="1:28" ht="15.75" thickBot="1" x14ac:dyDescent="0.3">
      <c r="A59" s="99"/>
      <c r="D59" s="75" t="s">
        <v>18</v>
      </c>
      <c r="E59" s="56">
        <v>1</v>
      </c>
      <c r="F59" s="56">
        <v>0</v>
      </c>
      <c r="G59" s="56">
        <v>0</v>
      </c>
      <c r="H59" s="56">
        <v>3</v>
      </c>
      <c r="I59" s="56">
        <v>0</v>
      </c>
      <c r="J59" s="56">
        <v>1</v>
      </c>
      <c r="K59" s="56">
        <v>0</v>
      </c>
      <c r="L59" s="56">
        <v>1</v>
      </c>
      <c r="M59" s="117">
        <v>1</v>
      </c>
      <c r="N59" s="131">
        <v>7</v>
      </c>
      <c r="O59" s="133">
        <v>0</v>
      </c>
      <c r="P59" s="56">
        <v>2</v>
      </c>
      <c r="Q59" s="56">
        <v>2</v>
      </c>
      <c r="R59" s="56">
        <v>0</v>
      </c>
      <c r="S59" s="56">
        <v>0</v>
      </c>
      <c r="T59" s="56">
        <v>0</v>
      </c>
      <c r="U59" s="56">
        <v>0</v>
      </c>
      <c r="V59" s="56">
        <v>0</v>
      </c>
      <c r="W59" s="117">
        <v>1</v>
      </c>
      <c r="X59" s="121">
        <v>5</v>
      </c>
      <c r="Y59" s="70">
        <v>12</v>
      </c>
      <c r="AB59" s="87"/>
    </row>
    <row r="60" spans="1:28" ht="13.5" thickBot="1" x14ac:dyDescent="0.25">
      <c r="A60" s="95"/>
      <c r="AB60" s="87"/>
    </row>
    <row r="61" spans="1:28" ht="15" x14ac:dyDescent="0.25">
      <c r="A61" s="100"/>
      <c r="D61" s="58" t="s">
        <v>15</v>
      </c>
      <c r="E61" s="59">
        <v>2</v>
      </c>
      <c r="F61" s="59">
        <v>1</v>
      </c>
      <c r="G61" s="59">
        <v>2</v>
      </c>
      <c r="H61" s="59">
        <v>2</v>
      </c>
      <c r="I61" s="59">
        <v>1</v>
      </c>
      <c r="J61" s="59">
        <v>1</v>
      </c>
      <c r="K61" s="59">
        <v>1</v>
      </c>
      <c r="L61" s="59">
        <v>1</v>
      </c>
      <c r="M61" s="60">
        <v>2</v>
      </c>
      <c r="N61" s="134">
        <v>13</v>
      </c>
      <c r="O61" s="137">
        <v>1</v>
      </c>
      <c r="P61" s="59">
        <v>2</v>
      </c>
      <c r="Q61" s="59">
        <v>1</v>
      </c>
      <c r="R61" s="59">
        <v>2</v>
      </c>
      <c r="S61" s="59">
        <v>2</v>
      </c>
      <c r="T61" s="59">
        <v>1</v>
      </c>
      <c r="U61" s="59">
        <v>2</v>
      </c>
      <c r="V61" s="59">
        <v>1</v>
      </c>
      <c r="W61" s="60">
        <v>2</v>
      </c>
      <c r="X61" s="118">
        <v>14</v>
      </c>
      <c r="Y61" s="60">
        <v>27</v>
      </c>
      <c r="AB61" s="87"/>
    </row>
    <row r="62" spans="1:28" ht="15" x14ac:dyDescent="0.25">
      <c r="A62" s="101" t="s">
        <v>23</v>
      </c>
      <c r="B62" s="79">
        <v>25.400000000000016</v>
      </c>
      <c r="C62" s="112">
        <v>27</v>
      </c>
      <c r="D62" s="62" t="s">
        <v>14</v>
      </c>
      <c r="E62" s="84">
        <v>8</v>
      </c>
      <c r="F62" s="84">
        <v>4</v>
      </c>
      <c r="G62" s="84">
        <v>6</v>
      </c>
      <c r="H62" s="84">
        <v>7</v>
      </c>
      <c r="I62" s="84">
        <v>4</v>
      </c>
      <c r="J62" s="84">
        <v>7</v>
      </c>
      <c r="K62" s="84">
        <v>8</v>
      </c>
      <c r="L62" s="84">
        <v>6</v>
      </c>
      <c r="M62" s="114">
        <v>5</v>
      </c>
      <c r="N62" s="135">
        <v>55</v>
      </c>
      <c r="O62" s="84">
        <v>8</v>
      </c>
      <c r="P62" s="84">
        <v>6</v>
      </c>
      <c r="Q62" s="84">
        <v>4</v>
      </c>
      <c r="R62" s="84">
        <v>9</v>
      </c>
      <c r="S62" s="84">
        <v>5</v>
      </c>
      <c r="T62" s="84">
        <v>4</v>
      </c>
      <c r="U62" s="84">
        <v>7</v>
      </c>
      <c r="V62" s="84">
        <v>3</v>
      </c>
      <c r="W62" s="114">
        <v>7</v>
      </c>
      <c r="X62" s="111">
        <v>53</v>
      </c>
      <c r="Y62" s="71">
        <v>108</v>
      </c>
      <c r="Z62" s="102">
        <v>0.5</v>
      </c>
      <c r="AA62" s="141">
        <v>25.900000000000016</v>
      </c>
      <c r="AB62" s="103">
        <v>136</v>
      </c>
    </row>
    <row r="63" spans="1:28" ht="15.75" thickBot="1" x14ac:dyDescent="0.3">
      <c r="A63" s="104"/>
      <c r="B63" s="105"/>
      <c r="C63" s="105"/>
      <c r="D63" s="76" t="s">
        <v>18</v>
      </c>
      <c r="E63" s="61">
        <v>0</v>
      </c>
      <c r="F63" s="61">
        <v>2</v>
      </c>
      <c r="G63" s="61">
        <v>3</v>
      </c>
      <c r="H63" s="61">
        <v>1</v>
      </c>
      <c r="I63" s="61">
        <v>3</v>
      </c>
      <c r="J63" s="61">
        <v>0</v>
      </c>
      <c r="K63" s="61">
        <v>0</v>
      </c>
      <c r="L63" s="61">
        <v>1</v>
      </c>
      <c r="M63" s="119">
        <v>2</v>
      </c>
      <c r="N63" s="136">
        <v>12</v>
      </c>
      <c r="O63" s="138">
        <v>0</v>
      </c>
      <c r="P63" s="61">
        <v>2</v>
      </c>
      <c r="Q63" s="61">
        <v>2</v>
      </c>
      <c r="R63" s="61">
        <v>0</v>
      </c>
      <c r="S63" s="61">
        <v>3</v>
      </c>
      <c r="T63" s="61">
        <v>3</v>
      </c>
      <c r="U63" s="61">
        <v>1</v>
      </c>
      <c r="V63" s="61">
        <v>3</v>
      </c>
      <c r="W63" s="119">
        <v>1</v>
      </c>
      <c r="X63" s="122">
        <v>15</v>
      </c>
      <c r="Y63" s="72">
        <v>27</v>
      </c>
      <c r="Z63" s="105"/>
      <c r="AA63" s="105"/>
      <c r="AB63" s="106"/>
    </row>
    <row r="64" spans="1:28" ht="13.5" thickBot="1" x14ac:dyDescent="0.25">
      <c r="A64" s="77"/>
      <c r="B64" s="77"/>
      <c r="C64" s="77"/>
      <c r="D64" s="77"/>
      <c r="E64" s="77"/>
      <c r="F64" s="77"/>
      <c r="G64" s="77"/>
      <c r="H64" s="77"/>
      <c r="I64" s="77"/>
      <c r="J64" s="77"/>
      <c r="K64" s="77"/>
      <c r="L64" s="77"/>
      <c r="M64" s="77"/>
      <c r="N64" s="77"/>
      <c r="O64" s="77"/>
      <c r="P64" s="77"/>
      <c r="Q64" s="77"/>
      <c r="R64" s="77"/>
      <c r="S64" s="77"/>
      <c r="T64" s="77"/>
      <c r="U64" s="77"/>
      <c r="V64" s="77"/>
      <c r="W64" s="77"/>
      <c r="X64" s="77"/>
      <c r="Y64" s="77"/>
      <c r="Z64" s="77"/>
      <c r="AA64" s="77"/>
      <c r="AB64" s="77"/>
    </row>
    <row r="65" spans="1:28" ht="15" x14ac:dyDescent="0.25">
      <c r="A65" s="88"/>
      <c r="B65" s="173" t="s">
        <v>4</v>
      </c>
      <c r="C65" s="176" t="s">
        <v>19</v>
      </c>
      <c r="D65" s="64" t="s">
        <v>1</v>
      </c>
      <c r="E65" s="40">
        <v>382</v>
      </c>
      <c r="F65" s="41">
        <v>459</v>
      </c>
      <c r="G65" s="41">
        <v>301</v>
      </c>
      <c r="H65" s="41">
        <v>302</v>
      </c>
      <c r="I65" s="41">
        <v>146</v>
      </c>
      <c r="J65" s="41">
        <v>373</v>
      </c>
      <c r="K65" s="41">
        <v>478</v>
      </c>
      <c r="L65" s="41">
        <v>172</v>
      </c>
      <c r="M65" s="42">
        <v>349</v>
      </c>
      <c r="N65" s="179" t="s">
        <v>16</v>
      </c>
      <c r="O65" s="40">
        <v>403</v>
      </c>
      <c r="P65" s="41">
        <v>182</v>
      </c>
      <c r="Q65" s="41">
        <v>471</v>
      </c>
      <c r="R65" s="41">
        <v>150</v>
      </c>
      <c r="S65" s="41">
        <v>387</v>
      </c>
      <c r="T65" s="41">
        <v>286</v>
      </c>
      <c r="U65" s="41">
        <v>376</v>
      </c>
      <c r="V65" s="41">
        <v>476</v>
      </c>
      <c r="W65" s="42">
        <v>270</v>
      </c>
      <c r="X65" s="179" t="s">
        <v>17</v>
      </c>
      <c r="Y65" s="89">
        <v>71.5</v>
      </c>
      <c r="Z65" s="182" t="s">
        <v>28</v>
      </c>
      <c r="AA65" s="185" t="s">
        <v>6</v>
      </c>
      <c r="AB65" s="188" t="s">
        <v>20</v>
      </c>
    </row>
    <row r="66" spans="1:28" ht="15" x14ac:dyDescent="0.25">
      <c r="A66" s="90" t="s">
        <v>21</v>
      </c>
      <c r="B66" s="174"/>
      <c r="C66" s="177"/>
      <c r="D66" s="65" t="s">
        <v>2</v>
      </c>
      <c r="E66" s="43">
        <v>4</v>
      </c>
      <c r="F66" s="39">
        <v>5</v>
      </c>
      <c r="G66" s="39">
        <v>4</v>
      </c>
      <c r="H66" s="39">
        <v>4</v>
      </c>
      <c r="I66" s="39">
        <v>3</v>
      </c>
      <c r="J66" s="39">
        <v>4</v>
      </c>
      <c r="K66" s="39">
        <v>5</v>
      </c>
      <c r="L66" s="39">
        <v>3</v>
      </c>
      <c r="M66" s="44">
        <v>4</v>
      </c>
      <c r="N66" s="180"/>
      <c r="O66" s="43">
        <v>4</v>
      </c>
      <c r="P66" s="39">
        <v>3</v>
      </c>
      <c r="Q66" s="39">
        <v>5</v>
      </c>
      <c r="R66" s="39">
        <v>3</v>
      </c>
      <c r="S66" s="39">
        <v>4</v>
      </c>
      <c r="T66" s="39">
        <v>4</v>
      </c>
      <c r="U66" s="39">
        <v>4</v>
      </c>
      <c r="V66" s="39">
        <v>5</v>
      </c>
      <c r="W66" s="44">
        <v>4</v>
      </c>
      <c r="X66" s="180"/>
      <c r="Y66" s="63">
        <v>72</v>
      </c>
      <c r="Z66" s="183"/>
      <c r="AA66" s="186"/>
      <c r="AB66" s="189"/>
    </row>
    <row r="67" spans="1:28" ht="15.75" thickBot="1" x14ac:dyDescent="0.3">
      <c r="A67" s="107">
        <v>45167</v>
      </c>
      <c r="B67" s="175"/>
      <c r="C67" s="178"/>
      <c r="D67" s="66" t="s">
        <v>3</v>
      </c>
      <c r="E67" s="45">
        <v>5</v>
      </c>
      <c r="F67" s="46">
        <v>9</v>
      </c>
      <c r="G67" s="46">
        <v>13</v>
      </c>
      <c r="H67" s="46">
        <v>15</v>
      </c>
      <c r="I67" s="46">
        <v>17</v>
      </c>
      <c r="J67" s="46">
        <v>3</v>
      </c>
      <c r="K67" s="46">
        <v>7</v>
      </c>
      <c r="L67" s="46">
        <v>11</v>
      </c>
      <c r="M67" s="47">
        <v>1</v>
      </c>
      <c r="N67" s="181"/>
      <c r="O67" s="45">
        <v>4</v>
      </c>
      <c r="P67" s="46">
        <v>14</v>
      </c>
      <c r="Q67" s="46">
        <v>6</v>
      </c>
      <c r="R67" s="46">
        <v>18</v>
      </c>
      <c r="S67" s="46">
        <v>2</v>
      </c>
      <c r="T67" s="46">
        <v>16</v>
      </c>
      <c r="U67" s="46">
        <v>8</v>
      </c>
      <c r="V67" s="46">
        <v>12</v>
      </c>
      <c r="W67" s="47">
        <v>10</v>
      </c>
      <c r="X67" s="181"/>
      <c r="Y67" s="108">
        <v>130</v>
      </c>
      <c r="Z67" s="184"/>
      <c r="AA67" s="187"/>
      <c r="AB67" s="190"/>
    </row>
    <row r="68" spans="1:28" ht="15" x14ac:dyDescent="0.25">
      <c r="A68" s="91"/>
      <c r="D68" s="48" t="s">
        <v>15</v>
      </c>
      <c r="E68" s="49">
        <v>2</v>
      </c>
      <c r="F68" s="49">
        <v>2</v>
      </c>
      <c r="G68" s="49">
        <v>1</v>
      </c>
      <c r="H68" s="49">
        <v>1</v>
      </c>
      <c r="I68" s="49">
        <v>1</v>
      </c>
      <c r="J68" s="49">
        <v>2</v>
      </c>
      <c r="K68" s="49">
        <v>2</v>
      </c>
      <c r="L68" s="49">
        <v>2</v>
      </c>
      <c r="M68" s="50">
        <v>2</v>
      </c>
      <c r="N68" s="123">
        <v>15</v>
      </c>
      <c r="O68" s="126">
        <v>2</v>
      </c>
      <c r="P68" s="49">
        <v>1</v>
      </c>
      <c r="Q68" s="49">
        <v>2</v>
      </c>
      <c r="R68" s="49">
        <v>1</v>
      </c>
      <c r="S68" s="49">
        <v>2</v>
      </c>
      <c r="T68" s="49">
        <v>1</v>
      </c>
      <c r="U68" s="49">
        <v>2</v>
      </c>
      <c r="V68" s="49">
        <v>1</v>
      </c>
      <c r="W68" s="50">
        <v>2</v>
      </c>
      <c r="X68" s="113">
        <v>14</v>
      </c>
      <c r="Y68" s="85">
        <v>29</v>
      </c>
      <c r="AB68" s="87"/>
    </row>
    <row r="69" spans="1:28" ht="15" x14ac:dyDescent="0.25">
      <c r="A69" s="91" t="s">
        <v>24</v>
      </c>
      <c r="B69" s="73">
        <v>25.700000000000021</v>
      </c>
      <c r="C69" s="112">
        <v>29</v>
      </c>
      <c r="D69" s="52" t="s">
        <v>14</v>
      </c>
      <c r="E69" s="84">
        <v>0</v>
      </c>
      <c r="F69" s="84">
        <v>0</v>
      </c>
      <c r="G69" s="84">
        <v>0</v>
      </c>
      <c r="H69" s="84">
        <v>0</v>
      </c>
      <c r="I69" s="84">
        <v>0</v>
      </c>
      <c r="J69" s="84">
        <v>0</v>
      </c>
      <c r="K69" s="84">
        <v>0</v>
      </c>
      <c r="L69" s="84">
        <v>0</v>
      </c>
      <c r="M69" s="114">
        <v>0</v>
      </c>
      <c r="N69" s="124">
        <v>0</v>
      </c>
      <c r="O69" s="84">
        <v>0</v>
      </c>
      <c r="P69" s="84">
        <v>0</v>
      </c>
      <c r="Q69" s="84">
        <v>0</v>
      </c>
      <c r="R69" s="84">
        <v>0</v>
      </c>
      <c r="S69" s="84">
        <v>0</v>
      </c>
      <c r="T69" s="84">
        <v>0</v>
      </c>
      <c r="U69" s="84">
        <v>0</v>
      </c>
      <c r="V69" s="84">
        <v>0</v>
      </c>
      <c r="W69" s="114">
        <v>0</v>
      </c>
      <c r="X69" s="109">
        <v>0</v>
      </c>
      <c r="Y69" s="67">
        <v>0</v>
      </c>
      <c r="Z69" s="92">
        <v>0</v>
      </c>
      <c r="AA69" s="142">
        <v>25.700000000000021</v>
      </c>
      <c r="AB69" s="93">
        <v>120</v>
      </c>
    </row>
    <row r="70" spans="1:28" ht="15.75" thickBot="1" x14ac:dyDescent="0.3">
      <c r="A70" s="94"/>
      <c r="D70" s="74" t="s">
        <v>18</v>
      </c>
      <c r="E70" s="51">
        <v>0</v>
      </c>
      <c r="F70" s="51">
        <v>0</v>
      </c>
      <c r="G70" s="51">
        <v>0</v>
      </c>
      <c r="H70" s="51">
        <v>0</v>
      </c>
      <c r="I70" s="51">
        <v>0</v>
      </c>
      <c r="J70" s="51">
        <v>0</v>
      </c>
      <c r="K70" s="51">
        <v>0</v>
      </c>
      <c r="L70" s="51">
        <v>0</v>
      </c>
      <c r="M70" s="115">
        <v>0</v>
      </c>
      <c r="N70" s="125">
        <v>0</v>
      </c>
      <c r="O70" s="128">
        <v>0</v>
      </c>
      <c r="P70" s="51">
        <v>0</v>
      </c>
      <c r="Q70" s="51">
        <v>0</v>
      </c>
      <c r="R70" s="51">
        <v>0</v>
      </c>
      <c r="S70" s="51">
        <v>0</v>
      </c>
      <c r="T70" s="51">
        <v>0</v>
      </c>
      <c r="U70" s="51">
        <v>0</v>
      </c>
      <c r="V70" s="51">
        <v>0</v>
      </c>
      <c r="W70" s="115">
        <v>0</v>
      </c>
      <c r="X70" s="120">
        <v>0</v>
      </c>
      <c r="Y70" s="68">
        <v>0</v>
      </c>
      <c r="AB70" s="87"/>
    </row>
    <row r="71" spans="1:28" ht="13.5" thickBot="1" x14ac:dyDescent="0.25">
      <c r="A71" s="95"/>
      <c r="AB71" s="87"/>
    </row>
    <row r="72" spans="1:28" ht="15" x14ac:dyDescent="0.25">
      <c r="A72" s="99"/>
      <c r="D72" s="53" t="s">
        <v>15</v>
      </c>
      <c r="E72" s="54">
        <v>2</v>
      </c>
      <c r="F72" s="54">
        <v>2</v>
      </c>
      <c r="G72" s="54">
        <v>1</v>
      </c>
      <c r="H72" s="54">
        <v>1</v>
      </c>
      <c r="I72" s="54">
        <v>1</v>
      </c>
      <c r="J72" s="54">
        <v>2</v>
      </c>
      <c r="K72" s="54">
        <v>2</v>
      </c>
      <c r="L72" s="54">
        <v>2</v>
      </c>
      <c r="M72" s="55">
        <v>2</v>
      </c>
      <c r="N72" s="129">
        <v>15</v>
      </c>
      <c r="O72" s="132">
        <v>2</v>
      </c>
      <c r="P72" s="54">
        <v>1</v>
      </c>
      <c r="Q72" s="54">
        <v>2</v>
      </c>
      <c r="R72" s="54">
        <v>1</v>
      </c>
      <c r="S72" s="54">
        <v>2</v>
      </c>
      <c r="T72" s="54">
        <v>1</v>
      </c>
      <c r="U72" s="54">
        <v>2</v>
      </c>
      <c r="V72" s="54">
        <v>2</v>
      </c>
      <c r="W72" s="55">
        <v>2</v>
      </c>
      <c r="X72" s="116">
        <v>15</v>
      </c>
      <c r="Y72" s="55">
        <v>30</v>
      </c>
      <c r="AB72" s="87"/>
    </row>
    <row r="73" spans="1:28" ht="15" x14ac:dyDescent="0.25">
      <c r="A73" s="96" t="s">
        <v>22</v>
      </c>
      <c r="B73" s="78">
        <v>26.4</v>
      </c>
      <c r="C73" s="112">
        <v>30</v>
      </c>
      <c r="D73" s="57" t="s">
        <v>14</v>
      </c>
      <c r="E73" s="84">
        <v>7</v>
      </c>
      <c r="F73" s="84">
        <v>8</v>
      </c>
      <c r="G73" s="84">
        <v>7</v>
      </c>
      <c r="H73" s="84">
        <v>7</v>
      </c>
      <c r="I73" s="84">
        <v>6</v>
      </c>
      <c r="J73" s="84">
        <v>8</v>
      </c>
      <c r="K73" s="84">
        <v>8</v>
      </c>
      <c r="L73" s="84">
        <v>4</v>
      </c>
      <c r="M73" s="114">
        <v>7</v>
      </c>
      <c r="N73" s="130">
        <v>62</v>
      </c>
      <c r="O73" s="84">
        <v>6</v>
      </c>
      <c r="P73" s="84">
        <v>6</v>
      </c>
      <c r="Q73" s="84">
        <v>7</v>
      </c>
      <c r="R73" s="84">
        <v>4</v>
      </c>
      <c r="S73" s="84">
        <v>7</v>
      </c>
      <c r="T73" s="84">
        <v>5</v>
      </c>
      <c r="U73" s="84">
        <v>6</v>
      </c>
      <c r="V73" s="84">
        <v>6</v>
      </c>
      <c r="W73" s="114">
        <v>6</v>
      </c>
      <c r="X73" s="110">
        <v>53</v>
      </c>
      <c r="Y73" s="69">
        <v>115</v>
      </c>
      <c r="Z73" s="97">
        <v>0.89999999999999991</v>
      </c>
      <c r="AA73" s="143">
        <v>26.4</v>
      </c>
      <c r="AB73" s="98">
        <v>118</v>
      </c>
    </row>
    <row r="74" spans="1:28" ht="15.75" thickBot="1" x14ac:dyDescent="0.3">
      <c r="A74" s="99"/>
      <c r="D74" s="75" t="s">
        <v>18</v>
      </c>
      <c r="E74" s="56">
        <v>1</v>
      </c>
      <c r="F74" s="56">
        <v>1</v>
      </c>
      <c r="G74" s="56">
        <v>0</v>
      </c>
      <c r="H74" s="56">
        <v>0</v>
      </c>
      <c r="I74" s="56">
        <v>0</v>
      </c>
      <c r="J74" s="56">
        <v>0</v>
      </c>
      <c r="K74" s="56">
        <v>1</v>
      </c>
      <c r="L74" s="56">
        <v>3</v>
      </c>
      <c r="M74" s="117">
        <v>1</v>
      </c>
      <c r="N74" s="131">
        <v>7</v>
      </c>
      <c r="O74" s="133">
        <v>2</v>
      </c>
      <c r="P74" s="56">
        <v>0</v>
      </c>
      <c r="Q74" s="56">
        <v>2</v>
      </c>
      <c r="R74" s="56">
        <v>2</v>
      </c>
      <c r="S74" s="56">
        <v>1</v>
      </c>
      <c r="T74" s="56">
        <v>2</v>
      </c>
      <c r="U74" s="56">
        <v>2</v>
      </c>
      <c r="V74" s="56">
        <v>3</v>
      </c>
      <c r="W74" s="117">
        <v>2</v>
      </c>
      <c r="X74" s="121">
        <v>16</v>
      </c>
      <c r="Y74" s="70">
        <v>23</v>
      </c>
      <c r="AB74" s="87"/>
    </row>
    <row r="75" spans="1:28" ht="13.5" thickBot="1" x14ac:dyDescent="0.25">
      <c r="A75" s="95"/>
      <c r="AB75" s="87"/>
    </row>
    <row r="76" spans="1:28" ht="15" x14ac:dyDescent="0.25">
      <c r="A76" s="100"/>
      <c r="D76" s="58" t="s">
        <v>15</v>
      </c>
      <c r="E76" s="59">
        <v>2</v>
      </c>
      <c r="F76" s="59">
        <v>2</v>
      </c>
      <c r="G76" s="59">
        <v>1</v>
      </c>
      <c r="H76" s="59">
        <v>1</v>
      </c>
      <c r="I76" s="59">
        <v>1</v>
      </c>
      <c r="J76" s="59">
        <v>2</v>
      </c>
      <c r="K76" s="59">
        <v>2</v>
      </c>
      <c r="L76" s="59">
        <v>2</v>
      </c>
      <c r="M76" s="60">
        <v>2</v>
      </c>
      <c r="N76" s="134">
        <v>15</v>
      </c>
      <c r="O76" s="137">
        <v>2</v>
      </c>
      <c r="P76" s="59">
        <v>1</v>
      </c>
      <c r="Q76" s="59">
        <v>2</v>
      </c>
      <c r="R76" s="59">
        <v>1</v>
      </c>
      <c r="S76" s="59">
        <v>2</v>
      </c>
      <c r="T76" s="59">
        <v>1</v>
      </c>
      <c r="U76" s="59">
        <v>2</v>
      </c>
      <c r="V76" s="59">
        <v>1</v>
      </c>
      <c r="W76" s="60">
        <v>2</v>
      </c>
      <c r="X76" s="118">
        <v>14</v>
      </c>
      <c r="Y76" s="60">
        <v>29</v>
      </c>
      <c r="AB76" s="87"/>
    </row>
    <row r="77" spans="1:28" ht="15" x14ac:dyDescent="0.25">
      <c r="A77" s="101" t="s">
        <v>23</v>
      </c>
      <c r="B77" s="79">
        <v>25.400000000000016</v>
      </c>
      <c r="C77" s="112">
        <v>29</v>
      </c>
      <c r="D77" s="62" t="s">
        <v>14</v>
      </c>
      <c r="E77" s="84">
        <v>8</v>
      </c>
      <c r="F77" s="84">
        <v>7</v>
      </c>
      <c r="G77" s="84">
        <v>6</v>
      </c>
      <c r="H77" s="84">
        <v>6</v>
      </c>
      <c r="I77" s="84">
        <v>4</v>
      </c>
      <c r="J77" s="84">
        <v>6</v>
      </c>
      <c r="K77" s="84">
        <v>6</v>
      </c>
      <c r="L77" s="84">
        <v>5</v>
      </c>
      <c r="M77" s="114">
        <v>5</v>
      </c>
      <c r="N77" s="135">
        <v>53</v>
      </c>
      <c r="O77" s="127">
        <v>4</v>
      </c>
      <c r="P77" s="84">
        <v>5</v>
      </c>
      <c r="Q77" s="84">
        <v>7</v>
      </c>
      <c r="R77" s="84">
        <v>5</v>
      </c>
      <c r="S77" s="84">
        <v>5</v>
      </c>
      <c r="T77" s="84">
        <v>5</v>
      </c>
      <c r="U77" s="84">
        <v>7</v>
      </c>
      <c r="V77" s="84">
        <v>7</v>
      </c>
      <c r="W77" s="114">
        <v>4</v>
      </c>
      <c r="X77" s="111">
        <v>49</v>
      </c>
      <c r="Y77" s="71">
        <v>102</v>
      </c>
      <c r="Z77" s="102">
        <v>0</v>
      </c>
      <c r="AA77" s="141">
        <v>25.400000000000016</v>
      </c>
      <c r="AB77" s="103">
        <v>135</v>
      </c>
    </row>
    <row r="78" spans="1:28" ht="15.75" thickBot="1" x14ac:dyDescent="0.3">
      <c r="A78" s="104"/>
      <c r="B78" s="105"/>
      <c r="C78" s="105"/>
      <c r="D78" s="76" t="s">
        <v>18</v>
      </c>
      <c r="E78" s="61">
        <v>0</v>
      </c>
      <c r="F78" s="61">
        <v>2</v>
      </c>
      <c r="G78" s="61">
        <v>1</v>
      </c>
      <c r="H78" s="61">
        <v>1</v>
      </c>
      <c r="I78" s="61">
        <v>2</v>
      </c>
      <c r="J78" s="61">
        <v>2</v>
      </c>
      <c r="K78" s="61">
        <v>3</v>
      </c>
      <c r="L78" s="61">
        <v>2</v>
      </c>
      <c r="M78" s="119">
        <v>3</v>
      </c>
      <c r="N78" s="136">
        <v>16</v>
      </c>
      <c r="O78" s="138">
        <v>4</v>
      </c>
      <c r="P78" s="61">
        <v>1</v>
      </c>
      <c r="Q78" s="61">
        <v>2</v>
      </c>
      <c r="R78" s="61">
        <v>1</v>
      </c>
      <c r="S78" s="61">
        <v>3</v>
      </c>
      <c r="T78" s="61">
        <v>2</v>
      </c>
      <c r="U78" s="61">
        <v>1</v>
      </c>
      <c r="V78" s="61">
        <v>1</v>
      </c>
      <c r="W78" s="119">
        <v>4</v>
      </c>
      <c r="X78" s="122">
        <v>19</v>
      </c>
      <c r="Y78" s="72">
        <v>35</v>
      </c>
      <c r="Z78" s="105"/>
      <c r="AA78" s="105"/>
      <c r="AB78" s="106"/>
    </row>
    <row r="79" spans="1:28" ht="13.5" thickBot="1" x14ac:dyDescent="0.25">
      <c r="A79" s="77"/>
      <c r="B79" s="77"/>
      <c r="C79" s="77"/>
      <c r="D79" s="77"/>
      <c r="E79" s="77"/>
      <c r="F79" s="77"/>
      <c r="G79" s="77"/>
      <c r="H79" s="77"/>
      <c r="I79" s="77"/>
      <c r="J79" s="77"/>
      <c r="K79" s="77"/>
      <c r="L79" s="77"/>
      <c r="M79" s="77"/>
      <c r="N79" s="77"/>
      <c r="O79" s="77"/>
      <c r="P79" s="77"/>
      <c r="Q79" s="77"/>
      <c r="R79" s="77"/>
      <c r="S79" s="77"/>
      <c r="T79" s="77"/>
      <c r="U79" s="77"/>
      <c r="V79" s="77"/>
      <c r="W79" s="77"/>
      <c r="X79" s="77"/>
      <c r="Y79" s="77"/>
      <c r="Z79" s="77"/>
      <c r="AA79" s="77"/>
      <c r="AB79" s="77"/>
    </row>
    <row r="80" spans="1:28" ht="15" x14ac:dyDescent="0.25">
      <c r="A80" s="172" t="s">
        <v>39</v>
      </c>
      <c r="B80" s="173" t="s">
        <v>4</v>
      </c>
      <c r="C80" s="176" t="s">
        <v>19</v>
      </c>
      <c r="D80" s="64" t="s">
        <v>1</v>
      </c>
      <c r="E80" s="191" t="s">
        <v>37</v>
      </c>
      <c r="F80" s="192"/>
      <c r="G80" s="192"/>
      <c r="H80" s="192"/>
      <c r="I80" s="192"/>
      <c r="J80" s="192"/>
      <c r="K80" s="192"/>
      <c r="L80" s="192"/>
      <c r="M80" s="193"/>
      <c r="N80" s="179" t="s">
        <v>16</v>
      </c>
      <c r="O80" s="191" t="s">
        <v>38</v>
      </c>
      <c r="P80" s="192"/>
      <c r="Q80" s="192"/>
      <c r="R80" s="192"/>
      <c r="S80" s="192"/>
      <c r="T80" s="192"/>
      <c r="U80" s="192"/>
      <c r="V80" s="192"/>
      <c r="W80" s="193"/>
      <c r="X80" s="179" t="s">
        <v>17</v>
      </c>
      <c r="Y80" s="89">
        <v>68.599999999999994</v>
      </c>
      <c r="Z80" s="182" t="s">
        <v>28</v>
      </c>
      <c r="AA80" s="185" t="s">
        <v>6</v>
      </c>
      <c r="AB80" s="188" t="s">
        <v>20</v>
      </c>
    </row>
    <row r="81" spans="1:28" ht="15" x14ac:dyDescent="0.25">
      <c r="A81" s="83" t="s">
        <v>26</v>
      </c>
      <c r="B81" s="174"/>
      <c r="C81" s="177"/>
      <c r="D81" s="65" t="s">
        <v>2</v>
      </c>
      <c r="E81" s="43">
        <v>5</v>
      </c>
      <c r="F81" s="39">
        <v>4</v>
      </c>
      <c r="G81" s="39">
        <v>4</v>
      </c>
      <c r="H81" s="39">
        <v>4</v>
      </c>
      <c r="I81" s="39">
        <v>3</v>
      </c>
      <c r="J81" s="39">
        <v>4</v>
      </c>
      <c r="K81" s="39">
        <v>5</v>
      </c>
      <c r="L81" s="39">
        <v>3</v>
      </c>
      <c r="M81" s="44">
        <v>4</v>
      </c>
      <c r="N81" s="180"/>
      <c r="O81" s="43">
        <v>5</v>
      </c>
      <c r="P81" s="39">
        <v>4</v>
      </c>
      <c r="Q81" s="39">
        <v>4</v>
      </c>
      <c r="R81" s="39">
        <v>4</v>
      </c>
      <c r="S81" s="39">
        <v>3</v>
      </c>
      <c r="T81" s="39">
        <v>4</v>
      </c>
      <c r="U81" s="39">
        <v>5</v>
      </c>
      <c r="V81" s="39">
        <v>3</v>
      </c>
      <c r="W81" s="44">
        <v>4</v>
      </c>
      <c r="X81" s="180"/>
      <c r="Y81" s="63">
        <v>72</v>
      </c>
      <c r="Z81" s="183"/>
      <c r="AA81" s="186"/>
      <c r="AB81" s="189"/>
    </row>
    <row r="82" spans="1:28" ht="15.75" thickBot="1" x14ac:dyDescent="0.3">
      <c r="A82" s="139">
        <v>45142</v>
      </c>
      <c r="B82" s="175"/>
      <c r="C82" s="178"/>
      <c r="D82" s="66" t="s">
        <v>3</v>
      </c>
      <c r="E82" s="45">
        <v>3</v>
      </c>
      <c r="F82" s="46">
        <v>9</v>
      </c>
      <c r="G82" s="46">
        <v>5</v>
      </c>
      <c r="H82" s="46">
        <v>13</v>
      </c>
      <c r="I82" s="46">
        <v>17</v>
      </c>
      <c r="J82" s="46">
        <v>11</v>
      </c>
      <c r="K82" s="46">
        <v>1</v>
      </c>
      <c r="L82" s="46">
        <v>15</v>
      </c>
      <c r="M82" s="47">
        <v>7</v>
      </c>
      <c r="N82" s="181"/>
      <c r="O82" s="45">
        <v>3</v>
      </c>
      <c r="P82" s="46">
        <v>9</v>
      </c>
      <c r="Q82" s="46">
        <v>5</v>
      </c>
      <c r="R82" s="46">
        <v>13</v>
      </c>
      <c r="S82" s="46">
        <v>17</v>
      </c>
      <c r="T82" s="46">
        <v>11</v>
      </c>
      <c r="U82" s="46">
        <v>1</v>
      </c>
      <c r="V82" s="46">
        <v>15</v>
      </c>
      <c r="W82" s="47">
        <v>7</v>
      </c>
      <c r="X82" s="181"/>
      <c r="Y82" s="108">
        <v>122</v>
      </c>
      <c r="Z82" s="184"/>
      <c r="AA82" s="187"/>
      <c r="AB82" s="190"/>
    </row>
    <row r="83" spans="1:28" ht="15" x14ac:dyDescent="0.25">
      <c r="A83" s="146"/>
      <c r="D83" s="48" t="s">
        <v>15</v>
      </c>
      <c r="E83" s="126">
        <v>2</v>
      </c>
      <c r="F83" s="49">
        <v>1</v>
      </c>
      <c r="G83" s="49">
        <v>2</v>
      </c>
      <c r="H83" s="49">
        <v>1</v>
      </c>
      <c r="I83" s="49">
        <v>1</v>
      </c>
      <c r="J83" s="49">
        <v>1</v>
      </c>
      <c r="K83" s="49">
        <v>2</v>
      </c>
      <c r="L83" s="49">
        <v>1</v>
      </c>
      <c r="M83" s="50">
        <v>1</v>
      </c>
      <c r="N83" s="123">
        <v>12</v>
      </c>
      <c r="O83" s="126">
        <v>2</v>
      </c>
      <c r="P83" s="49">
        <v>1</v>
      </c>
      <c r="Q83" s="49">
        <v>2</v>
      </c>
      <c r="R83" s="49">
        <v>1</v>
      </c>
      <c r="S83" s="49">
        <v>1</v>
      </c>
      <c r="T83" s="49">
        <v>1</v>
      </c>
      <c r="U83" s="49">
        <v>2</v>
      </c>
      <c r="V83" s="49">
        <v>1</v>
      </c>
      <c r="W83" s="50">
        <v>1</v>
      </c>
      <c r="X83" s="113">
        <v>12</v>
      </c>
      <c r="Y83" s="85">
        <v>24</v>
      </c>
      <c r="AB83" s="87"/>
    </row>
    <row r="84" spans="1:28" ht="15" x14ac:dyDescent="0.25">
      <c r="A84" s="146" t="s">
        <v>24</v>
      </c>
      <c r="B84" s="73">
        <v>24.600000000000019</v>
      </c>
      <c r="C84" s="112">
        <v>23</v>
      </c>
      <c r="D84" s="52" t="s">
        <v>14</v>
      </c>
      <c r="E84" s="84">
        <v>6</v>
      </c>
      <c r="F84" s="84">
        <v>6</v>
      </c>
      <c r="G84" s="84">
        <v>8</v>
      </c>
      <c r="H84" s="84">
        <v>7</v>
      </c>
      <c r="I84" s="84">
        <v>5</v>
      </c>
      <c r="J84" s="84">
        <v>5</v>
      </c>
      <c r="K84" s="84">
        <v>9</v>
      </c>
      <c r="L84" s="84">
        <v>4</v>
      </c>
      <c r="M84" s="114">
        <v>7</v>
      </c>
      <c r="N84" s="147">
        <v>57</v>
      </c>
      <c r="O84" s="84">
        <v>7</v>
      </c>
      <c r="P84" s="84">
        <v>6</v>
      </c>
      <c r="Q84" s="84">
        <v>7</v>
      </c>
      <c r="R84" s="84">
        <v>6</v>
      </c>
      <c r="S84" s="84">
        <v>4</v>
      </c>
      <c r="T84" s="84">
        <v>6</v>
      </c>
      <c r="U84" s="84">
        <v>9</v>
      </c>
      <c r="V84" s="84">
        <v>4</v>
      </c>
      <c r="W84" s="114">
        <v>5</v>
      </c>
      <c r="X84" s="109">
        <v>54</v>
      </c>
      <c r="Y84" s="67">
        <v>111</v>
      </c>
      <c r="Z84" s="92">
        <v>1.0999999999999999</v>
      </c>
      <c r="AA84" s="142">
        <v>25.700000000000021</v>
      </c>
      <c r="AB84" s="93">
        <v>120</v>
      </c>
    </row>
    <row r="85" spans="1:28" ht="15.75" thickBot="1" x14ac:dyDescent="0.3">
      <c r="A85" s="94"/>
      <c r="D85" s="148" t="s">
        <v>18</v>
      </c>
      <c r="E85" s="128">
        <v>3</v>
      </c>
      <c r="F85" s="51">
        <v>1</v>
      </c>
      <c r="G85" s="51">
        <v>0</v>
      </c>
      <c r="H85" s="51">
        <v>0</v>
      </c>
      <c r="I85" s="51">
        <v>1</v>
      </c>
      <c r="J85" s="51">
        <v>2</v>
      </c>
      <c r="K85" s="51">
        <v>0</v>
      </c>
      <c r="L85" s="51">
        <v>2</v>
      </c>
      <c r="M85" s="115">
        <v>0</v>
      </c>
      <c r="N85" s="125">
        <v>9</v>
      </c>
      <c r="O85" s="128">
        <v>2</v>
      </c>
      <c r="P85" s="51">
        <v>1</v>
      </c>
      <c r="Q85" s="51">
        <v>1</v>
      </c>
      <c r="R85" s="51">
        <v>1</v>
      </c>
      <c r="S85" s="51">
        <v>2</v>
      </c>
      <c r="T85" s="51">
        <v>1</v>
      </c>
      <c r="U85" s="51">
        <v>0</v>
      </c>
      <c r="V85" s="51">
        <v>2</v>
      </c>
      <c r="W85" s="115">
        <v>2</v>
      </c>
      <c r="X85" s="120">
        <v>12</v>
      </c>
      <c r="Y85" s="68">
        <v>21</v>
      </c>
      <c r="AB85" s="87"/>
    </row>
    <row r="86" spans="1:28" ht="13.5" thickBot="1" x14ac:dyDescent="0.25">
      <c r="A86" s="95"/>
      <c r="AB86" s="87"/>
    </row>
    <row r="87" spans="1:28" ht="15" x14ac:dyDescent="0.25">
      <c r="A87" s="99"/>
      <c r="D87" s="53" t="s">
        <v>15</v>
      </c>
      <c r="E87" s="132">
        <v>2</v>
      </c>
      <c r="F87" s="54">
        <v>1</v>
      </c>
      <c r="G87" s="54">
        <v>2</v>
      </c>
      <c r="H87" s="54">
        <v>1</v>
      </c>
      <c r="I87" s="54">
        <v>1</v>
      </c>
      <c r="J87" s="54">
        <v>1</v>
      </c>
      <c r="K87" s="54">
        <v>2</v>
      </c>
      <c r="L87" s="54">
        <v>1</v>
      </c>
      <c r="M87" s="55">
        <v>2</v>
      </c>
      <c r="N87" s="129">
        <v>13</v>
      </c>
      <c r="O87" s="132">
        <v>2</v>
      </c>
      <c r="P87" s="54">
        <v>1</v>
      </c>
      <c r="Q87" s="54">
        <v>2</v>
      </c>
      <c r="R87" s="54">
        <v>1</v>
      </c>
      <c r="S87" s="54">
        <v>1</v>
      </c>
      <c r="T87" s="54">
        <v>1</v>
      </c>
      <c r="U87" s="54">
        <v>2</v>
      </c>
      <c r="V87" s="54">
        <v>1</v>
      </c>
      <c r="W87" s="55">
        <v>2</v>
      </c>
      <c r="X87" s="116">
        <v>13</v>
      </c>
      <c r="Y87" s="55">
        <v>26</v>
      </c>
      <c r="AB87" s="87"/>
    </row>
    <row r="88" spans="1:28" ht="15" x14ac:dyDescent="0.25">
      <c r="A88" s="149" t="s">
        <v>22</v>
      </c>
      <c r="B88" s="78">
        <v>26.4</v>
      </c>
      <c r="C88" s="112">
        <v>25</v>
      </c>
      <c r="D88" s="57" t="s">
        <v>14</v>
      </c>
      <c r="E88" s="84">
        <v>9</v>
      </c>
      <c r="F88" s="84">
        <v>6</v>
      </c>
      <c r="G88" s="84">
        <v>6</v>
      </c>
      <c r="H88" s="84">
        <v>7</v>
      </c>
      <c r="I88" s="84">
        <v>2</v>
      </c>
      <c r="J88" s="84">
        <v>6</v>
      </c>
      <c r="K88" s="84">
        <v>8</v>
      </c>
      <c r="L88" s="84">
        <v>4</v>
      </c>
      <c r="M88" s="114">
        <v>7</v>
      </c>
      <c r="N88" s="130">
        <v>55</v>
      </c>
      <c r="O88" s="84">
        <v>6</v>
      </c>
      <c r="P88" s="84">
        <v>6</v>
      </c>
      <c r="Q88" s="84">
        <v>5</v>
      </c>
      <c r="R88" s="84">
        <v>6</v>
      </c>
      <c r="S88" s="84">
        <v>3</v>
      </c>
      <c r="T88" s="84">
        <v>6</v>
      </c>
      <c r="U88" s="84">
        <v>9</v>
      </c>
      <c r="V88" s="84">
        <v>5</v>
      </c>
      <c r="W88" s="114">
        <v>5</v>
      </c>
      <c r="X88" s="110">
        <v>51</v>
      </c>
      <c r="Y88" s="69">
        <v>106</v>
      </c>
      <c r="Z88" s="97">
        <v>0.4</v>
      </c>
      <c r="AA88" s="143">
        <v>26.4</v>
      </c>
      <c r="AB88" s="98">
        <v>117</v>
      </c>
    </row>
    <row r="89" spans="1:28" ht="15.75" thickBot="1" x14ac:dyDescent="0.3">
      <c r="A89" s="99"/>
      <c r="D89" s="150" t="s">
        <v>18</v>
      </c>
      <c r="E89" s="133">
        <v>0</v>
      </c>
      <c r="F89" s="56">
        <v>1</v>
      </c>
      <c r="G89" s="56">
        <v>2</v>
      </c>
      <c r="H89" s="56">
        <v>0</v>
      </c>
      <c r="I89" s="56">
        <v>4</v>
      </c>
      <c r="J89" s="56">
        <v>1</v>
      </c>
      <c r="K89" s="56">
        <v>1</v>
      </c>
      <c r="L89" s="56">
        <v>2</v>
      </c>
      <c r="M89" s="117">
        <v>1</v>
      </c>
      <c r="N89" s="131">
        <v>12</v>
      </c>
      <c r="O89" s="133">
        <v>3</v>
      </c>
      <c r="P89" s="56">
        <v>1</v>
      </c>
      <c r="Q89" s="56">
        <v>3</v>
      </c>
      <c r="R89" s="56">
        <v>1</v>
      </c>
      <c r="S89" s="56">
        <v>3</v>
      </c>
      <c r="T89" s="56">
        <v>1</v>
      </c>
      <c r="U89" s="56">
        <v>0</v>
      </c>
      <c r="V89" s="56">
        <v>1</v>
      </c>
      <c r="W89" s="117">
        <v>3</v>
      </c>
      <c r="X89" s="121">
        <v>16</v>
      </c>
      <c r="Y89" s="70">
        <v>28</v>
      </c>
      <c r="AB89" s="87"/>
    </row>
    <row r="90" spans="1:28" ht="13.5" thickBot="1" x14ac:dyDescent="0.25">
      <c r="A90" s="95"/>
      <c r="AB90" s="87"/>
    </row>
    <row r="91" spans="1:28" ht="15" x14ac:dyDescent="0.25">
      <c r="A91" s="100"/>
      <c r="D91" s="58" t="s">
        <v>15</v>
      </c>
      <c r="E91" s="137">
        <v>2</v>
      </c>
      <c r="F91" s="59">
        <v>1</v>
      </c>
      <c r="G91" s="59">
        <v>2</v>
      </c>
      <c r="H91" s="59">
        <v>1</v>
      </c>
      <c r="I91" s="59">
        <v>1</v>
      </c>
      <c r="J91" s="59">
        <v>1</v>
      </c>
      <c r="K91" s="59">
        <v>2</v>
      </c>
      <c r="L91" s="59">
        <v>1</v>
      </c>
      <c r="M91" s="60">
        <v>1</v>
      </c>
      <c r="N91" s="134">
        <v>12</v>
      </c>
      <c r="O91" s="137">
        <v>2</v>
      </c>
      <c r="P91" s="59">
        <v>1</v>
      </c>
      <c r="Q91" s="59">
        <v>2</v>
      </c>
      <c r="R91" s="59">
        <v>1</v>
      </c>
      <c r="S91" s="59">
        <v>1</v>
      </c>
      <c r="T91" s="59">
        <v>1</v>
      </c>
      <c r="U91" s="59">
        <v>2</v>
      </c>
      <c r="V91" s="59">
        <v>1</v>
      </c>
      <c r="W91" s="60">
        <v>1</v>
      </c>
      <c r="X91" s="118">
        <v>12</v>
      </c>
      <c r="Y91" s="60">
        <v>24</v>
      </c>
      <c r="AB91" s="87"/>
    </row>
    <row r="92" spans="1:28" ht="15" x14ac:dyDescent="0.25">
      <c r="A92" s="151" t="s">
        <v>23</v>
      </c>
      <c r="B92" s="79">
        <v>24.900000000000016</v>
      </c>
      <c r="C92" s="112">
        <v>23</v>
      </c>
      <c r="D92" s="62" t="s">
        <v>14</v>
      </c>
      <c r="E92" s="127">
        <v>6</v>
      </c>
      <c r="F92" s="84">
        <v>8</v>
      </c>
      <c r="G92" s="84">
        <v>7</v>
      </c>
      <c r="H92" s="84">
        <v>5</v>
      </c>
      <c r="I92" s="84">
        <v>4</v>
      </c>
      <c r="J92" s="84">
        <v>6</v>
      </c>
      <c r="K92" s="84">
        <v>9</v>
      </c>
      <c r="L92" s="84">
        <v>4</v>
      </c>
      <c r="M92" s="114">
        <v>9</v>
      </c>
      <c r="N92" s="135">
        <v>58</v>
      </c>
      <c r="O92" s="127">
        <v>8</v>
      </c>
      <c r="P92" s="84">
        <v>6</v>
      </c>
      <c r="Q92" s="84">
        <v>5</v>
      </c>
      <c r="R92" s="84">
        <v>6</v>
      </c>
      <c r="S92" s="84">
        <v>3</v>
      </c>
      <c r="T92" s="84">
        <v>6</v>
      </c>
      <c r="U92" s="84">
        <v>9</v>
      </c>
      <c r="V92" s="84">
        <v>2</v>
      </c>
      <c r="W92" s="114">
        <v>5</v>
      </c>
      <c r="X92" s="111">
        <v>50</v>
      </c>
      <c r="Y92" s="71">
        <v>108</v>
      </c>
      <c r="Z92" s="102">
        <v>0.5</v>
      </c>
      <c r="AA92" s="141">
        <v>25.400000000000016</v>
      </c>
      <c r="AB92" s="103">
        <v>134</v>
      </c>
    </row>
    <row r="93" spans="1:28" ht="15.75" thickBot="1" x14ac:dyDescent="0.3">
      <c r="A93" s="104"/>
      <c r="B93" s="105"/>
      <c r="C93" s="105"/>
      <c r="D93" s="152" t="s">
        <v>18</v>
      </c>
      <c r="E93" s="138">
        <v>3</v>
      </c>
      <c r="F93" s="61">
        <v>0</v>
      </c>
      <c r="G93" s="61">
        <v>1</v>
      </c>
      <c r="H93" s="61">
        <v>2</v>
      </c>
      <c r="I93" s="61">
        <v>2</v>
      </c>
      <c r="J93" s="61">
        <v>1</v>
      </c>
      <c r="K93" s="61">
        <v>0</v>
      </c>
      <c r="L93" s="61">
        <v>2</v>
      </c>
      <c r="M93" s="119">
        <v>0</v>
      </c>
      <c r="N93" s="136">
        <v>11</v>
      </c>
      <c r="O93" s="138">
        <v>1</v>
      </c>
      <c r="P93" s="61">
        <v>1</v>
      </c>
      <c r="Q93" s="61">
        <v>3</v>
      </c>
      <c r="R93" s="61">
        <v>1</v>
      </c>
      <c r="S93" s="61">
        <v>3</v>
      </c>
      <c r="T93" s="61">
        <v>1</v>
      </c>
      <c r="U93" s="61">
        <v>0</v>
      </c>
      <c r="V93" s="61">
        <v>4</v>
      </c>
      <c r="W93" s="119">
        <v>2</v>
      </c>
      <c r="X93" s="122">
        <v>16</v>
      </c>
      <c r="Y93" s="72">
        <v>27</v>
      </c>
      <c r="Z93" s="105"/>
      <c r="AA93" s="105"/>
      <c r="AB93" s="106"/>
    </row>
    <row r="94" spans="1:28" ht="13.5" thickBot="1" x14ac:dyDescent="0.25">
      <c r="A94" s="77"/>
      <c r="B94" s="77"/>
      <c r="C94" s="77"/>
      <c r="D94" s="77"/>
      <c r="E94" s="77"/>
      <c r="F94" s="77"/>
      <c r="G94" s="77"/>
      <c r="H94" s="77"/>
      <c r="I94" s="77"/>
      <c r="J94" s="77"/>
      <c r="K94" s="77"/>
      <c r="L94" s="77"/>
      <c r="M94" s="77"/>
      <c r="N94" s="77"/>
      <c r="O94" s="77"/>
      <c r="P94" s="77"/>
      <c r="Q94" s="77"/>
      <c r="R94" s="77"/>
      <c r="S94" s="77"/>
      <c r="T94" s="77"/>
      <c r="U94" s="77"/>
      <c r="V94" s="77"/>
      <c r="W94" s="77"/>
      <c r="X94" s="77"/>
      <c r="Y94" s="77"/>
      <c r="Z94" s="77"/>
      <c r="AA94" s="77"/>
      <c r="AB94" s="77"/>
    </row>
    <row r="95" spans="1:28" ht="15" x14ac:dyDescent="0.25">
      <c r="A95" s="166"/>
      <c r="B95" s="173" t="s">
        <v>4</v>
      </c>
      <c r="C95" s="176" t="s">
        <v>19</v>
      </c>
      <c r="D95" s="64" t="s">
        <v>1</v>
      </c>
      <c r="E95" s="163">
        <v>379</v>
      </c>
      <c r="F95" s="163">
        <v>132</v>
      </c>
      <c r="G95" s="163">
        <v>482</v>
      </c>
      <c r="H95" s="163">
        <v>369</v>
      </c>
      <c r="I95" s="163">
        <v>276</v>
      </c>
      <c r="J95" s="163">
        <v>313</v>
      </c>
      <c r="K95" s="163">
        <v>505</v>
      </c>
      <c r="L95" s="163">
        <v>316</v>
      </c>
      <c r="M95" s="163">
        <v>200</v>
      </c>
      <c r="N95" s="179" t="s">
        <v>16</v>
      </c>
      <c r="O95" s="163">
        <v>486</v>
      </c>
      <c r="P95" s="163">
        <v>306</v>
      </c>
      <c r="Q95" s="163">
        <v>144</v>
      </c>
      <c r="R95" s="163">
        <v>466</v>
      </c>
      <c r="S95" s="163">
        <v>369</v>
      </c>
      <c r="T95" s="163">
        <v>361</v>
      </c>
      <c r="U95" s="163">
        <v>381</v>
      </c>
      <c r="V95" s="163">
        <v>145</v>
      </c>
      <c r="W95" s="163">
        <v>414</v>
      </c>
      <c r="X95" s="179" t="s">
        <v>17</v>
      </c>
      <c r="Y95" s="89">
        <v>71</v>
      </c>
      <c r="Z95" s="182" t="s">
        <v>28</v>
      </c>
      <c r="AA95" s="185" t="s">
        <v>6</v>
      </c>
      <c r="AB95" s="188" t="s">
        <v>20</v>
      </c>
    </row>
    <row r="96" spans="1:28" ht="15" x14ac:dyDescent="0.25">
      <c r="A96" s="166" t="s">
        <v>35</v>
      </c>
      <c r="B96" s="174"/>
      <c r="C96" s="177"/>
      <c r="D96" s="65" t="s">
        <v>2</v>
      </c>
      <c r="E96" s="43">
        <v>4</v>
      </c>
      <c r="F96" s="39">
        <v>3</v>
      </c>
      <c r="G96" s="39">
        <v>5</v>
      </c>
      <c r="H96" s="39">
        <v>4</v>
      </c>
      <c r="I96" s="39">
        <v>4</v>
      </c>
      <c r="J96" s="39">
        <v>4</v>
      </c>
      <c r="K96" s="39">
        <v>5</v>
      </c>
      <c r="L96" s="39">
        <v>4</v>
      </c>
      <c r="M96" s="44">
        <v>3</v>
      </c>
      <c r="N96" s="180"/>
      <c r="O96" s="43">
        <v>5</v>
      </c>
      <c r="P96" s="39">
        <v>4</v>
      </c>
      <c r="Q96" s="39">
        <v>3</v>
      </c>
      <c r="R96" s="39">
        <v>5</v>
      </c>
      <c r="S96" s="39">
        <v>4</v>
      </c>
      <c r="T96" s="39">
        <v>4</v>
      </c>
      <c r="U96" s="39">
        <v>4</v>
      </c>
      <c r="V96" s="39">
        <v>3</v>
      </c>
      <c r="W96" s="44">
        <v>4</v>
      </c>
      <c r="X96" s="180"/>
      <c r="Y96" s="63">
        <v>72</v>
      </c>
      <c r="Z96" s="183"/>
      <c r="AA96" s="186"/>
      <c r="AB96" s="189"/>
    </row>
    <row r="97" spans="1:28" ht="15.75" thickBot="1" x14ac:dyDescent="0.3">
      <c r="A97" s="167">
        <v>45140</v>
      </c>
      <c r="B97" s="175"/>
      <c r="C97" s="178"/>
      <c r="D97" s="66" t="s">
        <v>3</v>
      </c>
      <c r="E97" s="45">
        <v>1</v>
      </c>
      <c r="F97" s="46">
        <v>17</v>
      </c>
      <c r="G97" s="46">
        <v>6</v>
      </c>
      <c r="H97" s="46">
        <v>9</v>
      </c>
      <c r="I97" s="46">
        <v>18</v>
      </c>
      <c r="J97" s="46">
        <v>12</v>
      </c>
      <c r="K97" s="46">
        <v>13</v>
      </c>
      <c r="L97" s="46">
        <v>15</v>
      </c>
      <c r="M97" s="47">
        <v>8</v>
      </c>
      <c r="N97" s="181"/>
      <c r="O97" s="45">
        <v>10</v>
      </c>
      <c r="P97" s="46">
        <v>5</v>
      </c>
      <c r="Q97" s="46">
        <v>16</v>
      </c>
      <c r="R97" s="46">
        <v>7</v>
      </c>
      <c r="S97" s="46">
        <v>3</v>
      </c>
      <c r="T97" s="46">
        <v>11</v>
      </c>
      <c r="U97" s="46">
        <v>4</v>
      </c>
      <c r="V97" s="46">
        <v>14</v>
      </c>
      <c r="W97" s="47">
        <v>2</v>
      </c>
      <c r="X97" s="181"/>
      <c r="Y97" s="108">
        <v>126</v>
      </c>
      <c r="Z97" s="184"/>
      <c r="AA97" s="187"/>
      <c r="AB97" s="190"/>
    </row>
    <row r="98" spans="1:28" ht="15" x14ac:dyDescent="0.25">
      <c r="A98" s="91"/>
      <c r="D98" s="48" t="s">
        <v>15</v>
      </c>
      <c r="E98" s="49">
        <v>2</v>
      </c>
      <c r="F98" s="49">
        <v>1</v>
      </c>
      <c r="G98" s="49">
        <v>2</v>
      </c>
      <c r="H98" s="49">
        <v>1</v>
      </c>
      <c r="I98" s="49">
        <v>1</v>
      </c>
      <c r="J98" s="49">
        <v>1</v>
      </c>
      <c r="K98" s="49">
        <v>1</v>
      </c>
      <c r="L98" s="49">
        <v>1</v>
      </c>
      <c r="M98" s="50">
        <v>2</v>
      </c>
      <c r="N98" s="123">
        <v>12</v>
      </c>
      <c r="O98" s="126">
        <v>1</v>
      </c>
      <c r="P98" s="49">
        <v>2</v>
      </c>
      <c r="Q98" s="49">
        <v>1</v>
      </c>
      <c r="R98" s="49">
        <v>2</v>
      </c>
      <c r="S98" s="49">
        <v>2</v>
      </c>
      <c r="T98" s="49">
        <v>1</v>
      </c>
      <c r="U98" s="49">
        <v>2</v>
      </c>
      <c r="V98" s="49">
        <v>1</v>
      </c>
      <c r="W98" s="50">
        <v>2</v>
      </c>
      <c r="X98" s="113">
        <v>14</v>
      </c>
      <c r="Y98" s="85">
        <v>26</v>
      </c>
      <c r="AB98" s="87"/>
    </row>
    <row r="99" spans="1:28" ht="15" x14ac:dyDescent="0.25">
      <c r="A99" s="91" t="s">
        <v>24</v>
      </c>
      <c r="B99" s="73">
        <v>24.500000000000018</v>
      </c>
      <c r="C99" s="112">
        <v>26</v>
      </c>
      <c r="D99" s="52" t="s">
        <v>14</v>
      </c>
      <c r="E99" s="84">
        <v>7</v>
      </c>
      <c r="F99" s="84">
        <v>3</v>
      </c>
      <c r="G99" s="84">
        <v>6</v>
      </c>
      <c r="H99" s="84">
        <v>5</v>
      </c>
      <c r="I99" s="84">
        <v>5</v>
      </c>
      <c r="J99" s="84">
        <v>7</v>
      </c>
      <c r="K99" s="84">
        <v>8</v>
      </c>
      <c r="L99" s="84">
        <v>5</v>
      </c>
      <c r="M99" s="114">
        <v>4</v>
      </c>
      <c r="N99" s="124">
        <v>50</v>
      </c>
      <c r="O99" s="84">
        <v>6</v>
      </c>
      <c r="P99" s="84">
        <v>5</v>
      </c>
      <c r="Q99" s="84">
        <v>6</v>
      </c>
      <c r="R99" s="84">
        <v>5</v>
      </c>
      <c r="S99" s="84">
        <v>5</v>
      </c>
      <c r="T99" s="84">
        <v>6</v>
      </c>
      <c r="U99" s="84">
        <v>7</v>
      </c>
      <c r="V99" s="84">
        <v>6</v>
      </c>
      <c r="W99" s="114">
        <v>7</v>
      </c>
      <c r="X99" s="109">
        <v>53</v>
      </c>
      <c r="Y99" s="67">
        <v>103</v>
      </c>
      <c r="Z99" s="92">
        <v>0.1</v>
      </c>
      <c r="AA99" s="142">
        <v>24.600000000000019</v>
      </c>
      <c r="AB99" s="93">
        <v>119</v>
      </c>
    </row>
    <row r="100" spans="1:28" ht="15.75" thickBot="1" x14ac:dyDescent="0.3">
      <c r="A100" s="94"/>
      <c r="D100" s="74" t="s">
        <v>18</v>
      </c>
      <c r="E100" s="51">
        <v>1</v>
      </c>
      <c r="F100" s="51">
        <v>3</v>
      </c>
      <c r="G100" s="51">
        <v>3</v>
      </c>
      <c r="H100" s="51">
        <v>2</v>
      </c>
      <c r="I100" s="51">
        <v>2</v>
      </c>
      <c r="J100" s="51">
        <v>0</v>
      </c>
      <c r="K100" s="51">
        <v>0</v>
      </c>
      <c r="L100" s="51">
        <v>2</v>
      </c>
      <c r="M100" s="115">
        <v>3</v>
      </c>
      <c r="N100" s="125">
        <v>16</v>
      </c>
      <c r="O100" s="128">
        <v>2</v>
      </c>
      <c r="P100" s="51">
        <v>3</v>
      </c>
      <c r="Q100" s="51">
        <v>0</v>
      </c>
      <c r="R100" s="51">
        <v>4</v>
      </c>
      <c r="S100" s="51">
        <v>3</v>
      </c>
      <c r="T100" s="51">
        <v>1</v>
      </c>
      <c r="U100" s="51">
        <v>1</v>
      </c>
      <c r="V100" s="51">
        <v>0</v>
      </c>
      <c r="W100" s="115">
        <v>1</v>
      </c>
      <c r="X100" s="120">
        <v>15</v>
      </c>
      <c r="Y100" s="68">
        <v>31</v>
      </c>
      <c r="AB100" s="87"/>
    </row>
    <row r="101" spans="1:28" ht="13.5" thickBot="1" x14ac:dyDescent="0.25">
      <c r="A101" s="95"/>
      <c r="AB101" s="87"/>
    </row>
    <row r="102" spans="1:28" ht="15" x14ac:dyDescent="0.25">
      <c r="A102" s="99"/>
      <c r="D102" s="53" t="s">
        <v>15</v>
      </c>
      <c r="E102" s="54">
        <v>2</v>
      </c>
      <c r="F102" s="54">
        <v>1</v>
      </c>
      <c r="G102" s="54">
        <v>2</v>
      </c>
      <c r="H102" s="54">
        <v>2</v>
      </c>
      <c r="I102" s="54">
        <v>1</v>
      </c>
      <c r="J102" s="54">
        <v>1</v>
      </c>
      <c r="K102" s="54">
        <v>1</v>
      </c>
      <c r="L102" s="54">
        <v>1</v>
      </c>
      <c r="M102" s="55">
        <v>2</v>
      </c>
      <c r="N102" s="129">
        <v>13</v>
      </c>
      <c r="O102" s="132">
        <v>2</v>
      </c>
      <c r="P102" s="54">
        <v>2</v>
      </c>
      <c r="Q102" s="54">
        <v>1</v>
      </c>
      <c r="R102" s="54">
        <v>2</v>
      </c>
      <c r="S102" s="54">
        <v>2</v>
      </c>
      <c r="T102" s="54">
        <v>1</v>
      </c>
      <c r="U102" s="54">
        <v>2</v>
      </c>
      <c r="V102" s="54">
        <v>1</v>
      </c>
      <c r="W102" s="55">
        <v>2</v>
      </c>
      <c r="X102" s="116">
        <v>15</v>
      </c>
      <c r="Y102" s="55">
        <v>28</v>
      </c>
      <c r="AB102" s="87"/>
    </row>
    <row r="103" spans="1:28" ht="15" x14ac:dyDescent="0.25">
      <c r="A103" s="96" t="s">
        <v>22</v>
      </c>
      <c r="B103" s="78">
        <v>26</v>
      </c>
      <c r="C103" s="112">
        <v>28</v>
      </c>
      <c r="D103" s="57" t="s">
        <v>14</v>
      </c>
      <c r="E103" s="84">
        <v>0</v>
      </c>
      <c r="F103" s="84">
        <v>0</v>
      </c>
      <c r="G103" s="84">
        <v>0</v>
      </c>
      <c r="H103" s="84">
        <v>0</v>
      </c>
      <c r="I103" s="84">
        <v>0</v>
      </c>
      <c r="J103" s="84">
        <v>0</v>
      </c>
      <c r="K103" s="84">
        <v>0</v>
      </c>
      <c r="L103" s="84">
        <v>0</v>
      </c>
      <c r="M103" s="114">
        <v>0</v>
      </c>
      <c r="N103" s="130">
        <v>0</v>
      </c>
      <c r="O103" s="84">
        <v>0</v>
      </c>
      <c r="P103" s="84">
        <v>0</v>
      </c>
      <c r="Q103" s="84">
        <v>0</v>
      </c>
      <c r="R103" s="84">
        <v>0</v>
      </c>
      <c r="S103" s="84">
        <v>0</v>
      </c>
      <c r="T103" s="84">
        <v>0</v>
      </c>
      <c r="U103" s="84">
        <v>0</v>
      </c>
      <c r="V103" s="84">
        <v>0</v>
      </c>
      <c r="W103" s="114">
        <v>0</v>
      </c>
      <c r="X103" s="110">
        <v>0</v>
      </c>
      <c r="Y103" s="69">
        <v>0</v>
      </c>
      <c r="Z103" s="97">
        <v>0</v>
      </c>
      <c r="AA103" s="143">
        <v>26</v>
      </c>
      <c r="AB103" s="98">
        <v>116</v>
      </c>
    </row>
    <row r="104" spans="1:28" ht="15.75" thickBot="1" x14ac:dyDescent="0.3">
      <c r="A104" s="99"/>
      <c r="D104" s="75" t="s">
        <v>18</v>
      </c>
      <c r="E104" s="56">
        <v>0</v>
      </c>
      <c r="F104" s="56">
        <v>0</v>
      </c>
      <c r="G104" s="56">
        <v>0</v>
      </c>
      <c r="H104" s="56">
        <v>0</v>
      </c>
      <c r="I104" s="56">
        <v>0</v>
      </c>
      <c r="J104" s="56">
        <v>0</v>
      </c>
      <c r="K104" s="56">
        <v>0</v>
      </c>
      <c r="L104" s="56">
        <v>0</v>
      </c>
      <c r="M104" s="117">
        <v>0</v>
      </c>
      <c r="N104" s="131">
        <v>0</v>
      </c>
      <c r="O104" s="133">
        <v>0</v>
      </c>
      <c r="P104" s="56">
        <v>0</v>
      </c>
      <c r="Q104" s="56">
        <v>0</v>
      </c>
      <c r="R104" s="56">
        <v>0</v>
      </c>
      <c r="S104" s="56">
        <v>0</v>
      </c>
      <c r="T104" s="56">
        <v>0</v>
      </c>
      <c r="U104" s="56">
        <v>0</v>
      </c>
      <c r="V104" s="56">
        <v>0</v>
      </c>
      <c r="W104" s="117">
        <v>0</v>
      </c>
      <c r="X104" s="121">
        <v>0</v>
      </c>
      <c r="Y104" s="70">
        <v>0</v>
      </c>
      <c r="AB104" s="87"/>
    </row>
    <row r="105" spans="1:28" ht="13.5" thickBot="1" x14ac:dyDescent="0.25">
      <c r="A105" s="95"/>
      <c r="AB105" s="87"/>
    </row>
    <row r="106" spans="1:28" ht="15" x14ac:dyDescent="0.25">
      <c r="A106" s="100"/>
      <c r="D106" s="58" t="s">
        <v>15</v>
      </c>
      <c r="E106" s="59">
        <v>2</v>
      </c>
      <c r="F106" s="59">
        <v>1</v>
      </c>
      <c r="G106" s="59">
        <v>2</v>
      </c>
      <c r="H106" s="59">
        <v>2</v>
      </c>
      <c r="I106" s="59">
        <v>1</v>
      </c>
      <c r="J106" s="59">
        <v>1</v>
      </c>
      <c r="K106" s="59">
        <v>1</v>
      </c>
      <c r="L106" s="59">
        <v>1</v>
      </c>
      <c r="M106" s="60">
        <v>2</v>
      </c>
      <c r="N106" s="134">
        <v>13</v>
      </c>
      <c r="O106" s="137">
        <v>1</v>
      </c>
      <c r="P106" s="59">
        <v>2</v>
      </c>
      <c r="Q106" s="59">
        <v>1</v>
      </c>
      <c r="R106" s="59">
        <v>2</v>
      </c>
      <c r="S106" s="59">
        <v>2</v>
      </c>
      <c r="T106" s="59">
        <v>1</v>
      </c>
      <c r="U106" s="59">
        <v>2</v>
      </c>
      <c r="V106" s="59">
        <v>1</v>
      </c>
      <c r="W106" s="60">
        <v>2</v>
      </c>
      <c r="X106" s="118">
        <v>14</v>
      </c>
      <c r="Y106" s="60">
        <v>27</v>
      </c>
      <c r="AB106" s="87"/>
    </row>
    <row r="107" spans="1:28" ht="15" x14ac:dyDescent="0.25">
      <c r="A107" s="101" t="s">
        <v>23</v>
      </c>
      <c r="B107" s="79">
        <v>25.300000000000015</v>
      </c>
      <c r="C107" s="112">
        <v>27</v>
      </c>
      <c r="D107" s="62" t="s">
        <v>14</v>
      </c>
      <c r="E107" s="84">
        <v>7</v>
      </c>
      <c r="F107" s="84">
        <v>4</v>
      </c>
      <c r="G107" s="84">
        <v>7</v>
      </c>
      <c r="H107" s="84">
        <v>6</v>
      </c>
      <c r="I107" s="84">
        <v>4</v>
      </c>
      <c r="J107" s="84">
        <v>5</v>
      </c>
      <c r="K107" s="84">
        <v>6</v>
      </c>
      <c r="L107" s="84">
        <v>5</v>
      </c>
      <c r="M107" s="114">
        <v>5</v>
      </c>
      <c r="N107" s="135">
        <v>49</v>
      </c>
      <c r="O107" s="84">
        <v>8</v>
      </c>
      <c r="P107" s="84">
        <v>6</v>
      </c>
      <c r="Q107" s="84">
        <v>3</v>
      </c>
      <c r="R107" s="84">
        <v>5</v>
      </c>
      <c r="S107" s="84">
        <v>7</v>
      </c>
      <c r="T107" s="84">
        <v>5</v>
      </c>
      <c r="U107" s="84">
        <v>6</v>
      </c>
      <c r="V107" s="84">
        <v>4</v>
      </c>
      <c r="W107" s="114">
        <v>5</v>
      </c>
      <c r="X107" s="111">
        <v>49</v>
      </c>
      <c r="Y107" s="71">
        <v>98</v>
      </c>
      <c r="Z107" s="102">
        <v>-0.4</v>
      </c>
      <c r="AA107" s="141">
        <v>24.900000000000016</v>
      </c>
      <c r="AB107" s="103">
        <v>133</v>
      </c>
    </row>
    <row r="108" spans="1:28" ht="15.75" thickBot="1" x14ac:dyDescent="0.3">
      <c r="A108" s="104"/>
      <c r="B108" s="105"/>
      <c r="C108" s="105"/>
      <c r="D108" s="76" t="s">
        <v>18</v>
      </c>
      <c r="E108" s="61">
        <v>1</v>
      </c>
      <c r="F108" s="61">
        <v>2</v>
      </c>
      <c r="G108" s="61">
        <v>2</v>
      </c>
      <c r="H108" s="61">
        <v>2</v>
      </c>
      <c r="I108" s="61">
        <v>3</v>
      </c>
      <c r="J108" s="61">
        <v>2</v>
      </c>
      <c r="K108" s="61">
        <v>2</v>
      </c>
      <c r="L108" s="61">
        <v>2</v>
      </c>
      <c r="M108" s="119">
        <v>2</v>
      </c>
      <c r="N108" s="136">
        <v>18</v>
      </c>
      <c r="O108" s="138">
        <v>0</v>
      </c>
      <c r="P108" s="61">
        <v>2</v>
      </c>
      <c r="Q108" s="61">
        <v>3</v>
      </c>
      <c r="R108" s="61">
        <v>4</v>
      </c>
      <c r="S108" s="61">
        <v>1</v>
      </c>
      <c r="T108" s="61">
        <v>2</v>
      </c>
      <c r="U108" s="61">
        <v>2</v>
      </c>
      <c r="V108" s="61">
        <v>2</v>
      </c>
      <c r="W108" s="119">
        <v>3</v>
      </c>
      <c r="X108" s="122">
        <v>19</v>
      </c>
      <c r="Y108" s="72">
        <v>37</v>
      </c>
      <c r="Z108" s="105"/>
      <c r="AA108" s="105"/>
      <c r="AB108" s="106"/>
    </row>
    <row r="109" spans="1:28" ht="13.5" thickBot="1" x14ac:dyDescent="0.25">
      <c r="A109" s="77"/>
      <c r="B109" s="77"/>
      <c r="C109" s="77"/>
      <c r="D109" s="77"/>
      <c r="E109" s="77"/>
      <c r="F109" s="77"/>
      <c r="G109" s="77"/>
      <c r="H109" s="77"/>
      <c r="I109" s="77"/>
      <c r="J109" s="77"/>
      <c r="K109" s="77"/>
      <c r="L109" s="77"/>
      <c r="M109" s="77"/>
      <c r="N109" s="77"/>
      <c r="O109" s="77"/>
      <c r="P109" s="77"/>
      <c r="Q109" s="77"/>
      <c r="R109" s="77"/>
      <c r="S109" s="77"/>
      <c r="T109" s="77"/>
      <c r="U109" s="77"/>
      <c r="V109" s="77"/>
      <c r="W109" s="77"/>
      <c r="X109" s="77"/>
      <c r="Y109" s="77"/>
      <c r="Z109" s="77"/>
      <c r="AA109" s="77"/>
      <c r="AB109" s="77"/>
    </row>
    <row r="110" spans="1:28" ht="15" x14ac:dyDescent="0.25">
      <c r="A110" s="86"/>
      <c r="B110" s="173" t="s">
        <v>4</v>
      </c>
      <c r="C110" s="176" t="s">
        <v>19</v>
      </c>
      <c r="D110" s="64" t="s">
        <v>1</v>
      </c>
      <c r="E110" s="155">
        <v>507</v>
      </c>
      <c r="F110" s="155">
        <v>362</v>
      </c>
      <c r="G110" s="155">
        <v>205</v>
      </c>
      <c r="H110" s="155">
        <v>371</v>
      </c>
      <c r="I110" s="155">
        <v>455</v>
      </c>
      <c r="J110" s="155">
        <v>393</v>
      </c>
      <c r="K110" s="155">
        <v>130</v>
      </c>
      <c r="L110" s="155">
        <v>264</v>
      </c>
      <c r="M110" s="156">
        <v>339</v>
      </c>
      <c r="N110" s="179" t="s">
        <v>16</v>
      </c>
      <c r="O110" s="157">
        <v>449</v>
      </c>
      <c r="P110" s="155">
        <v>343</v>
      </c>
      <c r="Q110" s="155">
        <v>174</v>
      </c>
      <c r="R110" s="155">
        <v>338</v>
      </c>
      <c r="S110" s="155">
        <v>331</v>
      </c>
      <c r="T110" s="155">
        <v>384</v>
      </c>
      <c r="U110" s="155">
        <v>504</v>
      </c>
      <c r="V110" s="155">
        <v>177</v>
      </c>
      <c r="W110" s="156">
        <v>345</v>
      </c>
      <c r="X110" s="179" t="s">
        <v>17</v>
      </c>
      <c r="Y110" s="89">
        <v>72.400000000000006</v>
      </c>
      <c r="Z110" s="182" t="s">
        <v>28</v>
      </c>
      <c r="AA110" s="185" t="s">
        <v>6</v>
      </c>
      <c r="AB110" s="188" t="s">
        <v>20</v>
      </c>
    </row>
    <row r="111" spans="1:28" ht="15" x14ac:dyDescent="0.25">
      <c r="A111" s="86" t="s">
        <v>32</v>
      </c>
      <c r="B111" s="174"/>
      <c r="C111" s="177"/>
      <c r="D111" s="65" t="s">
        <v>2</v>
      </c>
      <c r="E111" s="63">
        <v>5</v>
      </c>
      <c r="F111" s="63">
        <v>4</v>
      </c>
      <c r="G111" s="63">
        <v>3</v>
      </c>
      <c r="H111" s="63">
        <v>4</v>
      </c>
      <c r="I111" s="63">
        <v>5</v>
      </c>
      <c r="J111" s="63">
        <v>4</v>
      </c>
      <c r="K111" s="63">
        <v>3</v>
      </c>
      <c r="L111" s="63">
        <v>4</v>
      </c>
      <c r="M111" s="158">
        <v>4</v>
      </c>
      <c r="N111" s="180"/>
      <c r="O111" s="159">
        <v>5</v>
      </c>
      <c r="P111" s="63">
        <v>4</v>
      </c>
      <c r="Q111" s="63">
        <v>3</v>
      </c>
      <c r="R111" s="63">
        <v>4</v>
      </c>
      <c r="S111" s="63">
        <v>4</v>
      </c>
      <c r="T111" s="63">
        <v>4</v>
      </c>
      <c r="U111" s="63">
        <v>5</v>
      </c>
      <c r="V111" s="63">
        <v>3</v>
      </c>
      <c r="W111" s="158">
        <v>4</v>
      </c>
      <c r="X111" s="180"/>
      <c r="Y111" s="63">
        <v>72</v>
      </c>
      <c r="Z111" s="183"/>
      <c r="AA111" s="186"/>
      <c r="AB111" s="189"/>
    </row>
    <row r="112" spans="1:28" ht="15.75" thickBot="1" x14ac:dyDescent="0.3">
      <c r="A112" s="140">
        <v>45064</v>
      </c>
      <c r="B112" s="175"/>
      <c r="C112" s="178"/>
      <c r="D112" s="66" t="s">
        <v>3</v>
      </c>
      <c r="E112" s="160">
        <v>2</v>
      </c>
      <c r="F112" s="160">
        <v>8</v>
      </c>
      <c r="G112" s="160">
        <v>4</v>
      </c>
      <c r="H112" s="160">
        <v>10</v>
      </c>
      <c r="I112" s="160">
        <v>18</v>
      </c>
      <c r="J112" s="160">
        <v>6</v>
      </c>
      <c r="K112" s="160">
        <v>16</v>
      </c>
      <c r="L112" s="160">
        <v>14</v>
      </c>
      <c r="M112" s="161">
        <v>12</v>
      </c>
      <c r="N112" s="181"/>
      <c r="O112" s="162">
        <v>9</v>
      </c>
      <c r="P112" s="160">
        <v>17</v>
      </c>
      <c r="Q112" s="160">
        <v>11</v>
      </c>
      <c r="R112" s="160">
        <v>13</v>
      </c>
      <c r="S112" s="160">
        <v>5</v>
      </c>
      <c r="T112" s="160">
        <v>1</v>
      </c>
      <c r="U112" s="160">
        <v>3</v>
      </c>
      <c r="V112" s="160">
        <v>7</v>
      </c>
      <c r="W112" s="161">
        <v>15</v>
      </c>
      <c r="X112" s="181"/>
      <c r="Y112" s="108">
        <v>140</v>
      </c>
      <c r="Z112" s="184"/>
      <c r="AA112" s="187"/>
      <c r="AB112" s="190"/>
    </row>
    <row r="113" spans="1:28" ht="15" x14ac:dyDescent="0.25">
      <c r="A113" s="146"/>
      <c r="D113" s="48" t="s">
        <v>15</v>
      </c>
      <c r="E113" s="49">
        <v>2</v>
      </c>
      <c r="F113" s="49">
        <v>2</v>
      </c>
      <c r="G113" s="49">
        <v>2</v>
      </c>
      <c r="H113" s="49">
        <v>2</v>
      </c>
      <c r="I113" s="49">
        <v>1</v>
      </c>
      <c r="J113" s="49">
        <v>2</v>
      </c>
      <c r="K113" s="49">
        <v>1</v>
      </c>
      <c r="L113" s="49">
        <v>1</v>
      </c>
      <c r="M113" s="50">
        <v>2</v>
      </c>
      <c r="N113" s="123">
        <v>15</v>
      </c>
      <c r="O113" s="126">
        <v>2</v>
      </c>
      <c r="P113" s="49">
        <v>1</v>
      </c>
      <c r="Q113" s="49">
        <v>2</v>
      </c>
      <c r="R113" s="49">
        <v>1</v>
      </c>
      <c r="S113" s="49">
        <v>2</v>
      </c>
      <c r="T113" s="49">
        <v>2</v>
      </c>
      <c r="U113" s="49">
        <v>2</v>
      </c>
      <c r="V113" s="49">
        <v>2</v>
      </c>
      <c r="W113" s="50">
        <v>1</v>
      </c>
      <c r="X113" s="113">
        <v>15</v>
      </c>
      <c r="Y113" s="85">
        <v>30</v>
      </c>
      <c r="AB113" s="87"/>
    </row>
    <row r="114" spans="1:28" ht="15" x14ac:dyDescent="0.25">
      <c r="A114" s="146" t="s">
        <v>24</v>
      </c>
      <c r="B114" s="73">
        <v>24.000000000000018</v>
      </c>
      <c r="C114" s="112">
        <v>30</v>
      </c>
      <c r="D114" s="52" t="s">
        <v>14</v>
      </c>
      <c r="E114" s="84">
        <v>9</v>
      </c>
      <c r="F114" s="84">
        <v>6</v>
      </c>
      <c r="G114" s="84">
        <v>5</v>
      </c>
      <c r="H114" s="84">
        <v>6</v>
      </c>
      <c r="I114" s="84">
        <v>7</v>
      </c>
      <c r="J114" s="84">
        <v>7</v>
      </c>
      <c r="K114" s="84">
        <v>4</v>
      </c>
      <c r="L114" s="84">
        <v>7</v>
      </c>
      <c r="M114" s="114">
        <v>5</v>
      </c>
      <c r="N114" s="147">
        <v>56</v>
      </c>
      <c r="O114" s="84">
        <v>7</v>
      </c>
      <c r="P114" s="84">
        <v>6</v>
      </c>
      <c r="Q114" s="84">
        <v>7</v>
      </c>
      <c r="R114" s="84">
        <v>4</v>
      </c>
      <c r="S114" s="84">
        <v>5</v>
      </c>
      <c r="T114" s="84">
        <v>7</v>
      </c>
      <c r="U114" s="84">
        <v>9</v>
      </c>
      <c r="V114" s="84">
        <v>4</v>
      </c>
      <c r="W114" s="114">
        <v>6</v>
      </c>
      <c r="X114" s="109">
        <v>55</v>
      </c>
      <c r="Y114" s="67">
        <v>111</v>
      </c>
      <c r="Z114" s="92">
        <v>0.5</v>
      </c>
      <c r="AA114" s="142">
        <v>24.500000000000018</v>
      </c>
      <c r="AB114" s="93">
        <v>118</v>
      </c>
    </row>
    <row r="115" spans="1:28" ht="15.75" thickBot="1" x14ac:dyDescent="0.3">
      <c r="A115" s="94"/>
      <c r="D115" s="148" t="s">
        <v>18</v>
      </c>
      <c r="E115" s="51">
        <v>0</v>
      </c>
      <c r="F115" s="51">
        <v>2</v>
      </c>
      <c r="G115" s="51">
        <v>2</v>
      </c>
      <c r="H115" s="51">
        <v>2</v>
      </c>
      <c r="I115" s="51">
        <v>1</v>
      </c>
      <c r="J115" s="51">
        <v>1</v>
      </c>
      <c r="K115" s="51">
        <v>2</v>
      </c>
      <c r="L115" s="51">
        <v>0</v>
      </c>
      <c r="M115" s="115">
        <v>3</v>
      </c>
      <c r="N115" s="125">
        <v>13</v>
      </c>
      <c r="O115" s="128">
        <v>2</v>
      </c>
      <c r="P115" s="51">
        <v>1</v>
      </c>
      <c r="Q115" s="51">
        <v>0</v>
      </c>
      <c r="R115" s="51">
        <v>3</v>
      </c>
      <c r="S115" s="51">
        <v>3</v>
      </c>
      <c r="T115" s="51">
        <v>1</v>
      </c>
      <c r="U115" s="51">
        <v>0</v>
      </c>
      <c r="V115" s="51">
        <v>3</v>
      </c>
      <c r="W115" s="115">
        <v>1</v>
      </c>
      <c r="X115" s="120">
        <v>14</v>
      </c>
      <c r="Y115" s="68">
        <v>27</v>
      </c>
      <c r="AB115" s="87"/>
    </row>
    <row r="116" spans="1:28" ht="13.5" thickBot="1" x14ac:dyDescent="0.25">
      <c r="A116" s="95"/>
      <c r="AB116" s="87"/>
    </row>
    <row r="117" spans="1:28" ht="15" x14ac:dyDescent="0.25">
      <c r="A117" s="99"/>
      <c r="D117" s="53" t="s">
        <v>15</v>
      </c>
      <c r="E117" s="54">
        <v>2</v>
      </c>
      <c r="F117" s="54">
        <v>2</v>
      </c>
      <c r="G117" s="54">
        <v>2</v>
      </c>
      <c r="H117" s="54">
        <v>2</v>
      </c>
      <c r="I117" s="54">
        <v>1</v>
      </c>
      <c r="J117" s="54">
        <v>2</v>
      </c>
      <c r="K117" s="54">
        <v>1</v>
      </c>
      <c r="L117" s="54">
        <v>1</v>
      </c>
      <c r="M117" s="55">
        <v>2</v>
      </c>
      <c r="N117" s="129">
        <v>15</v>
      </c>
      <c r="O117" s="132">
        <v>2</v>
      </c>
      <c r="P117" s="54">
        <v>1</v>
      </c>
      <c r="Q117" s="54">
        <v>2</v>
      </c>
      <c r="R117" s="54">
        <v>1</v>
      </c>
      <c r="S117" s="54">
        <v>2</v>
      </c>
      <c r="T117" s="54">
        <v>2</v>
      </c>
      <c r="U117" s="54">
        <v>2</v>
      </c>
      <c r="V117" s="54">
        <v>2</v>
      </c>
      <c r="W117" s="55">
        <v>1</v>
      </c>
      <c r="X117" s="116">
        <v>15</v>
      </c>
      <c r="Y117" s="55">
        <v>30</v>
      </c>
      <c r="AB117" s="87"/>
    </row>
    <row r="118" spans="1:28" ht="15" x14ac:dyDescent="0.25">
      <c r="A118" s="149" t="s">
        <v>22</v>
      </c>
      <c r="B118" s="78">
        <v>24</v>
      </c>
      <c r="C118" s="112">
        <v>30</v>
      </c>
      <c r="D118" s="57">
        <v>9</v>
      </c>
      <c r="E118" s="84">
        <v>9</v>
      </c>
      <c r="F118" s="84">
        <v>8</v>
      </c>
      <c r="G118" s="84">
        <v>7</v>
      </c>
      <c r="H118" s="84">
        <v>8</v>
      </c>
      <c r="I118" s="84">
        <v>8</v>
      </c>
      <c r="J118" s="84">
        <v>8</v>
      </c>
      <c r="K118" s="84">
        <v>3</v>
      </c>
      <c r="L118" s="84">
        <v>7</v>
      </c>
      <c r="M118" s="114">
        <v>7</v>
      </c>
      <c r="N118" s="130">
        <v>65</v>
      </c>
      <c r="O118" s="84">
        <v>9</v>
      </c>
      <c r="P118" s="84">
        <v>6</v>
      </c>
      <c r="Q118" s="84">
        <v>6</v>
      </c>
      <c r="R118" s="84">
        <v>5</v>
      </c>
      <c r="S118" s="84">
        <v>7</v>
      </c>
      <c r="T118" s="84">
        <v>7</v>
      </c>
      <c r="U118" s="84">
        <v>7</v>
      </c>
      <c r="V118" s="84">
        <v>7</v>
      </c>
      <c r="W118" s="114">
        <v>7</v>
      </c>
      <c r="X118" s="110">
        <v>61</v>
      </c>
      <c r="Y118" s="69">
        <v>126</v>
      </c>
      <c r="Z118" s="97">
        <v>2.0000000000000004</v>
      </c>
      <c r="AA118" s="143">
        <v>26</v>
      </c>
      <c r="AB118" s="98">
        <v>116</v>
      </c>
    </row>
    <row r="119" spans="1:28" ht="15.75" thickBot="1" x14ac:dyDescent="0.3">
      <c r="A119" s="99"/>
      <c r="D119" s="150" t="s">
        <v>18</v>
      </c>
      <c r="E119" s="56">
        <v>0</v>
      </c>
      <c r="F119" s="56">
        <v>0</v>
      </c>
      <c r="G119" s="56">
        <v>0</v>
      </c>
      <c r="H119" s="56">
        <v>0</v>
      </c>
      <c r="I119" s="56">
        <v>0</v>
      </c>
      <c r="J119" s="56">
        <v>0</v>
      </c>
      <c r="K119" s="56">
        <v>3</v>
      </c>
      <c r="L119" s="56">
        <v>0</v>
      </c>
      <c r="M119" s="117">
        <v>1</v>
      </c>
      <c r="N119" s="131">
        <v>4</v>
      </c>
      <c r="O119" s="133">
        <v>0</v>
      </c>
      <c r="P119" s="56">
        <v>1</v>
      </c>
      <c r="Q119" s="56">
        <v>1</v>
      </c>
      <c r="R119" s="56">
        <v>2</v>
      </c>
      <c r="S119" s="56">
        <v>1</v>
      </c>
      <c r="T119" s="56">
        <v>1</v>
      </c>
      <c r="U119" s="56">
        <v>2</v>
      </c>
      <c r="V119" s="56">
        <v>0</v>
      </c>
      <c r="W119" s="117">
        <v>0</v>
      </c>
      <c r="X119" s="121">
        <v>8</v>
      </c>
      <c r="Y119" s="70">
        <v>12</v>
      </c>
      <c r="AB119" s="87"/>
    </row>
    <row r="120" spans="1:28" ht="13.5" thickBot="1" x14ac:dyDescent="0.25">
      <c r="A120" s="95"/>
      <c r="AB120" s="87"/>
    </row>
    <row r="121" spans="1:28" ht="15" x14ac:dyDescent="0.25">
      <c r="A121" s="100"/>
      <c r="D121" s="58" t="s">
        <v>15</v>
      </c>
      <c r="E121" s="59">
        <v>2</v>
      </c>
      <c r="F121" s="59">
        <v>2</v>
      </c>
      <c r="G121" s="59">
        <v>2</v>
      </c>
      <c r="H121" s="59">
        <v>2</v>
      </c>
      <c r="I121" s="59">
        <v>1</v>
      </c>
      <c r="J121" s="59">
        <v>2</v>
      </c>
      <c r="K121" s="59">
        <v>1</v>
      </c>
      <c r="L121" s="59">
        <v>2</v>
      </c>
      <c r="M121" s="60">
        <v>2</v>
      </c>
      <c r="N121" s="134">
        <v>16</v>
      </c>
      <c r="O121" s="137">
        <v>2</v>
      </c>
      <c r="P121" s="59">
        <v>1</v>
      </c>
      <c r="Q121" s="59">
        <v>2</v>
      </c>
      <c r="R121" s="59">
        <v>2</v>
      </c>
      <c r="S121" s="59">
        <v>2</v>
      </c>
      <c r="T121" s="59">
        <v>2</v>
      </c>
      <c r="U121" s="59">
        <v>2</v>
      </c>
      <c r="V121" s="59">
        <v>2</v>
      </c>
      <c r="W121" s="60">
        <v>1</v>
      </c>
      <c r="X121" s="118">
        <v>16</v>
      </c>
      <c r="Y121" s="60">
        <v>32</v>
      </c>
      <c r="AB121" s="87"/>
    </row>
    <row r="122" spans="1:28" ht="15" x14ac:dyDescent="0.25">
      <c r="A122" s="151" t="s">
        <v>23</v>
      </c>
      <c r="B122" s="79">
        <v>25.300000000000015</v>
      </c>
      <c r="C122" s="112">
        <v>32</v>
      </c>
      <c r="D122" s="62" t="s">
        <v>14</v>
      </c>
      <c r="E122" s="84">
        <v>9</v>
      </c>
      <c r="F122" s="84">
        <v>6</v>
      </c>
      <c r="G122" s="84">
        <v>4</v>
      </c>
      <c r="H122" s="84">
        <v>5</v>
      </c>
      <c r="I122" s="84">
        <v>6</v>
      </c>
      <c r="J122" s="84">
        <v>6</v>
      </c>
      <c r="K122" s="84">
        <v>4</v>
      </c>
      <c r="L122" s="84">
        <v>8</v>
      </c>
      <c r="M122" s="114">
        <v>5</v>
      </c>
      <c r="N122" s="135">
        <v>53</v>
      </c>
      <c r="O122" s="127">
        <v>6</v>
      </c>
      <c r="P122" s="84">
        <v>6</v>
      </c>
      <c r="Q122" s="84">
        <v>4</v>
      </c>
      <c r="R122" s="84">
        <v>6</v>
      </c>
      <c r="S122" s="84">
        <v>6</v>
      </c>
      <c r="T122" s="84">
        <v>7</v>
      </c>
      <c r="U122" s="84">
        <v>7</v>
      </c>
      <c r="V122" s="84">
        <v>4</v>
      </c>
      <c r="W122" s="114">
        <v>6</v>
      </c>
      <c r="X122" s="111">
        <v>52</v>
      </c>
      <c r="Y122" s="71">
        <v>105</v>
      </c>
      <c r="Z122" s="102">
        <v>0</v>
      </c>
      <c r="AA122" s="141">
        <v>25.300000000000015</v>
      </c>
      <c r="AB122" s="103">
        <v>132</v>
      </c>
    </row>
    <row r="123" spans="1:28" ht="15.75" thickBot="1" x14ac:dyDescent="0.3">
      <c r="A123" s="104"/>
      <c r="B123" s="105"/>
      <c r="C123" s="105"/>
      <c r="D123" s="152" t="s">
        <v>18</v>
      </c>
      <c r="E123" s="61">
        <v>0</v>
      </c>
      <c r="F123" s="61">
        <v>2</v>
      </c>
      <c r="G123" s="61">
        <v>3</v>
      </c>
      <c r="H123" s="61">
        <v>3</v>
      </c>
      <c r="I123" s="61">
        <v>2</v>
      </c>
      <c r="J123" s="61">
        <v>2</v>
      </c>
      <c r="K123" s="61">
        <v>2</v>
      </c>
      <c r="L123" s="61">
        <v>0</v>
      </c>
      <c r="M123" s="119">
        <v>3</v>
      </c>
      <c r="N123" s="136">
        <v>17</v>
      </c>
      <c r="O123" s="138">
        <v>3</v>
      </c>
      <c r="P123" s="61">
        <v>1</v>
      </c>
      <c r="Q123" s="61">
        <v>3</v>
      </c>
      <c r="R123" s="61">
        <v>2</v>
      </c>
      <c r="S123" s="61">
        <v>2</v>
      </c>
      <c r="T123" s="61">
        <v>1</v>
      </c>
      <c r="U123" s="61">
        <v>2</v>
      </c>
      <c r="V123" s="61">
        <v>3</v>
      </c>
      <c r="W123" s="119">
        <v>1</v>
      </c>
      <c r="X123" s="122">
        <v>18</v>
      </c>
      <c r="Y123" s="72">
        <v>35</v>
      </c>
      <c r="Z123" s="105"/>
      <c r="AA123" s="105"/>
      <c r="AB123" s="106"/>
    </row>
    <row r="124" spans="1:28" ht="13.5" thickBot="1" x14ac:dyDescent="0.25">
      <c r="A124" s="77"/>
      <c r="B124" s="77"/>
      <c r="C124" s="77"/>
      <c r="D124" s="77"/>
      <c r="E124" s="77"/>
      <c r="F124" s="77"/>
      <c r="G124" s="77"/>
      <c r="H124" s="77"/>
      <c r="I124" s="77"/>
      <c r="J124" s="77"/>
      <c r="K124" s="77"/>
      <c r="L124" s="77"/>
      <c r="M124" s="77"/>
      <c r="N124" s="77"/>
      <c r="O124" s="77"/>
      <c r="P124" s="77"/>
      <c r="Q124" s="77"/>
      <c r="R124" s="77"/>
      <c r="S124" s="77"/>
      <c r="T124" s="77"/>
      <c r="U124" s="77"/>
      <c r="V124" s="77"/>
      <c r="W124" s="77"/>
      <c r="X124" s="77"/>
      <c r="Y124" s="77"/>
      <c r="Z124" s="77"/>
      <c r="AA124" s="77"/>
      <c r="AB124" s="77"/>
    </row>
    <row r="125" spans="1:28" ht="15" x14ac:dyDescent="0.25">
      <c r="A125" s="83"/>
      <c r="B125" s="173" t="s">
        <v>4</v>
      </c>
      <c r="C125" s="176" t="s">
        <v>19</v>
      </c>
      <c r="D125" s="64" t="s">
        <v>1</v>
      </c>
      <c r="E125" s="40">
        <v>476</v>
      </c>
      <c r="F125" s="41">
        <v>340</v>
      </c>
      <c r="G125" s="41">
        <v>145</v>
      </c>
      <c r="H125" s="41">
        <v>336</v>
      </c>
      <c r="I125" s="41">
        <v>432</v>
      </c>
      <c r="J125" s="41">
        <v>306</v>
      </c>
      <c r="K125" s="41">
        <v>310</v>
      </c>
      <c r="L125" s="41">
        <v>340</v>
      </c>
      <c r="M125" s="42">
        <v>136</v>
      </c>
      <c r="N125" s="179" t="s">
        <v>16</v>
      </c>
      <c r="O125" s="40">
        <v>405</v>
      </c>
      <c r="P125" s="41">
        <v>352</v>
      </c>
      <c r="Q125" s="41">
        <v>328</v>
      </c>
      <c r="R125" s="41">
        <v>296</v>
      </c>
      <c r="S125" s="41">
        <v>166</v>
      </c>
      <c r="T125" s="41">
        <v>348</v>
      </c>
      <c r="U125" s="41">
        <v>430</v>
      </c>
      <c r="V125" s="41">
        <v>150</v>
      </c>
      <c r="W125" s="42">
        <v>336</v>
      </c>
      <c r="X125" s="179" t="s">
        <v>17</v>
      </c>
      <c r="Y125" s="89">
        <v>68.599999999999994</v>
      </c>
      <c r="Z125" s="182" t="s">
        <v>28</v>
      </c>
      <c r="AA125" s="185" t="s">
        <v>6</v>
      </c>
      <c r="AB125" s="188" t="s">
        <v>20</v>
      </c>
    </row>
    <row r="126" spans="1:28" ht="15" x14ac:dyDescent="0.25">
      <c r="A126" s="83" t="s">
        <v>26</v>
      </c>
      <c r="B126" s="174"/>
      <c r="C126" s="177"/>
      <c r="D126" s="65" t="s">
        <v>2</v>
      </c>
      <c r="E126" s="43">
        <v>5</v>
      </c>
      <c r="F126" s="39">
        <v>4</v>
      </c>
      <c r="G126" s="39">
        <v>3</v>
      </c>
      <c r="H126" s="39">
        <v>4</v>
      </c>
      <c r="I126" s="39">
        <v>5</v>
      </c>
      <c r="J126" s="39">
        <v>4</v>
      </c>
      <c r="K126" s="39">
        <v>4</v>
      </c>
      <c r="L126" s="39">
        <v>4</v>
      </c>
      <c r="M126" s="44">
        <v>3</v>
      </c>
      <c r="N126" s="180"/>
      <c r="O126" s="43">
        <v>5</v>
      </c>
      <c r="P126" s="39">
        <v>4</v>
      </c>
      <c r="Q126" s="39">
        <v>4</v>
      </c>
      <c r="R126" s="39">
        <v>4</v>
      </c>
      <c r="S126" s="39">
        <v>3</v>
      </c>
      <c r="T126" s="39">
        <v>4</v>
      </c>
      <c r="U126" s="39">
        <v>5</v>
      </c>
      <c r="V126" s="39">
        <v>3</v>
      </c>
      <c r="W126" s="44">
        <v>4</v>
      </c>
      <c r="X126" s="180"/>
      <c r="Y126" s="63">
        <v>72</v>
      </c>
      <c r="Z126" s="183"/>
      <c r="AA126" s="186"/>
      <c r="AB126" s="189"/>
    </row>
    <row r="127" spans="1:28" ht="15.75" thickBot="1" x14ac:dyDescent="0.3">
      <c r="A127" s="139">
        <v>45042</v>
      </c>
      <c r="B127" s="175"/>
      <c r="C127" s="178"/>
      <c r="D127" s="66" t="s">
        <v>3</v>
      </c>
      <c r="E127" s="45">
        <v>4</v>
      </c>
      <c r="F127" s="46">
        <v>10</v>
      </c>
      <c r="G127" s="46">
        <v>18</v>
      </c>
      <c r="H127" s="46">
        <v>6</v>
      </c>
      <c r="I127" s="46">
        <v>2</v>
      </c>
      <c r="J127" s="46">
        <v>12</v>
      </c>
      <c r="K127" s="46">
        <v>14</v>
      </c>
      <c r="L127" s="46">
        <v>8</v>
      </c>
      <c r="M127" s="47">
        <v>16</v>
      </c>
      <c r="N127" s="181"/>
      <c r="O127" s="45">
        <v>3</v>
      </c>
      <c r="P127" s="46">
        <v>9</v>
      </c>
      <c r="Q127" s="46">
        <v>5</v>
      </c>
      <c r="R127" s="46">
        <v>13</v>
      </c>
      <c r="S127" s="46">
        <v>17</v>
      </c>
      <c r="T127" s="46">
        <v>11</v>
      </c>
      <c r="U127" s="46">
        <v>1</v>
      </c>
      <c r="V127" s="46">
        <v>15</v>
      </c>
      <c r="W127" s="47">
        <v>7</v>
      </c>
      <c r="X127" s="181"/>
      <c r="Y127" s="108">
        <v>122</v>
      </c>
      <c r="Z127" s="184"/>
      <c r="AA127" s="187"/>
      <c r="AB127" s="190"/>
    </row>
    <row r="128" spans="1:28" ht="15" x14ac:dyDescent="0.25">
      <c r="A128" s="146"/>
      <c r="D128" s="48" t="s">
        <v>15</v>
      </c>
      <c r="E128" s="49">
        <v>2</v>
      </c>
      <c r="F128" s="49">
        <v>1</v>
      </c>
      <c r="G128" s="49">
        <v>1</v>
      </c>
      <c r="H128" s="49">
        <v>1</v>
      </c>
      <c r="I128" s="49">
        <v>2</v>
      </c>
      <c r="J128" s="49">
        <v>1</v>
      </c>
      <c r="K128" s="49">
        <v>1</v>
      </c>
      <c r="L128" s="49">
        <v>1</v>
      </c>
      <c r="M128" s="50">
        <v>1</v>
      </c>
      <c r="N128" s="123">
        <v>11</v>
      </c>
      <c r="O128" s="126">
        <v>2</v>
      </c>
      <c r="P128" s="49">
        <v>1</v>
      </c>
      <c r="Q128" s="49">
        <v>1</v>
      </c>
      <c r="R128" s="49">
        <v>1</v>
      </c>
      <c r="S128" s="49">
        <v>1</v>
      </c>
      <c r="T128" s="49">
        <v>1</v>
      </c>
      <c r="U128" s="49">
        <v>2</v>
      </c>
      <c r="V128" s="49">
        <v>1</v>
      </c>
      <c r="W128" s="50">
        <v>1</v>
      </c>
      <c r="X128" s="113">
        <v>11</v>
      </c>
      <c r="Y128" s="85">
        <v>22</v>
      </c>
      <c r="AB128" s="87"/>
    </row>
    <row r="129" spans="1:28" ht="15" x14ac:dyDescent="0.25">
      <c r="A129" s="146" t="s">
        <v>24</v>
      </c>
      <c r="B129" s="73">
        <v>23.500000000000018</v>
      </c>
      <c r="C129" s="112">
        <v>22</v>
      </c>
      <c r="D129" s="52" t="s">
        <v>14</v>
      </c>
      <c r="E129" s="84">
        <v>8</v>
      </c>
      <c r="F129" s="84">
        <v>5</v>
      </c>
      <c r="G129" s="84">
        <v>5</v>
      </c>
      <c r="H129" s="84">
        <v>6</v>
      </c>
      <c r="I129" s="84">
        <v>8</v>
      </c>
      <c r="J129" s="84">
        <v>6</v>
      </c>
      <c r="K129" s="84">
        <v>5</v>
      </c>
      <c r="L129" s="84">
        <v>7</v>
      </c>
      <c r="M129" s="114">
        <v>3</v>
      </c>
      <c r="N129" s="147">
        <v>53</v>
      </c>
      <c r="O129" s="84">
        <v>8</v>
      </c>
      <c r="P129" s="84">
        <v>4</v>
      </c>
      <c r="Q129" s="84">
        <v>6</v>
      </c>
      <c r="R129" s="84">
        <v>5</v>
      </c>
      <c r="S129" s="84">
        <v>4</v>
      </c>
      <c r="T129" s="84">
        <v>6</v>
      </c>
      <c r="U129" s="84">
        <v>9</v>
      </c>
      <c r="V129" s="84">
        <v>3</v>
      </c>
      <c r="W129" s="114">
        <v>5</v>
      </c>
      <c r="X129" s="109">
        <v>50</v>
      </c>
      <c r="Y129" s="67">
        <v>103</v>
      </c>
      <c r="Z129" s="92">
        <v>0.5</v>
      </c>
      <c r="AA129" s="142">
        <v>24.000000000000018</v>
      </c>
      <c r="AB129" s="93">
        <v>117</v>
      </c>
    </row>
    <row r="130" spans="1:28" ht="15.75" thickBot="1" x14ac:dyDescent="0.3">
      <c r="A130" s="94"/>
      <c r="D130" s="148" t="s">
        <v>18</v>
      </c>
      <c r="E130" s="51">
        <v>1</v>
      </c>
      <c r="F130" s="51">
        <v>2</v>
      </c>
      <c r="G130" s="51">
        <v>1</v>
      </c>
      <c r="H130" s="51">
        <v>1</v>
      </c>
      <c r="I130" s="51">
        <v>1</v>
      </c>
      <c r="J130" s="51">
        <v>1</v>
      </c>
      <c r="K130" s="51">
        <v>2</v>
      </c>
      <c r="L130" s="51">
        <v>0</v>
      </c>
      <c r="M130" s="115">
        <v>3</v>
      </c>
      <c r="N130" s="125">
        <v>12</v>
      </c>
      <c r="O130" s="128">
        <v>1</v>
      </c>
      <c r="P130" s="51">
        <v>3</v>
      </c>
      <c r="Q130" s="51">
        <v>1</v>
      </c>
      <c r="R130" s="51">
        <v>2</v>
      </c>
      <c r="S130" s="51">
        <v>2</v>
      </c>
      <c r="T130" s="51">
        <v>1</v>
      </c>
      <c r="U130" s="51">
        <v>0</v>
      </c>
      <c r="V130" s="51">
        <v>3</v>
      </c>
      <c r="W130" s="115">
        <v>2</v>
      </c>
      <c r="X130" s="120">
        <v>15</v>
      </c>
      <c r="Y130" s="68">
        <v>27</v>
      </c>
      <c r="AB130" s="87"/>
    </row>
    <row r="131" spans="1:28" ht="13.5" thickBot="1" x14ac:dyDescent="0.25">
      <c r="A131" s="95"/>
      <c r="AB131" s="87"/>
    </row>
    <row r="132" spans="1:28" ht="15" x14ac:dyDescent="0.25">
      <c r="A132" s="99"/>
      <c r="D132" s="53" t="s">
        <v>15</v>
      </c>
      <c r="E132" s="54">
        <v>2</v>
      </c>
      <c r="F132" s="54">
        <v>1</v>
      </c>
      <c r="G132" s="54">
        <v>1</v>
      </c>
      <c r="H132" s="54">
        <v>2</v>
      </c>
      <c r="I132" s="54">
        <v>2</v>
      </c>
      <c r="J132" s="54">
        <v>1</v>
      </c>
      <c r="K132" s="54">
        <v>1</v>
      </c>
      <c r="L132" s="54">
        <v>1</v>
      </c>
      <c r="M132" s="55">
        <v>1</v>
      </c>
      <c r="N132" s="129">
        <v>12</v>
      </c>
      <c r="O132" s="132">
        <v>2</v>
      </c>
      <c r="P132" s="54">
        <v>1</v>
      </c>
      <c r="Q132" s="54">
        <v>2</v>
      </c>
      <c r="R132" s="54">
        <v>1</v>
      </c>
      <c r="S132" s="54">
        <v>1</v>
      </c>
      <c r="T132" s="54">
        <v>1</v>
      </c>
      <c r="U132" s="54">
        <v>2</v>
      </c>
      <c r="V132" s="54">
        <v>1</v>
      </c>
      <c r="W132" s="55">
        <v>2</v>
      </c>
      <c r="X132" s="116">
        <v>13</v>
      </c>
      <c r="Y132" s="55">
        <v>25</v>
      </c>
      <c r="AB132" s="87"/>
    </row>
    <row r="133" spans="1:28" ht="15" x14ac:dyDescent="0.25">
      <c r="A133" s="149" t="s">
        <v>22</v>
      </c>
      <c r="B133" s="78">
        <v>26.4</v>
      </c>
      <c r="C133" s="112">
        <v>25</v>
      </c>
      <c r="D133" s="57" t="s">
        <v>14</v>
      </c>
      <c r="E133" s="84">
        <v>7</v>
      </c>
      <c r="F133" s="84">
        <v>5</v>
      </c>
      <c r="G133" s="84">
        <v>4</v>
      </c>
      <c r="H133" s="84">
        <v>5</v>
      </c>
      <c r="I133" s="84">
        <v>8</v>
      </c>
      <c r="J133" s="84">
        <v>6</v>
      </c>
      <c r="K133" s="84">
        <v>6</v>
      </c>
      <c r="L133" s="84">
        <v>7</v>
      </c>
      <c r="M133" s="114">
        <v>6</v>
      </c>
      <c r="N133" s="130">
        <v>54</v>
      </c>
      <c r="O133" s="84">
        <v>6</v>
      </c>
      <c r="P133" s="84">
        <v>7</v>
      </c>
      <c r="Q133" s="84">
        <v>8</v>
      </c>
      <c r="R133" s="84">
        <v>5</v>
      </c>
      <c r="S133" s="84">
        <v>4</v>
      </c>
      <c r="T133" s="84">
        <v>5</v>
      </c>
      <c r="U133" s="84">
        <v>9</v>
      </c>
      <c r="V133" s="84">
        <v>3</v>
      </c>
      <c r="W133" s="114">
        <v>5</v>
      </c>
      <c r="X133" s="110">
        <v>52</v>
      </c>
      <c r="Y133" s="69">
        <v>106</v>
      </c>
      <c r="Z133" s="97">
        <v>0.5</v>
      </c>
      <c r="AA133" s="143">
        <v>26.4</v>
      </c>
      <c r="AB133" s="98">
        <v>115</v>
      </c>
    </row>
    <row r="134" spans="1:28" ht="15.75" thickBot="1" x14ac:dyDescent="0.3">
      <c r="A134" s="99"/>
      <c r="D134" s="150" t="s">
        <v>18</v>
      </c>
      <c r="E134" s="56">
        <v>2</v>
      </c>
      <c r="F134" s="56">
        <v>2</v>
      </c>
      <c r="G134" s="56">
        <v>2</v>
      </c>
      <c r="H134" s="56">
        <v>3</v>
      </c>
      <c r="I134" s="56">
        <v>1</v>
      </c>
      <c r="J134" s="56">
        <v>1</v>
      </c>
      <c r="K134" s="56">
        <v>1</v>
      </c>
      <c r="L134" s="56">
        <v>0</v>
      </c>
      <c r="M134" s="117">
        <v>0</v>
      </c>
      <c r="N134" s="131">
        <v>12</v>
      </c>
      <c r="O134" s="133">
        <v>3</v>
      </c>
      <c r="P134" s="56">
        <v>0</v>
      </c>
      <c r="Q134" s="56">
        <v>0</v>
      </c>
      <c r="R134" s="56">
        <v>2</v>
      </c>
      <c r="S134" s="56">
        <v>2</v>
      </c>
      <c r="T134" s="56">
        <v>2</v>
      </c>
      <c r="U134" s="56">
        <v>0</v>
      </c>
      <c r="V134" s="56">
        <v>3</v>
      </c>
      <c r="W134" s="117">
        <v>3</v>
      </c>
      <c r="X134" s="121">
        <v>15</v>
      </c>
      <c r="Y134" s="70">
        <v>27</v>
      </c>
      <c r="AB134" s="87"/>
    </row>
    <row r="135" spans="1:28" ht="13.5" thickBot="1" x14ac:dyDescent="0.25">
      <c r="A135" s="95"/>
      <c r="AB135" s="87"/>
    </row>
    <row r="136" spans="1:28" ht="15" x14ac:dyDescent="0.25">
      <c r="A136" s="100"/>
      <c r="D136" s="58" t="s">
        <v>15</v>
      </c>
      <c r="E136" s="59">
        <v>2</v>
      </c>
      <c r="F136" s="59">
        <v>1</v>
      </c>
      <c r="G136" s="59">
        <v>1</v>
      </c>
      <c r="H136" s="59">
        <v>2</v>
      </c>
      <c r="I136" s="59">
        <v>2</v>
      </c>
      <c r="J136" s="59">
        <v>1</v>
      </c>
      <c r="K136" s="59">
        <v>1</v>
      </c>
      <c r="L136" s="59">
        <v>1</v>
      </c>
      <c r="M136" s="60">
        <v>1</v>
      </c>
      <c r="N136" s="134">
        <v>12</v>
      </c>
      <c r="O136" s="137">
        <v>2</v>
      </c>
      <c r="P136" s="59">
        <v>1</v>
      </c>
      <c r="Q136" s="59">
        <v>2</v>
      </c>
      <c r="R136" s="59">
        <v>1</v>
      </c>
      <c r="S136" s="59">
        <v>1</v>
      </c>
      <c r="T136" s="59">
        <v>1</v>
      </c>
      <c r="U136" s="59">
        <v>2</v>
      </c>
      <c r="V136" s="59">
        <v>1</v>
      </c>
      <c r="W136" s="60">
        <v>1</v>
      </c>
      <c r="X136" s="118">
        <v>12</v>
      </c>
      <c r="Y136" s="60">
        <v>24</v>
      </c>
      <c r="AB136" s="87"/>
    </row>
    <row r="137" spans="1:28" ht="15" x14ac:dyDescent="0.25">
      <c r="A137" s="151" t="s">
        <v>23</v>
      </c>
      <c r="B137" s="79">
        <v>25.200000000000014</v>
      </c>
      <c r="C137" s="112">
        <v>24</v>
      </c>
      <c r="D137" s="62" t="s">
        <v>14</v>
      </c>
      <c r="E137" s="84">
        <v>7</v>
      </c>
      <c r="F137" s="84">
        <v>4</v>
      </c>
      <c r="G137" s="84">
        <v>6</v>
      </c>
      <c r="H137" s="84">
        <v>6</v>
      </c>
      <c r="I137" s="84">
        <v>8</v>
      </c>
      <c r="J137" s="84">
        <v>5</v>
      </c>
      <c r="K137" s="84">
        <v>7</v>
      </c>
      <c r="L137" s="84">
        <v>4</v>
      </c>
      <c r="M137" s="114">
        <v>3</v>
      </c>
      <c r="N137" s="135">
        <v>50</v>
      </c>
      <c r="O137" s="127">
        <v>6</v>
      </c>
      <c r="P137" s="84">
        <v>6</v>
      </c>
      <c r="Q137" s="84">
        <v>6</v>
      </c>
      <c r="R137" s="84">
        <v>4</v>
      </c>
      <c r="S137" s="84">
        <v>6</v>
      </c>
      <c r="T137" s="84">
        <v>5</v>
      </c>
      <c r="U137" s="84">
        <v>8</v>
      </c>
      <c r="V137" s="84">
        <v>4</v>
      </c>
      <c r="W137" s="114">
        <v>6</v>
      </c>
      <c r="X137" s="111">
        <v>51</v>
      </c>
      <c r="Y137" s="71">
        <v>101</v>
      </c>
      <c r="Z137" s="102">
        <v>0.1</v>
      </c>
      <c r="AA137" s="141">
        <v>25.300000000000015</v>
      </c>
      <c r="AB137" s="103">
        <v>131</v>
      </c>
    </row>
    <row r="138" spans="1:28" ht="15.75" thickBot="1" x14ac:dyDescent="0.3">
      <c r="A138" s="104"/>
      <c r="B138" s="105"/>
      <c r="C138" s="105"/>
      <c r="D138" s="152" t="s">
        <v>18</v>
      </c>
      <c r="E138" s="61">
        <v>2</v>
      </c>
      <c r="F138" s="61">
        <v>3</v>
      </c>
      <c r="G138" s="61">
        <v>0</v>
      </c>
      <c r="H138" s="61">
        <v>2</v>
      </c>
      <c r="I138" s="61">
        <v>1</v>
      </c>
      <c r="J138" s="61">
        <v>2</v>
      </c>
      <c r="K138" s="61">
        <v>0</v>
      </c>
      <c r="L138" s="61">
        <v>3</v>
      </c>
      <c r="M138" s="119">
        <v>3</v>
      </c>
      <c r="N138" s="136">
        <v>16</v>
      </c>
      <c r="O138" s="138">
        <v>3</v>
      </c>
      <c r="P138" s="61">
        <v>1</v>
      </c>
      <c r="Q138" s="61">
        <v>2</v>
      </c>
      <c r="R138" s="61">
        <v>3</v>
      </c>
      <c r="S138" s="61">
        <v>0</v>
      </c>
      <c r="T138" s="61">
        <v>2</v>
      </c>
      <c r="U138" s="61">
        <v>1</v>
      </c>
      <c r="V138" s="61">
        <v>2</v>
      </c>
      <c r="W138" s="119">
        <v>1</v>
      </c>
      <c r="X138" s="122">
        <v>15</v>
      </c>
      <c r="Y138" s="72">
        <v>31</v>
      </c>
      <c r="Z138" s="105"/>
      <c r="AA138" s="105"/>
      <c r="AB138" s="106"/>
    </row>
    <row r="139" spans="1:28" ht="13.5" thickBot="1" x14ac:dyDescent="0.25">
      <c r="A139" s="77"/>
      <c r="B139" s="77"/>
      <c r="C139" s="77"/>
      <c r="D139" s="77"/>
      <c r="E139" s="77"/>
      <c r="F139" s="77"/>
      <c r="G139" s="77"/>
      <c r="H139" s="77"/>
      <c r="I139" s="77"/>
      <c r="J139" s="77"/>
      <c r="K139" s="77"/>
      <c r="L139" s="77"/>
      <c r="M139" s="77"/>
      <c r="N139" s="77"/>
      <c r="O139" s="77"/>
      <c r="P139" s="77"/>
      <c r="Q139" s="77"/>
      <c r="R139" s="77"/>
      <c r="S139" s="77"/>
      <c r="T139" s="77"/>
      <c r="U139" s="77"/>
      <c r="V139" s="77"/>
      <c r="W139" s="77"/>
      <c r="X139" s="77"/>
      <c r="Y139" s="77"/>
      <c r="Z139" s="77"/>
      <c r="AA139" s="77"/>
      <c r="AB139" s="77"/>
    </row>
    <row r="140" spans="1:28" ht="15" x14ac:dyDescent="0.25">
      <c r="A140" s="83"/>
      <c r="B140" s="173" t="s">
        <v>4</v>
      </c>
      <c r="C140" s="176" t="s">
        <v>19</v>
      </c>
      <c r="D140" s="64" t="s">
        <v>1</v>
      </c>
      <c r="E140" s="163">
        <v>450</v>
      </c>
      <c r="F140" s="163">
        <v>115</v>
      </c>
      <c r="G140" s="163">
        <v>293</v>
      </c>
      <c r="H140" s="163">
        <v>458</v>
      </c>
      <c r="I140" s="163">
        <v>389</v>
      </c>
      <c r="J140" s="163">
        <v>357</v>
      </c>
      <c r="K140" s="163">
        <v>348</v>
      </c>
      <c r="L140" s="163">
        <v>307</v>
      </c>
      <c r="M140" s="163">
        <v>136</v>
      </c>
      <c r="N140" s="179" t="s">
        <v>16</v>
      </c>
      <c r="O140" s="163">
        <v>290</v>
      </c>
      <c r="P140" s="163">
        <v>415</v>
      </c>
      <c r="Q140" s="163">
        <v>169</v>
      </c>
      <c r="R140" s="163">
        <v>282</v>
      </c>
      <c r="S140" s="163">
        <v>446</v>
      </c>
      <c r="T140" s="163">
        <v>137</v>
      </c>
      <c r="U140" s="163">
        <v>338</v>
      </c>
      <c r="V140" s="163">
        <v>357</v>
      </c>
      <c r="W140" s="163">
        <v>267</v>
      </c>
      <c r="X140" s="179" t="s">
        <v>17</v>
      </c>
      <c r="Y140" s="89">
        <v>68.7</v>
      </c>
      <c r="Z140" s="182" t="s">
        <v>28</v>
      </c>
      <c r="AA140" s="185" t="s">
        <v>6</v>
      </c>
      <c r="AB140" s="188" t="s">
        <v>20</v>
      </c>
    </row>
    <row r="141" spans="1:28" ht="15" x14ac:dyDescent="0.25">
      <c r="A141" s="83" t="s">
        <v>34</v>
      </c>
      <c r="B141" s="174"/>
      <c r="C141" s="177"/>
      <c r="D141" s="65" t="s">
        <v>2</v>
      </c>
      <c r="E141" s="43">
        <v>5</v>
      </c>
      <c r="F141" s="39">
        <v>3</v>
      </c>
      <c r="G141" s="39">
        <v>4</v>
      </c>
      <c r="H141" s="39">
        <v>5</v>
      </c>
      <c r="I141" s="39">
        <v>4</v>
      </c>
      <c r="J141" s="39">
        <v>4</v>
      </c>
      <c r="K141" s="39">
        <v>4</v>
      </c>
      <c r="L141" s="39">
        <v>4</v>
      </c>
      <c r="M141" s="44">
        <v>3</v>
      </c>
      <c r="N141" s="180"/>
      <c r="O141" s="43">
        <v>4</v>
      </c>
      <c r="P141" s="39">
        <v>5</v>
      </c>
      <c r="Q141" s="39">
        <v>3</v>
      </c>
      <c r="R141" s="39">
        <v>4</v>
      </c>
      <c r="S141" s="39">
        <v>5</v>
      </c>
      <c r="T141" s="39">
        <v>3</v>
      </c>
      <c r="U141" s="39">
        <v>4</v>
      </c>
      <c r="V141" s="39">
        <v>4</v>
      </c>
      <c r="W141" s="44">
        <v>4</v>
      </c>
      <c r="X141" s="180"/>
      <c r="Y141" s="63">
        <v>72</v>
      </c>
      <c r="Z141" s="183"/>
      <c r="AA141" s="186"/>
      <c r="AB141" s="189"/>
    </row>
    <row r="142" spans="1:28" ht="15.75" thickBot="1" x14ac:dyDescent="0.3">
      <c r="A142" s="139">
        <v>45036</v>
      </c>
      <c r="B142" s="175"/>
      <c r="C142" s="178"/>
      <c r="D142" s="66" t="s">
        <v>3</v>
      </c>
      <c r="E142" s="45">
        <v>9</v>
      </c>
      <c r="F142" s="46">
        <v>17</v>
      </c>
      <c r="G142" s="46">
        <v>11</v>
      </c>
      <c r="H142" s="46">
        <v>15</v>
      </c>
      <c r="I142" s="46">
        <v>3</v>
      </c>
      <c r="J142" s="46">
        <v>1</v>
      </c>
      <c r="K142" s="46">
        <v>5</v>
      </c>
      <c r="L142" s="46">
        <v>13</v>
      </c>
      <c r="M142" s="47">
        <v>7</v>
      </c>
      <c r="N142" s="181"/>
      <c r="O142" s="45">
        <v>14</v>
      </c>
      <c r="P142" s="46">
        <v>12</v>
      </c>
      <c r="Q142" s="46">
        <v>4</v>
      </c>
      <c r="R142" s="46">
        <v>18</v>
      </c>
      <c r="S142" s="46">
        <v>16</v>
      </c>
      <c r="T142" s="46">
        <v>8</v>
      </c>
      <c r="U142" s="46">
        <v>6</v>
      </c>
      <c r="V142" s="46">
        <v>2</v>
      </c>
      <c r="W142" s="47">
        <v>10</v>
      </c>
      <c r="X142" s="181"/>
      <c r="Y142" s="108">
        <v>125</v>
      </c>
      <c r="Z142" s="184"/>
      <c r="AA142" s="187"/>
      <c r="AB142" s="190"/>
    </row>
    <row r="143" spans="1:28" ht="15" x14ac:dyDescent="0.25">
      <c r="A143" s="91"/>
      <c r="D143" s="48" t="s">
        <v>15</v>
      </c>
      <c r="E143" s="49">
        <v>1</v>
      </c>
      <c r="F143" s="49">
        <v>1</v>
      </c>
      <c r="G143" s="49">
        <v>1</v>
      </c>
      <c r="H143" s="49">
        <v>1</v>
      </c>
      <c r="I143" s="49">
        <v>2</v>
      </c>
      <c r="J143" s="49">
        <v>2</v>
      </c>
      <c r="K143" s="49">
        <v>2</v>
      </c>
      <c r="L143" s="49">
        <v>1</v>
      </c>
      <c r="M143" s="50">
        <v>1</v>
      </c>
      <c r="N143" s="123">
        <v>12</v>
      </c>
      <c r="O143" s="126">
        <v>1</v>
      </c>
      <c r="P143" s="49">
        <v>1</v>
      </c>
      <c r="Q143" s="49">
        <v>2</v>
      </c>
      <c r="R143" s="49">
        <v>1</v>
      </c>
      <c r="S143" s="49">
        <v>1</v>
      </c>
      <c r="T143" s="49">
        <v>1</v>
      </c>
      <c r="U143" s="49">
        <v>1</v>
      </c>
      <c r="V143" s="49">
        <v>2</v>
      </c>
      <c r="W143" s="50">
        <v>1</v>
      </c>
      <c r="X143" s="113">
        <v>11</v>
      </c>
      <c r="Y143" s="85">
        <v>23</v>
      </c>
      <c r="AB143" s="87"/>
    </row>
    <row r="144" spans="1:28" ht="15" x14ac:dyDescent="0.25">
      <c r="A144" s="91" t="s">
        <v>24</v>
      </c>
      <c r="B144" s="73">
        <v>23.900000000000016</v>
      </c>
      <c r="C144" s="112">
        <v>23</v>
      </c>
      <c r="D144" s="52" t="s">
        <v>14</v>
      </c>
      <c r="E144" s="84">
        <v>6</v>
      </c>
      <c r="F144" s="84">
        <v>4</v>
      </c>
      <c r="G144" s="84">
        <v>5</v>
      </c>
      <c r="H144" s="84">
        <v>6</v>
      </c>
      <c r="I144" s="84">
        <v>6</v>
      </c>
      <c r="J144" s="84">
        <v>4</v>
      </c>
      <c r="K144" s="84">
        <v>4</v>
      </c>
      <c r="L144" s="84">
        <v>5</v>
      </c>
      <c r="M144" s="114">
        <v>4</v>
      </c>
      <c r="N144" s="109">
        <v>44</v>
      </c>
      <c r="O144" s="84">
        <v>4</v>
      </c>
      <c r="P144" s="84">
        <v>6</v>
      </c>
      <c r="Q144" s="84">
        <v>7</v>
      </c>
      <c r="R144" s="84">
        <v>4</v>
      </c>
      <c r="S144" s="84">
        <v>5</v>
      </c>
      <c r="T144" s="84">
        <v>3</v>
      </c>
      <c r="U144" s="84">
        <v>7</v>
      </c>
      <c r="V144" s="84">
        <v>7</v>
      </c>
      <c r="W144" s="114">
        <v>8</v>
      </c>
      <c r="X144" s="109">
        <v>51</v>
      </c>
      <c r="Y144" s="67">
        <v>95</v>
      </c>
      <c r="Z144" s="92">
        <v>-0.4</v>
      </c>
      <c r="AA144" s="142">
        <v>23.500000000000018</v>
      </c>
      <c r="AB144" s="93">
        <v>116</v>
      </c>
    </row>
    <row r="145" spans="1:28" ht="15.75" thickBot="1" x14ac:dyDescent="0.3">
      <c r="A145" s="94"/>
      <c r="D145" s="74" t="s">
        <v>18</v>
      </c>
      <c r="E145" s="51">
        <v>2</v>
      </c>
      <c r="F145" s="51">
        <v>2</v>
      </c>
      <c r="G145" s="51">
        <v>2</v>
      </c>
      <c r="H145" s="51">
        <v>2</v>
      </c>
      <c r="I145" s="51">
        <v>2</v>
      </c>
      <c r="J145" s="51">
        <v>4</v>
      </c>
      <c r="K145" s="51">
        <v>4</v>
      </c>
      <c r="L145" s="51">
        <v>2</v>
      </c>
      <c r="M145" s="115">
        <v>2</v>
      </c>
      <c r="N145" s="125">
        <v>22</v>
      </c>
      <c r="O145" s="128">
        <v>3</v>
      </c>
      <c r="P145" s="51">
        <v>2</v>
      </c>
      <c r="Q145" s="51">
        <v>0</v>
      </c>
      <c r="R145" s="51">
        <v>3</v>
      </c>
      <c r="S145" s="51">
        <v>3</v>
      </c>
      <c r="T145" s="51">
        <v>3</v>
      </c>
      <c r="U145" s="51">
        <v>0</v>
      </c>
      <c r="V145" s="51">
        <v>1</v>
      </c>
      <c r="W145" s="115">
        <v>0</v>
      </c>
      <c r="X145" s="120">
        <v>15</v>
      </c>
      <c r="Y145" s="68">
        <v>37</v>
      </c>
      <c r="AB145" s="87"/>
    </row>
    <row r="146" spans="1:28" ht="13.5" thickBot="1" x14ac:dyDescent="0.25">
      <c r="A146" s="95"/>
      <c r="AB146" s="87"/>
    </row>
    <row r="147" spans="1:28" ht="15" x14ac:dyDescent="0.25">
      <c r="A147" s="99"/>
      <c r="D147" s="53" t="s">
        <v>15</v>
      </c>
      <c r="E147" s="54">
        <v>1</v>
      </c>
      <c r="F147" s="54">
        <v>1</v>
      </c>
      <c r="G147" s="54">
        <v>1</v>
      </c>
      <c r="H147" s="54">
        <v>1</v>
      </c>
      <c r="I147" s="54">
        <v>2</v>
      </c>
      <c r="J147" s="54">
        <v>2</v>
      </c>
      <c r="K147" s="54">
        <v>2</v>
      </c>
      <c r="L147" s="54">
        <v>1</v>
      </c>
      <c r="M147" s="55">
        <v>2</v>
      </c>
      <c r="N147" s="129">
        <v>13</v>
      </c>
      <c r="O147" s="132">
        <v>1</v>
      </c>
      <c r="P147" s="54">
        <v>1</v>
      </c>
      <c r="Q147" s="54">
        <v>2</v>
      </c>
      <c r="R147" s="54">
        <v>1</v>
      </c>
      <c r="S147" s="54">
        <v>1</v>
      </c>
      <c r="T147" s="54">
        <v>2</v>
      </c>
      <c r="U147" s="54">
        <v>2</v>
      </c>
      <c r="V147" s="54">
        <v>2</v>
      </c>
      <c r="W147" s="55">
        <v>1</v>
      </c>
      <c r="X147" s="116">
        <v>13</v>
      </c>
      <c r="Y147" s="55">
        <v>26</v>
      </c>
      <c r="AB147" s="87"/>
    </row>
    <row r="148" spans="1:28" ht="15" x14ac:dyDescent="0.25">
      <c r="A148" s="96" t="s">
        <v>22</v>
      </c>
      <c r="B148" s="78">
        <v>26.4</v>
      </c>
      <c r="C148" s="112">
        <v>26</v>
      </c>
      <c r="D148" s="57" t="s">
        <v>14</v>
      </c>
      <c r="E148" s="84">
        <v>7</v>
      </c>
      <c r="F148" s="84">
        <v>4</v>
      </c>
      <c r="G148" s="84">
        <v>5</v>
      </c>
      <c r="H148" s="84">
        <v>7</v>
      </c>
      <c r="I148" s="84">
        <v>6</v>
      </c>
      <c r="J148" s="84">
        <v>5</v>
      </c>
      <c r="K148" s="84">
        <v>6</v>
      </c>
      <c r="L148" s="84">
        <v>5</v>
      </c>
      <c r="M148" s="114">
        <v>5</v>
      </c>
      <c r="N148" s="130">
        <v>50</v>
      </c>
      <c r="O148" s="84">
        <v>7</v>
      </c>
      <c r="P148" s="84">
        <v>5</v>
      </c>
      <c r="Q148" s="84">
        <v>5</v>
      </c>
      <c r="R148" s="84">
        <v>6</v>
      </c>
      <c r="S148" s="84">
        <v>8</v>
      </c>
      <c r="T148" s="84">
        <v>4</v>
      </c>
      <c r="U148" s="84">
        <v>6</v>
      </c>
      <c r="V148" s="84">
        <v>6</v>
      </c>
      <c r="W148" s="114">
        <v>5</v>
      </c>
      <c r="X148" s="110">
        <v>52</v>
      </c>
      <c r="Y148" s="69">
        <v>102</v>
      </c>
      <c r="Z148" s="97">
        <v>0</v>
      </c>
      <c r="AA148" s="143">
        <v>26.4</v>
      </c>
      <c r="AB148" s="98">
        <v>114</v>
      </c>
    </row>
    <row r="149" spans="1:28" ht="15.75" thickBot="1" x14ac:dyDescent="0.3">
      <c r="A149" s="99"/>
      <c r="D149" s="75" t="s">
        <v>18</v>
      </c>
      <c r="E149" s="56">
        <v>1</v>
      </c>
      <c r="F149" s="56">
        <v>2</v>
      </c>
      <c r="G149" s="56">
        <v>2</v>
      </c>
      <c r="H149" s="56">
        <v>1</v>
      </c>
      <c r="I149" s="56">
        <v>2</v>
      </c>
      <c r="J149" s="56">
        <v>3</v>
      </c>
      <c r="K149" s="56">
        <v>2</v>
      </c>
      <c r="L149" s="56">
        <v>2</v>
      </c>
      <c r="M149" s="117">
        <v>2</v>
      </c>
      <c r="N149" s="131">
        <v>17</v>
      </c>
      <c r="O149" s="133">
        <v>0</v>
      </c>
      <c r="P149" s="56">
        <v>3</v>
      </c>
      <c r="Q149" s="56">
        <v>2</v>
      </c>
      <c r="R149" s="56">
        <v>1</v>
      </c>
      <c r="S149" s="56">
        <v>0</v>
      </c>
      <c r="T149" s="56">
        <v>3</v>
      </c>
      <c r="U149" s="56">
        <v>2</v>
      </c>
      <c r="V149" s="56">
        <v>2</v>
      </c>
      <c r="W149" s="117">
        <v>2</v>
      </c>
      <c r="X149" s="121">
        <v>15</v>
      </c>
      <c r="Y149" s="70">
        <v>32</v>
      </c>
      <c r="AB149" s="87"/>
    </row>
    <row r="150" spans="1:28" ht="13.5" thickBot="1" x14ac:dyDescent="0.25">
      <c r="A150" s="95"/>
      <c r="AB150" s="87"/>
    </row>
    <row r="151" spans="1:28" ht="15" x14ac:dyDescent="0.25">
      <c r="A151" s="100"/>
      <c r="D151" s="58" t="s">
        <v>15</v>
      </c>
      <c r="E151" s="59">
        <v>1</v>
      </c>
      <c r="F151" s="59">
        <v>1</v>
      </c>
      <c r="G151" s="59">
        <v>1</v>
      </c>
      <c r="H151" s="59">
        <v>1</v>
      </c>
      <c r="I151" s="59">
        <v>2</v>
      </c>
      <c r="J151" s="59">
        <v>2</v>
      </c>
      <c r="K151" s="59">
        <v>2</v>
      </c>
      <c r="L151" s="59">
        <v>1</v>
      </c>
      <c r="M151" s="60">
        <v>2</v>
      </c>
      <c r="N151" s="134">
        <v>13</v>
      </c>
      <c r="O151" s="137">
        <v>1</v>
      </c>
      <c r="P151" s="59">
        <v>1</v>
      </c>
      <c r="Q151" s="59">
        <v>2</v>
      </c>
      <c r="R151" s="59">
        <v>1</v>
      </c>
      <c r="S151" s="59">
        <v>1</v>
      </c>
      <c r="T151" s="59">
        <v>1</v>
      </c>
      <c r="U151" s="59">
        <v>2</v>
      </c>
      <c r="V151" s="59">
        <v>2</v>
      </c>
      <c r="W151" s="60">
        <v>1</v>
      </c>
      <c r="X151" s="118">
        <v>12</v>
      </c>
      <c r="Y151" s="60">
        <v>25</v>
      </c>
      <c r="AB151" s="87"/>
    </row>
    <row r="152" spans="1:28" ht="15" x14ac:dyDescent="0.25">
      <c r="A152" s="101" t="s">
        <v>23</v>
      </c>
      <c r="B152" s="79">
        <v>25.200000000000014</v>
      </c>
      <c r="C152" s="112">
        <v>25</v>
      </c>
      <c r="D152" s="62" t="s">
        <v>14</v>
      </c>
      <c r="E152" s="84">
        <v>7</v>
      </c>
      <c r="F152" s="84">
        <v>4</v>
      </c>
      <c r="G152" s="84">
        <v>6</v>
      </c>
      <c r="H152" s="84">
        <v>7</v>
      </c>
      <c r="I152" s="84">
        <v>6</v>
      </c>
      <c r="J152" s="84">
        <v>5</v>
      </c>
      <c r="K152" s="84">
        <v>5</v>
      </c>
      <c r="L152" s="84">
        <v>6</v>
      </c>
      <c r="M152" s="114">
        <v>7</v>
      </c>
      <c r="N152" s="135">
        <v>53</v>
      </c>
      <c r="O152" s="84">
        <v>5</v>
      </c>
      <c r="P152" s="84">
        <v>6</v>
      </c>
      <c r="Q152" s="84">
        <v>4</v>
      </c>
      <c r="R152" s="84">
        <v>5</v>
      </c>
      <c r="S152" s="84">
        <v>5</v>
      </c>
      <c r="T152" s="84">
        <v>4</v>
      </c>
      <c r="U152" s="84">
        <v>5</v>
      </c>
      <c r="V152" s="84">
        <v>5</v>
      </c>
      <c r="W152" s="114">
        <v>6</v>
      </c>
      <c r="X152" s="111">
        <v>45</v>
      </c>
      <c r="Y152" s="71">
        <v>98</v>
      </c>
      <c r="Z152" s="102">
        <v>0</v>
      </c>
      <c r="AA152" s="141">
        <v>25.200000000000014</v>
      </c>
      <c r="AB152" s="103">
        <v>130</v>
      </c>
    </row>
    <row r="153" spans="1:28" ht="15.75" thickBot="1" x14ac:dyDescent="0.3">
      <c r="A153" s="104"/>
      <c r="B153" s="105"/>
      <c r="C153" s="105"/>
      <c r="D153" s="76" t="s">
        <v>18</v>
      </c>
      <c r="E153" s="61">
        <v>1</v>
      </c>
      <c r="F153" s="61">
        <v>2</v>
      </c>
      <c r="G153" s="61">
        <v>1</v>
      </c>
      <c r="H153" s="61">
        <v>1</v>
      </c>
      <c r="I153" s="61">
        <v>2</v>
      </c>
      <c r="J153" s="61">
        <v>3</v>
      </c>
      <c r="K153" s="61">
        <v>3</v>
      </c>
      <c r="L153" s="61">
        <v>1</v>
      </c>
      <c r="M153" s="119">
        <v>0</v>
      </c>
      <c r="N153" s="136">
        <v>14</v>
      </c>
      <c r="O153" s="138">
        <v>2</v>
      </c>
      <c r="P153" s="61">
        <v>2</v>
      </c>
      <c r="Q153" s="61">
        <v>3</v>
      </c>
      <c r="R153" s="61">
        <v>2</v>
      </c>
      <c r="S153" s="61">
        <v>3</v>
      </c>
      <c r="T153" s="61">
        <v>2</v>
      </c>
      <c r="U153" s="61">
        <v>3</v>
      </c>
      <c r="V153" s="61">
        <v>3</v>
      </c>
      <c r="W153" s="119">
        <v>1</v>
      </c>
      <c r="X153" s="122">
        <v>21</v>
      </c>
      <c r="Y153" s="72">
        <v>35</v>
      </c>
      <c r="Z153" s="105"/>
      <c r="AA153" s="105"/>
      <c r="AB153" s="106"/>
    </row>
    <row r="154" spans="1:28" ht="13.5" thickBot="1" x14ac:dyDescent="0.25">
      <c r="A154" s="77"/>
      <c r="B154" s="77"/>
      <c r="C154" s="77"/>
      <c r="D154" s="77"/>
      <c r="E154" s="77"/>
      <c r="F154" s="77"/>
      <c r="G154" s="77"/>
      <c r="H154" s="77"/>
      <c r="I154" s="77"/>
      <c r="J154" s="77"/>
      <c r="K154" s="77"/>
      <c r="L154" s="77"/>
      <c r="M154" s="77"/>
      <c r="N154" s="77"/>
      <c r="O154" s="77"/>
      <c r="P154" s="77"/>
      <c r="Q154" s="77"/>
      <c r="R154" s="77"/>
      <c r="S154" s="77"/>
      <c r="T154" s="77"/>
      <c r="U154" s="77"/>
      <c r="V154" s="77"/>
      <c r="W154" s="77"/>
      <c r="X154" s="77"/>
      <c r="Y154" s="77"/>
      <c r="Z154" s="77"/>
      <c r="AA154" s="77"/>
      <c r="AB154" s="77"/>
    </row>
    <row r="155" spans="1:28" ht="15" x14ac:dyDescent="0.25">
      <c r="A155" s="144"/>
      <c r="B155" s="173" t="s">
        <v>4</v>
      </c>
      <c r="C155" s="176" t="s">
        <v>19</v>
      </c>
      <c r="D155" s="64" t="s">
        <v>1</v>
      </c>
      <c r="E155" s="40">
        <v>456</v>
      </c>
      <c r="F155" s="41">
        <v>344</v>
      </c>
      <c r="G155" s="41">
        <v>153</v>
      </c>
      <c r="H155" s="41">
        <v>467</v>
      </c>
      <c r="I155" s="41">
        <v>148</v>
      </c>
      <c r="J155" s="41">
        <v>348</v>
      </c>
      <c r="K155" s="41">
        <v>350</v>
      </c>
      <c r="L155" s="41">
        <v>314</v>
      </c>
      <c r="M155" s="42">
        <v>370</v>
      </c>
      <c r="N155" s="179" t="s">
        <v>16</v>
      </c>
      <c r="O155" s="40">
        <v>343</v>
      </c>
      <c r="P155" s="41">
        <v>434</v>
      </c>
      <c r="Q155" s="41">
        <v>145</v>
      </c>
      <c r="R155" s="41">
        <v>338</v>
      </c>
      <c r="S155" s="41">
        <v>377</v>
      </c>
      <c r="T155" s="41">
        <v>348</v>
      </c>
      <c r="U155" s="41">
        <v>148</v>
      </c>
      <c r="V155" s="41">
        <v>372</v>
      </c>
      <c r="W155" s="42">
        <v>481</v>
      </c>
      <c r="X155" s="179" t="s">
        <v>17</v>
      </c>
      <c r="Y155" s="89">
        <v>71</v>
      </c>
      <c r="Z155" s="182" t="s">
        <v>28</v>
      </c>
      <c r="AA155" s="185" t="s">
        <v>6</v>
      </c>
      <c r="AB155" s="188" t="s">
        <v>20</v>
      </c>
    </row>
    <row r="156" spans="1:28" ht="15" x14ac:dyDescent="0.25">
      <c r="A156" s="144" t="s">
        <v>29</v>
      </c>
      <c r="B156" s="174"/>
      <c r="C156" s="177"/>
      <c r="D156" s="65" t="s">
        <v>2</v>
      </c>
      <c r="E156" s="43">
        <v>5</v>
      </c>
      <c r="F156" s="39">
        <v>4</v>
      </c>
      <c r="G156" s="39">
        <v>3</v>
      </c>
      <c r="H156" s="39">
        <v>5</v>
      </c>
      <c r="I156" s="39">
        <v>3</v>
      </c>
      <c r="J156" s="39">
        <v>4</v>
      </c>
      <c r="K156" s="39">
        <v>4</v>
      </c>
      <c r="L156" s="39">
        <v>4</v>
      </c>
      <c r="M156" s="44">
        <v>4</v>
      </c>
      <c r="N156" s="180"/>
      <c r="O156" s="43">
        <v>4</v>
      </c>
      <c r="P156" s="39">
        <v>5</v>
      </c>
      <c r="Q156" s="39">
        <v>3</v>
      </c>
      <c r="R156" s="39">
        <v>4</v>
      </c>
      <c r="S156" s="39">
        <v>4</v>
      </c>
      <c r="T156" s="39">
        <v>4</v>
      </c>
      <c r="U156" s="39">
        <v>3</v>
      </c>
      <c r="V156" s="39">
        <v>4</v>
      </c>
      <c r="W156" s="44">
        <v>5</v>
      </c>
      <c r="X156" s="180"/>
      <c r="Y156" s="63">
        <v>72</v>
      </c>
      <c r="Z156" s="183"/>
      <c r="AA156" s="186"/>
      <c r="AB156" s="189"/>
    </row>
    <row r="157" spans="1:28" ht="15.75" thickBot="1" x14ac:dyDescent="0.3">
      <c r="A157" s="145">
        <v>45026</v>
      </c>
      <c r="B157" s="175"/>
      <c r="C157" s="178"/>
      <c r="D157" s="66" t="s">
        <v>3</v>
      </c>
      <c r="E157" s="45">
        <v>15</v>
      </c>
      <c r="F157" s="46">
        <v>5</v>
      </c>
      <c r="G157" s="46">
        <v>11</v>
      </c>
      <c r="H157" s="46">
        <v>9</v>
      </c>
      <c r="I157" s="46">
        <v>7</v>
      </c>
      <c r="J157" s="46">
        <v>13</v>
      </c>
      <c r="K157" s="46">
        <v>3</v>
      </c>
      <c r="L157" s="46">
        <v>17</v>
      </c>
      <c r="M157" s="47">
        <v>1</v>
      </c>
      <c r="N157" s="181"/>
      <c r="O157" s="45">
        <v>18</v>
      </c>
      <c r="P157" s="46">
        <v>8</v>
      </c>
      <c r="Q157" s="46">
        <v>16</v>
      </c>
      <c r="R157" s="46">
        <v>10</v>
      </c>
      <c r="S157" s="46">
        <v>4</v>
      </c>
      <c r="T157" s="46">
        <v>14</v>
      </c>
      <c r="U157" s="46">
        <v>12</v>
      </c>
      <c r="V157" s="46">
        <v>2</v>
      </c>
      <c r="W157" s="47">
        <v>6</v>
      </c>
      <c r="X157" s="181"/>
      <c r="Y157" s="108">
        <v>127</v>
      </c>
      <c r="Z157" s="184"/>
      <c r="AA157" s="187"/>
      <c r="AB157" s="190"/>
    </row>
    <row r="158" spans="1:28" ht="15" x14ac:dyDescent="0.25">
      <c r="A158" s="91"/>
      <c r="D158" s="48" t="s">
        <v>15</v>
      </c>
      <c r="E158" s="49">
        <v>1</v>
      </c>
      <c r="F158" s="49">
        <v>2</v>
      </c>
      <c r="G158" s="49">
        <v>1</v>
      </c>
      <c r="H158" s="49">
        <v>1</v>
      </c>
      <c r="I158" s="49">
        <v>2</v>
      </c>
      <c r="J158" s="49">
        <v>1</v>
      </c>
      <c r="K158" s="49">
        <v>2</v>
      </c>
      <c r="L158" s="49">
        <v>1</v>
      </c>
      <c r="M158" s="50">
        <v>2</v>
      </c>
      <c r="N158" s="123">
        <v>13</v>
      </c>
      <c r="O158" s="126">
        <v>1</v>
      </c>
      <c r="P158" s="49">
        <v>2</v>
      </c>
      <c r="Q158" s="49">
        <v>1</v>
      </c>
      <c r="R158" s="49">
        <v>1</v>
      </c>
      <c r="S158" s="49">
        <v>2</v>
      </c>
      <c r="T158" s="49">
        <v>1</v>
      </c>
      <c r="U158" s="49">
        <v>1</v>
      </c>
      <c r="V158" s="49">
        <v>2</v>
      </c>
      <c r="W158" s="50">
        <v>2</v>
      </c>
      <c r="X158" s="113">
        <v>13</v>
      </c>
      <c r="Y158" s="85">
        <v>26</v>
      </c>
      <c r="AB158" s="87"/>
    </row>
    <row r="159" spans="1:28" ht="15" x14ac:dyDescent="0.25">
      <c r="A159" s="91" t="s">
        <v>24</v>
      </c>
      <c r="B159" s="73">
        <v>23.600000000000016</v>
      </c>
      <c r="C159" s="112">
        <v>26</v>
      </c>
      <c r="D159" s="52" t="s">
        <v>14</v>
      </c>
      <c r="E159" s="84">
        <v>6</v>
      </c>
      <c r="F159" s="84">
        <v>5</v>
      </c>
      <c r="G159" s="84">
        <v>3</v>
      </c>
      <c r="H159" s="84">
        <v>6</v>
      </c>
      <c r="I159" s="84">
        <v>7</v>
      </c>
      <c r="J159" s="84">
        <v>5</v>
      </c>
      <c r="K159" s="84">
        <v>6</v>
      </c>
      <c r="L159" s="84">
        <v>6</v>
      </c>
      <c r="M159" s="114">
        <v>5</v>
      </c>
      <c r="N159" s="124">
        <v>49</v>
      </c>
      <c r="O159" s="84">
        <v>5</v>
      </c>
      <c r="P159" s="84">
        <v>7</v>
      </c>
      <c r="Q159" s="84">
        <v>5</v>
      </c>
      <c r="R159" s="84">
        <v>6</v>
      </c>
      <c r="S159" s="84">
        <v>7</v>
      </c>
      <c r="T159" s="84">
        <v>5</v>
      </c>
      <c r="U159" s="84">
        <v>5</v>
      </c>
      <c r="V159" s="84">
        <v>7</v>
      </c>
      <c r="W159" s="114">
        <v>9</v>
      </c>
      <c r="X159" s="109">
        <v>56</v>
      </c>
      <c r="Y159" s="67">
        <v>105</v>
      </c>
      <c r="Z159" s="92">
        <v>0.30000000000000004</v>
      </c>
      <c r="AA159" s="142">
        <v>23.900000000000016</v>
      </c>
      <c r="AB159" s="93">
        <v>115</v>
      </c>
    </row>
    <row r="160" spans="1:28" ht="15.75" thickBot="1" x14ac:dyDescent="0.3">
      <c r="A160" s="94"/>
      <c r="D160" s="74" t="s">
        <v>18</v>
      </c>
      <c r="E160" s="51">
        <v>2</v>
      </c>
      <c r="F160" s="51">
        <v>3</v>
      </c>
      <c r="G160" s="51">
        <v>3</v>
      </c>
      <c r="H160" s="51">
        <v>2</v>
      </c>
      <c r="I160" s="51">
        <v>0</v>
      </c>
      <c r="J160" s="51">
        <v>2</v>
      </c>
      <c r="K160" s="51">
        <v>2</v>
      </c>
      <c r="L160" s="51">
        <v>1</v>
      </c>
      <c r="M160" s="115">
        <v>3</v>
      </c>
      <c r="N160" s="125">
        <v>18</v>
      </c>
      <c r="O160" s="128">
        <v>2</v>
      </c>
      <c r="P160" s="51">
        <v>2</v>
      </c>
      <c r="Q160" s="51">
        <v>1</v>
      </c>
      <c r="R160" s="51">
        <v>1</v>
      </c>
      <c r="S160" s="51">
        <v>1</v>
      </c>
      <c r="T160" s="51">
        <v>2</v>
      </c>
      <c r="U160" s="51">
        <v>1</v>
      </c>
      <c r="V160" s="51">
        <v>1</v>
      </c>
      <c r="W160" s="115">
        <v>0</v>
      </c>
      <c r="X160" s="120">
        <v>11</v>
      </c>
      <c r="Y160" s="68">
        <v>29</v>
      </c>
      <c r="AB160" s="87"/>
    </row>
    <row r="161" spans="1:28" ht="13.5" thickBot="1" x14ac:dyDescent="0.25">
      <c r="A161" s="95"/>
      <c r="AB161" s="87"/>
    </row>
    <row r="162" spans="1:28" ht="15" x14ac:dyDescent="0.25">
      <c r="A162" s="99"/>
      <c r="D162" s="53" t="s">
        <v>15</v>
      </c>
      <c r="E162" s="54">
        <v>1</v>
      </c>
      <c r="F162" s="54">
        <v>2</v>
      </c>
      <c r="G162" s="54">
        <v>2</v>
      </c>
      <c r="H162" s="54">
        <v>2</v>
      </c>
      <c r="I162" s="54">
        <v>2</v>
      </c>
      <c r="J162" s="54">
        <v>1</v>
      </c>
      <c r="K162" s="54">
        <v>2</v>
      </c>
      <c r="L162" s="54">
        <v>1</v>
      </c>
      <c r="M162" s="55">
        <v>2</v>
      </c>
      <c r="N162" s="129">
        <v>15</v>
      </c>
      <c r="O162" s="132">
        <v>1</v>
      </c>
      <c r="P162" s="54">
        <v>2</v>
      </c>
      <c r="Q162" s="54">
        <v>1</v>
      </c>
      <c r="R162" s="54">
        <v>2</v>
      </c>
      <c r="S162" s="54">
        <v>2</v>
      </c>
      <c r="T162" s="54">
        <v>1</v>
      </c>
      <c r="U162" s="54">
        <v>1</v>
      </c>
      <c r="V162" s="54">
        <v>2</v>
      </c>
      <c r="W162" s="55">
        <v>2</v>
      </c>
      <c r="X162" s="116">
        <v>14</v>
      </c>
      <c r="Y162" s="55">
        <v>29</v>
      </c>
      <c r="AB162" s="87"/>
    </row>
    <row r="163" spans="1:28" ht="15" x14ac:dyDescent="0.25">
      <c r="A163" s="96" t="s">
        <v>22</v>
      </c>
      <c r="B163" s="73">
        <v>26.4</v>
      </c>
      <c r="C163" s="112">
        <v>29</v>
      </c>
      <c r="D163" s="57" t="s">
        <v>14</v>
      </c>
      <c r="E163" s="84">
        <v>8</v>
      </c>
      <c r="F163" s="84">
        <v>6</v>
      </c>
      <c r="G163" s="84">
        <v>4</v>
      </c>
      <c r="H163" s="84">
        <v>7</v>
      </c>
      <c r="I163" s="84">
        <v>6</v>
      </c>
      <c r="J163" s="84">
        <v>7</v>
      </c>
      <c r="K163" s="84">
        <v>6</v>
      </c>
      <c r="L163" s="84">
        <v>6</v>
      </c>
      <c r="M163" s="114">
        <v>5</v>
      </c>
      <c r="N163" s="130">
        <v>55</v>
      </c>
      <c r="O163" s="84">
        <v>7</v>
      </c>
      <c r="P163" s="84">
        <v>6</v>
      </c>
      <c r="Q163" s="84">
        <v>5</v>
      </c>
      <c r="R163" s="84">
        <v>6</v>
      </c>
      <c r="S163" s="84">
        <v>6</v>
      </c>
      <c r="T163" s="84">
        <v>6</v>
      </c>
      <c r="U163" s="84">
        <v>5</v>
      </c>
      <c r="V163" s="84">
        <v>5</v>
      </c>
      <c r="W163" s="114">
        <v>8</v>
      </c>
      <c r="X163" s="110">
        <v>54</v>
      </c>
      <c r="Y163" s="69">
        <v>109</v>
      </c>
      <c r="Z163" s="97">
        <v>0.4</v>
      </c>
      <c r="AA163" s="143">
        <v>26.4</v>
      </c>
      <c r="AB163" s="98">
        <v>113</v>
      </c>
    </row>
    <row r="164" spans="1:28" ht="15.75" thickBot="1" x14ac:dyDescent="0.3">
      <c r="A164" s="99"/>
      <c r="D164" s="75" t="s">
        <v>18</v>
      </c>
      <c r="E164" s="56">
        <v>0</v>
      </c>
      <c r="F164" s="56">
        <v>2</v>
      </c>
      <c r="G164" s="56">
        <v>3</v>
      </c>
      <c r="H164" s="56">
        <v>2</v>
      </c>
      <c r="I164" s="56">
        <v>1</v>
      </c>
      <c r="J164" s="56">
        <v>0</v>
      </c>
      <c r="K164" s="56">
        <v>2</v>
      </c>
      <c r="L164" s="56">
        <v>1</v>
      </c>
      <c r="M164" s="117">
        <v>3</v>
      </c>
      <c r="N164" s="131">
        <v>14</v>
      </c>
      <c r="O164" s="133">
        <v>0</v>
      </c>
      <c r="P164" s="56">
        <v>3</v>
      </c>
      <c r="Q164" s="56">
        <v>1</v>
      </c>
      <c r="R164" s="56">
        <v>2</v>
      </c>
      <c r="S164" s="56">
        <v>2</v>
      </c>
      <c r="T164" s="56">
        <v>1</v>
      </c>
      <c r="U164" s="56">
        <v>1</v>
      </c>
      <c r="V164" s="56">
        <v>3</v>
      </c>
      <c r="W164" s="117">
        <v>1</v>
      </c>
      <c r="X164" s="121">
        <v>14</v>
      </c>
      <c r="Y164" s="70">
        <v>28</v>
      </c>
      <c r="AB164" s="87"/>
    </row>
    <row r="165" spans="1:28" ht="13.5" thickBot="1" x14ac:dyDescent="0.25">
      <c r="A165" s="95"/>
      <c r="AB165" s="87"/>
    </row>
    <row r="166" spans="1:28" ht="15" x14ac:dyDescent="0.25">
      <c r="A166" s="100"/>
      <c r="D166" s="58" t="s">
        <v>15</v>
      </c>
      <c r="E166" s="59">
        <v>1</v>
      </c>
      <c r="F166" s="59">
        <v>2</v>
      </c>
      <c r="G166" s="59">
        <v>1</v>
      </c>
      <c r="H166" s="59">
        <v>2</v>
      </c>
      <c r="I166" s="59">
        <v>2</v>
      </c>
      <c r="J166" s="59">
        <v>1</v>
      </c>
      <c r="K166" s="59">
        <v>2</v>
      </c>
      <c r="L166" s="59">
        <v>1</v>
      </c>
      <c r="M166" s="60">
        <v>2</v>
      </c>
      <c r="N166" s="134">
        <v>14</v>
      </c>
      <c r="O166" s="137">
        <v>1</v>
      </c>
      <c r="P166" s="59">
        <v>2</v>
      </c>
      <c r="Q166" s="59">
        <v>1</v>
      </c>
      <c r="R166" s="59">
        <v>1</v>
      </c>
      <c r="S166" s="59">
        <v>2</v>
      </c>
      <c r="T166" s="59">
        <v>1</v>
      </c>
      <c r="U166" s="59">
        <v>1</v>
      </c>
      <c r="V166" s="59">
        <v>2</v>
      </c>
      <c r="W166" s="60">
        <v>2</v>
      </c>
      <c r="X166" s="118">
        <v>13</v>
      </c>
      <c r="Y166" s="60">
        <v>27</v>
      </c>
      <c r="AB166" s="87"/>
    </row>
    <row r="167" spans="1:28" ht="15" x14ac:dyDescent="0.25">
      <c r="A167" s="101" t="s">
        <v>23</v>
      </c>
      <c r="B167" s="73">
        <v>24.700000000000014</v>
      </c>
      <c r="C167" s="112">
        <v>27</v>
      </c>
      <c r="D167" s="62" t="s">
        <v>14</v>
      </c>
      <c r="E167" s="84">
        <v>6</v>
      </c>
      <c r="F167" s="84">
        <v>5</v>
      </c>
      <c r="G167" s="84">
        <v>3</v>
      </c>
      <c r="H167" s="84">
        <v>6</v>
      </c>
      <c r="I167" s="84">
        <v>7</v>
      </c>
      <c r="J167" s="84">
        <v>7</v>
      </c>
      <c r="K167" s="84">
        <v>6</v>
      </c>
      <c r="L167" s="84">
        <v>5</v>
      </c>
      <c r="M167" s="114">
        <v>6</v>
      </c>
      <c r="N167" s="135">
        <v>51</v>
      </c>
      <c r="O167" s="127">
        <v>6</v>
      </c>
      <c r="P167" s="84">
        <v>9</v>
      </c>
      <c r="Q167" s="84">
        <v>4</v>
      </c>
      <c r="R167" s="84">
        <v>6</v>
      </c>
      <c r="S167" s="84">
        <v>6</v>
      </c>
      <c r="T167" s="84">
        <v>7</v>
      </c>
      <c r="U167" s="84">
        <v>5</v>
      </c>
      <c r="V167" s="84">
        <v>7</v>
      </c>
      <c r="W167" s="114">
        <v>7</v>
      </c>
      <c r="X167" s="111">
        <v>57</v>
      </c>
      <c r="Y167" s="71">
        <v>108</v>
      </c>
      <c r="Z167" s="102">
        <v>0.5</v>
      </c>
      <c r="AA167" s="141">
        <v>25.200000000000014</v>
      </c>
      <c r="AB167" s="103">
        <v>129</v>
      </c>
    </row>
    <row r="168" spans="1:28" ht="15.75" thickBot="1" x14ac:dyDescent="0.3">
      <c r="A168" s="104"/>
      <c r="B168" s="105"/>
      <c r="C168" s="105"/>
      <c r="D168" s="76" t="s">
        <v>18</v>
      </c>
      <c r="E168" s="61">
        <v>2</v>
      </c>
      <c r="F168" s="61">
        <v>3</v>
      </c>
      <c r="G168" s="61">
        <v>3</v>
      </c>
      <c r="H168" s="61">
        <v>3</v>
      </c>
      <c r="I168" s="61">
        <v>0</v>
      </c>
      <c r="J168" s="61">
        <v>0</v>
      </c>
      <c r="K168" s="61">
        <v>2</v>
      </c>
      <c r="L168" s="61">
        <v>2</v>
      </c>
      <c r="M168" s="119">
        <v>2</v>
      </c>
      <c r="N168" s="136">
        <v>17</v>
      </c>
      <c r="O168" s="138">
        <v>1</v>
      </c>
      <c r="P168" s="61">
        <v>0</v>
      </c>
      <c r="Q168" s="61">
        <v>2</v>
      </c>
      <c r="R168" s="61">
        <v>1</v>
      </c>
      <c r="S168" s="61">
        <v>2</v>
      </c>
      <c r="T168" s="61">
        <v>0</v>
      </c>
      <c r="U168" s="61">
        <v>1</v>
      </c>
      <c r="V168" s="61">
        <v>1</v>
      </c>
      <c r="W168" s="119">
        <v>2</v>
      </c>
      <c r="X168" s="122">
        <v>10</v>
      </c>
      <c r="Y168" s="72">
        <v>27</v>
      </c>
      <c r="Z168" s="105"/>
      <c r="AA168" s="105"/>
      <c r="AB168" s="106"/>
    </row>
    <row r="169" spans="1:28" ht="13.5" thickBot="1" x14ac:dyDescent="0.25">
      <c r="A169" s="77"/>
      <c r="B169" s="77"/>
      <c r="C169" s="77"/>
      <c r="D169" s="77"/>
      <c r="E169" s="77"/>
      <c r="F169" s="77"/>
      <c r="G169" s="77"/>
      <c r="H169" s="77"/>
      <c r="I169" s="77"/>
      <c r="J169" s="77"/>
      <c r="K169" s="77"/>
      <c r="L169" s="77"/>
      <c r="M169" s="77"/>
      <c r="N169" s="77"/>
      <c r="O169" s="77"/>
      <c r="P169" s="77"/>
      <c r="Q169" s="77"/>
      <c r="R169" s="77"/>
      <c r="S169" s="77"/>
      <c r="T169" s="77"/>
      <c r="U169" s="77"/>
      <c r="V169" s="77"/>
      <c r="W169" s="77"/>
      <c r="X169" s="77"/>
      <c r="Y169" s="77"/>
      <c r="Z169" s="77"/>
      <c r="AA169" s="77"/>
      <c r="AB169" s="77"/>
    </row>
    <row r="170" spans="1:28" ht="15" x14ac:dyDescent="0.25">
      <c r="A170" s="83"/>
      <c r="B170" s="173" t="s">
        <v>4</v>
      </c>
      <c r="C170" s="176" t="s">
        <v>19</v>
      </c>
      <c r="D170" s="64" t="s">
        <v>1</v>
      </c>
      <c r="E170" s="163">
        <v>450</v>
      </c>
      <c r="F170" s="163">
        <v>115</v>
      </c>
      <c r="G170" s="163">
        <v>293</v>
      </c>
      <c r="H170" s="163">
        <v>458</v>
      </c>
      <c r="I170" s="163">
        <v>389</v>
      </c>
      <c r="J170" s="163">
        <v>357</v>
      </c>
      <c r="K170" s="163">
        <v>348</v>
      </c>
      <c r="L170" s="163">
        <v>307</v>
      </c>
      <c r="M170" s="163">
        <v>136</v>
      </c>
      <c r="N170" s="179" t="s">
        <v>16</v>
      </c>
      <c r="O170" s="163">
        <v>290</v>
      </c>
      <c r="P170" s="163">
        <v>415</v>
      </c>
      <c r="Q170" s="163">
        <v>169</v>
      </c>
      <c r="R170" s="163">
        <v>282</v>
      </c>
      <c r="S170" s="163">
        <v>446</v>
      </c>
      <c r="T170" s="163">
        <v>137</v>
      </c>
      <c r="U170" s="163">
        <v>338</v>
      </c>
      <c r="V170" s="163">
        <v>357</v>
      </c>
      <c r="W170" s="163">
        <v>267</v>
      </c>
      <c r="X170" s="179" t="s">
        <v>17</v>
      </c>
      <c r="Y170" s="89">
        <v>68.7</v>
      </c>
      <c r="Z170" s="182" t="s">
        <v>28</v>
      </c>
      <c r="AA170" s="185" t="s">
        <v>6</v>
      </c>
      <c r="AB170" s="188" t="s">
        <v>20</v>
      </c>
    </row>
    <row r="171" spans="1:28" ht="15" x14ac:dyDescent="0.25">
      <c r="A171" s="83" t="s">
        <v>34</v>
      </c>
      <c r="B171" s="174"/>
      <c r="C171" s="177"/>
      <c r="D171" s="65" t="s">
        <v>2</v>
      </c>
      <c r="E171" s="43">
        <v>5</v>
      </c>
      <c r="F171" s="39">
        <v>3</v>
      </c>
      <c r="G171" s="39">
        <v>4</v>
      </c>
      <c r="H171" s="39">
        <v>5</v>
      </c>
      <c r="I171" s="39">
        <v>4</v>
      </c>
      <c r="J171" s="39">
        <v>4</v>
      </c>
      <c r="K171" s="39">
        <v>4</v>
      </c>
      <c r="L171" s="39">
        <v>4</v>
      </c>
      <c r="M171" s="44">
        <v>3</v>
      </c>
      <c r="N171" s="180"/>
      <c r="O171" s="43">
        <v>4</v>
      </c>
      <c r="P171" s="39">
        <v>5</v>
      </c>
      <c r="Q171" s="39">
        <v>3</v>
      </c>
      <c r="R171" s="39">
        <v>4</v>
      </c>
      <c r="S171" s="39">
        <v>5</v>
      </c>
      <c r="T171" s="39">
        <v>3</v>
      </c>
      <c r="U171" s="39">
        <v>4</v>
      </c>
      <c r="V171" s="39">
        <v>4</v>
      </c>
      <c r="W171" s="44">
        <v>4</v>
      </c>
      <c r="X171" s="180"/>
      <c r="Y171" s="63">
        <v>72</v>
      </c>
      <c r="Z171" s="183"/>
      <c r="AA171" s="186"/>
      <c r="AB171" s="189"/>
    </row>
    <row r="172" spans="1:28" ht="15.75" thickBot="1" x14ac:dyDescent="0.3">
      <c r="A172" s="139">
        <v>45001</v>
      </c>
      <c r="B172" s="175"/>
      <c r="C172" s="178"/>
      <c r="D172" s="66" t="s">
        <v>3</v>
      </c>
      <c r="E172" s="45">
        <v>9</v>
      </c>
      <c r="F172" s="46">
        <v>17</v>
      </c>
      <c r="G172" s="46">
        <v>11</v>
      </c>
      <c r="H172" s="46">
        <v>15</v>
      </c>
      <c r="I172" s="46">
        <v>3</v>
      </c>
      <c r="J172" s="46">
        <v>1</v>
      </c>
      <c r="K172" s="46">
        <v>5</v>
      </c>
      <c r="L172" s="46">
        <v>13</v>
      </c>
      <c r="M172" s="47">
        <v>7</v>
      </c>
      <c r="N172" s="181"/>
      <c r="O172" s="45">
        <v>14</v>
      </c>
      <c r="P172" s="46">
        <v>12</v>
      </c>
      <c r="Q172" s="46">
        <v>4</v>
      </c>
      <c r="R172" s="46">
        <v>18</v>
      </c>
      <c r="S172" s="46">
        <v>16</v>
      </c>
      <c r="T172" s="46">
        <v>8</v>
      </c>
      <c r="U172" s="46">
        <v>6</v>
      </c>
      <c r="V172" s="46">
        <v>2</v>
      </c>
      <c r="W172" s="47">
        <v>10</v>
      </c>
      <c r="X172" s="181"/>
      <c r="Y172" s="108">
        <v>125</v>
      </c>
      <c r="Z172" s="184"/>
      <c r="AA172" s="187"/>
      <c r="AB172" s="190"/>
    </row>
    <row r="173" spans="1:28" ht="15" x14ac:dyDescent="0.25">
      <c r="A173" s="91"/>
      <c r="D173" s="48" t="s">
        <v>15</v>
      </c>
      <c r="E173" s="49">
        <v>1</v>
      </c>
      <c r="F173" s="49">
        <v>1</v>
      </c>
      <c r="G173" s="49">
        <v>1</v>
      </c>
      <c r="H173" s="49">
        <v>1</v>
      </c>
      <c r="I173" s="49">
        <v>2</v>
      </c>
      <c r="J173" s="49">
        <v>2</v>
      </c>
      <c r="K173" s="49">
        <v>2</v>
      </c>
      <c r="L173" s="49">
        <v>1</v>
      </c>
      <c r="M173" s="50">
        <v>1</v>
      </c>
      <c r="N173" s="123">
        <v>12</v>
      </c>
      <c r="O173" s="126">
        <v>1</v>
      </c>
      <c r="P173" s="49">
        <v>1</v>
      </c>
      <c r="Q173" s="49">
        <v>2</v>
      </c>
      <c r="R173" s="49">
        <v>1</v>
      </c>
      <c r="S173" s="49">
        <v>1</v>
      </c>
      <c r="T173" s="49">
        <v>1</v>
      </c>
      <c r="U173" s="49">
        <v>1</v>
      </c>
      <c r="V173" s="49">
        <v>2</v>
      </c>
      <c r="W173" s="50">
        <v>1</v>
      </c>
      <c r="X173" s="113">
        <v>11</v>
      </c>
      <c r="Y173" s="85">
        <v>23</v>
      </c>
      <c r="AB173" s="87"/>
    </row>
    <row r="174" spans="1:28" ht="15" x14ac:dyDescent="0.25">
      <c r="A174" s="91" t="s">
        <v>24</v>
      </c>
      <c r="B174" s="73">
        <v>23.600000000000016</v>
      </c>
      <c r="C174" s="112">
        <v>23</v>
      </c>
      <c r="D174" s="52" t="s">
        <v>14</v>
      </c>
      <c r="E174" s="84">
        <v>0</v>
      </c>
      <c r="F174" s="84">
        <v>0</v>
      </c>
      <c r="G174" s="84">
        <v>0</v>
      </c>
      <c r="H174" s="84">
        <v>0</v>
      </c>
      <c r="I174" s="84">
        <v>0</v>
      </c>
      <c r="J174" s="84">
        <v>0</v>
      </c>
      <c r="K174" s="84">
        <v>0</v>
      </c>
      <c r="L174" s="84">
        <v>0</v>
      </c>
      <c r="M174" s="114">
        <v>0</v>
      </c>
      <c r="N174" s="124">
        <v>0</v>
      </c>
      <c r="O174" s="84">
        <v>0</v>
      </c>
      <c r="P174" s="84">
        <v>0</v>
      </c>
      <c r="Q174" s="84">
        <v>0</v>
      </c>
      <c r="R174" s="84">
        <v>0</v>
      </c>
      <c r="S174" s="84">
        <v>0</v>
      </c>
      <c r="T174" s="84">
        <v>0</v>
      </c>
      <c r="U174" s="84">
        <v>0</v>
      </c>
      <c r="V174" s="84">
        <v>0</v>
      </c>
      <c r="W174" s="114">
        <v>0</v>
      </c>
      <c r="X174" s="109">
        <v>0</v>
      </c>
      <c r="Y174" s="67">
        <v>0</v>
      </c>
      <c r="Z174" s="92">
        <v>0</v>
      </c>
      <c r="AA174" s="142">
        <v>23.600000000000016</v>
      </c>
      <c r="AB174" s="93">
        <v>114</v>
      </c>
    </row>
    <row r="175" spans="1:28" ht="15.75" thickBot="1" x14ac:dyDescent="0.3">
      <c r="A175" s="94"/>
      <c r="D175" s="74" t="s">
        <v>18</v>
      </c>
      <c r="E175" s="51">
        <v>0</v>
      </c>
      <c r="F175" s="51">
        <v>0</v>
      </c>
      <c r="G175" s="51">
        <v>0</v>
      </c>
      <c r="H175" s="51">
        <v>0</v>
      </c>
      <c r="I175" s="51">
        <v>0</v>
      </c>
      <c r="J175" s="51">
        <v>0</v>
      </c>
      <c r="K175" s="51">
        <v>0</v>
      </c>
      <c r="L175" s="51">
        <v>0</v>
      </c>
      <c r="M175" s="115">
        <v>0</v>
      </c>
      <c r="N175" s="125">
        <v>0</v>
      </c>
      <c r="O175" s="128">
        <v>0</v>
      </c>
      <c r="P175" s="51">
        <v>0</v>
      </c>
      <c r="Q175" s="51">
        <v>0</v>
      </c>
      <c r="R175" s="51">
        <v>0</v>
      </c>
      <c r="S175" s="51">
        <v>0</v>
      </c>
      <c r="T175" s="51">
        <v>0</v>
      </c>
      <c r="U175" s="51">
        <v>0</v>
      </c>
      <c r="V175" s="51">
        <v>0</v>
      </c>
      <c r="W175" s="115">
        <v>0</v>
      </c>
      <c r="X175" s="120">
        <v>0</v>
      </c>
      <c r="Y175" s="68">
        <v>0</v>
      </c>
      <c r="AB175" s="87"/>
    </row>
    <row r="176" spans="1:28" ht="13.5" thickBot="1" x14ac:dyDescent="0.25">
      <c r="A176" s="95"/>
      <c r="AB176" s="87"/>
    </row>
    <row r="177" spans="1:28" ht="15" x14ac:dyDescent="0.25">
      <c r="A177" s="99"/>
      <c r="D177" s="53" t="s">
        <v>15</v>
      </c>
      <c r="E177" s="54">
        <v>1</v>
      </c>
      <c r="F177" s="54">
        <v>1</v>
      </c>
      <c r="G177" s="54">
        <v>1</v>
      </c>
      <c r="H177" s="54">
        <v>1</v>
      </c>
      <c r="I177" s="54">
        <v>2</v>
      </c>
      <c r="J177" s="54">
        <v>2</v>
      </c>
      <c r="K177" s="54">
        <v>2</v>
      </c>
      <c r="L177" s="54">
        <v>1</v>
      </c>
      <c r="M177" s="55">
        <v>2</v>
      </c>
      <c r="N177" s="129">
        <v>13</v>
      </c>
      <c r="O177" s="132">
        <v>1</v>
      </c>
      <c r="P177" s="54">
        <v>1</v>
      </c>
      <c r="Q177" s="54">
        <v>2</v>
      </c>
      <c r="R177" s="54">
        <v>1</v>
      </c>
      <c r="S177" s="54">
        <v>1</v>
      </c>
      <c r="T177" s="54">
        <v>1</v>
      </c>
      <c r="U177" s="54">
        <v>2</v>
      </c>
      <c r="V177" s="54">
        <v>2</v>
      </c>
      <c r="W177" s="55">
        <v>1</v>
      </c>
      <c r="X177" s="116">
        <v>12</v>
      </c>
      <c r="Y177" s="55">
        <v>25</v>
      </c>
      <c r="AB177" s="87"/>
    </row>
    <row r="178" spans="1:28" ht="15" x14ac:dyDescent="0.25">
      <c r="A178" s="96" t="s">
        <v>22</v>
      </c>
      <c r="B178" s="78">
        <v>25.400000000000002</v>
      </c>
      <c r="C178" s="112">
        <v>25</v>
      </c>
      <c r="D178" s="57" t="s">
        <v>14</v>
      </c>
      <c r="E178" s="84">
        <v>7</v>
      </c>
      <c r="F178" s="84">
        <v>3</v>
      </c>
      <c r="G178" s="84">
        <v>5</v>
      </c>
      <c r="H178" s="84">
        <v>7</v>
      </c>
      <c r="I178" s="84">
        <v>7</v>
      </c>
      <c r="J178" s="84">
        <v>8</v>
      </c>
      <c r="K178" s="84">
        <v>7</v>
      </c>
      <c r="L178" s="84">
        <v>5</v>
      </c>
      <c r="M178" s="114">
        <v>4</v>
      </c>
      <c r="N178" s="130">
        <v>53</v>
      </c>
      <c r="O178" s="84">
        <v>7</v>
      </c>
      <c r="P178" s="84">
        <v>7</v>
      </c>
      <c r="Q178" s="84">
        <v>7</v>
      </c>
      <c r="R178" s="84">
        <v>4</v>
      </c>
      <c r="S178" s="84">
        <v>8</v>
      </c>
      <c r="T178" s="84">
        <v>6</v>
      </c>
      <c r="U178" s="84">
        <v>8</v>
      </c>
      <c r="V178" s="84">
        <v>5</v>
      </c>
      <c r="W178" s="114">
        <v>7</v>
      </c>
      <c r="X178" s="110">
        <v>59</v>
      </c>
      <c r="Y178" s="69">
        <v>112</v>
      </c>
      <c r="Z178" s="97">
        <v>1.0999999999999999</v>
      </c>
      <c r="AA178" s="143">
        <v>26.4</v>
      </c>
      <c r="AB178" s="98">
        <v>112</v>
      </c>
    </row>
    <row r="179" spans="1:28" ht="15.75" thickBot="1" x14ac:dyDescent="0.3">
      <c r="A179" s="99"/>
      <c r="D179" s="75" t="s">
        <v>18</v>
      </c>
      <c r="E179" s="56">
        <v>1</v>
      </c>
      <c r="F179" s="56">
        <v>3</v>
      </c>
      <c r="G179" s="56">
        <v>2</v>
      </c>
      <c r="H179" s="56">
        <v>1</v>
      </c>
      <c r="I179" s="56">
        <v>1</v>
      </c>
      <c r="J179" s="56">
        <v>0</v>
      </c>
      <c r="K179" s="56">
        <v>1</v>
      </c>
      <c r="L179" s="56">
        <v>2</v>
      </c>
      <c r="M179" s="117">
        <v>3</v>
      </c>
      <c r="N179" s="131">
        <v>14</v>
      </c>
      <c r="O179" s="133">
        <v>0</v>
      </c>
      <c r="P179" s="56">
        <v>1</v>
      </c>
      <c r="Q179" s="56">
        <v>0</v>
      </c>
      <c r="R179" s="56">
        <v>3</v>
      </c>
      <c r="S179" s="56">
        <v>0</v>
      </c>
      <c r="T179" s="56">
        <v>0</v>
      </c>
      <c r="U179" s="56">
        <v>0</v>
      </c>
      <c r="V179" s="56">
        <v>3</v>
      </c>
      <c r="W179" s="117">
        <v>0</v>
      </c>
      <c r="X179" s="121">
        <v>7</v>
      </c>
      <c r="Y179" s="70">
        <v>21</v>
      </c>
      <c r="AB179" s="87"/>
    </row>
    <row r="180" spans="1:28" ht="13.5" thickBot="1" x14ac:dyDescent="0.25">
      <c r="A180" s="95"/>
      <c r="AB180" s="87"/>
    </row>
    <row r="181" spans="1:28" ht="15" x14ac:dyDescent="0.25">
      <c r="A181" s="100"/>
      <c r="D181" s="58" t="s">
        <v>15</v>
      </c>
      <c r="E181" s="59">
        <v>1</v>
      </c>
      <c r="F181" s="59">
        <v>1</v>
      </c>
      <c r="G181" s="59">
        <v>1</v>
      </c>
      <c r="H181" s="59">
        <v>1</v>
      </c>
      <c r="I181" s="59">
        <v>2</v>
      </c>
      <c r="J181" s="59">
        <v>2</v>
      </c>
      <c r="K181" s="59">
        <v>2</v>
      </c>
      <c r="L181" s="59">
        <v>1</v>
      </c>
      <c r="M181" s="60">
        <v>2</v>
      </c>
      <c r="N181" s="134">
        <v>13</v>
      </c>
      <c r="O181" s="137">
        <v>1</v>
      </c>
      <c r="P181" s="59">
        <v>1</v>
      </c>
      <c r="Q181" s="59">
        <v>2</v>
      </c>
      <c r="R181" s="59">
        <v>1</v>
      </c>
      <c r="S181" s="59">
        <v>1</v>
      </c>
      <c r="T181" s="59">
        <v>1</v>
      </c>
      <c r="U181" s="59">
        <v>2</v>
      </c>
      <c r="V181" s="59">
        <v>2</v>
      </c>
      <c r="W181" s="60">
        <v>1</v>
      </c>
      <c r="X181" s="118">
        <v>12</v>
      </c>
      <c r="Y181" s="60">
        <v>25</v>
      </c>
      <c r="AB181" s="87"/>
    </row>
    <row r="182" spans="1:28" ht="15" x14ac:dyDescent="0.25">
      <c r="A182" s="101" t="s">
        <v>23</v>
      </c>
      <c r="B182" s="79">
        <v>25.500000000000014</v>
      </c>
      <c r="C182" s="112">
        <v>25</v>
      </c>
      <c r="D182" s="62" t="s">
        <v>14</v>
      </c>
      <c r="E182" s="84">
        <v>5</v>
      </c>
      <c r="F182" s="84">
        <v>6</v>
      </c>
      <c r="G182" s="84">
        <v>6</v>
      </c>
      <c r="H182" s="84">
        <v>6</v>
      </c>
      <c r="I182" s="84">
        <v>5</v>
      </c>
      <c r="J182" s="84">
        <v>6</v>
      </c>
      <c r="K182" s="84">
        <v>5</v>
      </c>
      <c r="L182" s="84">
        <v>5</v>
      </c>
      <c r="M182" s="114">
        <v>6</v>
      </c>
      <c r="N182" s="135">
        <v>50</v>
      </c>
      <c r="O182" s="84">
        <v>6</v>
      </c>
      <c r="P182" s="84">
        <v>7</v>
      </c>
      <c r="Q182" s="84">
        <v>4</v>
      </c>
      <c r="R182" s="84">
        <v>5</v>
      </c>
      <c r="S182" s="84">
        <v>6</v>
      </c>
      <c r="T182" s="84">
        <v>4</v>
      </c>
      <c r="U182" s="84">
        <v>4</v>
      </c>
      <c r="V182" s="84">
        <v>5</v>
      </c>
      <c r="W182" s="114">
        <v>4</v>
      </c>
      <c r="X182" s="111">
        <v>45</v>
      </c>
      <c r="Y182" s="71">
        <v>95</v>
      </c>
      <c r="Z182" s="102">
        <v>-0.8</v>
      </c>
      <c r="AA182" s="141">
        <v>24.700000000000014</v>
      </c>
      <c r="AB182" s="103">
        <v>128</v>
      </c>
    </row>
    <row r="183" spans="1:28" ht="15.75" thickBot="1" x14ac:dyDescent="0.3">
      <c r="A183" s="104"/>
      <c r="B183" s="105"/>
      <c r="C183" s="105"/>
      <c r="D183" s="76" t="s">
        <v>18</v>
      </c>
      <c r="E183" s="61">
        <v>3</v>
      </c>
      <c r="F183" s="61">
        <v>0</v>
      </c>
      <c r="G183" s="61">
        <v>1</v>
      </c>
      <c r="H183" s="61">
        <v>2</v>
      </c>
      <c r="I183" s="61">
        <v>3</v>
      </c>
      <c r="J183" s="61">
        <v>2</v>
      </c>
      <c r="K183" s="61">
        <v>3</v>
      </c>
      <c r="L183" s="61">
        <v>2</v>
      </c>
      <c r="M183" s="119">
        <v>1</v>
      </c>
      <c r="N183" s="136">
        <v>17</v>
      </c>
      <c r="O183" s="138">
        <v>1</v>
      </c>
      <c r="P183" s="61">
        <v>1</v>
      </c>
      <c r="Q183" s="61">
        <v>3</v>
      </c>
      <c r="R183" s="61">
        <v>2</v>
      </c>
      <c r="S183" s="61">
        <v>2</v>
      </c>
      <c r="T183" s="61">
        <v>2</v>
      </c>
      <c r="U183" s="61">
        <v>4</v>
      </c>
      <c r="V183" s="61">
        <v>3</v>
      </c>
      <c r="W183" s="119">
        <v>3</v>
      </c>
      <c r="X183" s="122">
        <v>21</v>
      </c>
      <c r="Y183" s="72">
        <v>38</v>
      </c>
      <c r="Z183" s="105"/>
      <c r="AA183" s="105"/>
      <c r="AB183" s="106"/>
    </row>
    <row r="184" spans="1:28" ht="13.5" thickBot="1" x14ac:dyDescent="0.25">
      <c r="A184" s="77"/>
      <c r="B184" s="77"/>
      <c r="C184" s="77"/>
      <c r="D184" s="77"/>
      <c r="E184" s="77"/>
      <c r="F184" s="77"/>
      <c r="G184" s="77"/>
      <c r="H184" s="77"/>
      <c r="I184" s="77"/>
      <c r="J184" s="77"/>
      <c r="K184" s="77"/>
      <c r="L184" s="77"/>
      <c r="M184" s="77"/>
      <c r="N184" s="77"/>
      <c r="O184" s="77"/>
      <c r="P184" s="77"/>
      <c r="Q184" s="77"/>
      <c r="R184" s="77"/>
      <c r="S184" s="77"/>
      <c r="T184" s="77"/>
      <c r="U184" s="77"/>
      <c r="V184" s="77"/>
      <c r="W184" s="77"/>
      <c r="X184" s="77"/>
      <c r="Y184" s="77"/>
      <c r="Z184" s="77"/>
      <c r="AA184" s="77"/>
      <c r="AB184" s="77"/>
    </row>
    <row r="185" spans="1:28" ht="15" x14ac:dyDescent="0.25">
      <c r="A185" s="88"/>
      <c r="B185" s="173" t="s">
        <v>4</v>
      </c>
      <c r="C185" s="176" t="s">
        <v>19</v>
      </c>
      <c r="D185" s="64" t="s">
        <v>1</v>
      </c>
      <c r="E185" s="40">
        <v>382</v>
      </c>
      <c r="F185" s="41">
        <v>459</v>
      </c>
      <c r="G185" s="41">
        <v>301</v>
      </c>
      <c r="H185" s="41">
        <v>302</v>
      </c>
      <c r="I185" s="41">
        <v>146</v>
      </c>
      <c r="J185" s="41">
        <v>373</v>
      </c>
      <c r="K185" s="41">
        <v>478</v>
      </c>
      <c r="L185" s="41">
        <v>172</v>
      </c>
      <c r="M185" s="42">
        <v>349</v>
      </c>
      <c r="N185" s="179" t="s">
        <v>16</v>
      </c>
      <c r="O185" s="40">
        <v>403</v>
      </c>
      <c r="P185" s="41">
        <v>182</v>
      </c>
      <c r="Q185" s="41">
        <v>471</v>
      </c>
      <c r="R185" s="41">
        <v>150</v>
      </c>
      <c r="S185" s="41">
        <v>387</v>
      </c>
      <c r="T185" s="41">
        <v>286</v>
      </c>
      <c r="U185" s="41">
        <v>376</v>
      </c>
      <c r="V185" s="41">
        <v>476</v>
      </c>
      <c r="W185" s="42">
        <v>270</v>
      </c>
      <c r="X185" s="179" t="s">
        <v>17</v>
      </c>
      <c r="Y185" s="89">
        <v>71.5</v>
      </c>
      <c r="Z185" s="182" t="s">
        <v>28</v>
      </c>
      <c r="AA185" s="185" t="s">
        <v>6</v>
      </c>
      <c r="AB185" s="188" t="s">
        <v>20</v>
      </c>
    </row>
    <row r="186" spans="1:28" ht="15" x14ac:dyDescent="0.25">
      <c r="A186" s="90" t="s">
        <v>21</v>
      </c>
      <c r="B186" s="174"/>
      <c r="C186" s="177"/>
      <c r="D186" s="65" t="s">
        <v>2</v>
      </c>
      <c r="E186" s="43">
        <v>4</v>
      </c>
      <c r="F186" s="39">
        <v>5</v>
      </c>
      <c r="G186" s="39">
        <v>4</v>
      </c>
      <c r="H186" s="39">
        <v>4</v>
      </c>
      <c r="I186" s="39">
        <v>3</v>
      </c>
      <c r="J186" s="39">
        <v>4</v>
      </c>
      <c r="K186" s="39">
        <v>5</v>
      </c>
      <c r="L186" s="39">
        <v>3</v>
      </c>
      <c r="M186" s="44">
        <v>4</v>
      </c>
      <c r="N186" s="180"/>
      <c r="O186" s="43">
        <v>4</v>
      </c>
      <c r="P186" s="39">
        <v>3</v>
      </c>
      <c r="Q186" s="39">
        <v>5</v>
      </c>
      <c r="R186" s="39">
        <v>3</v>
      </c>
      <c r="S186" s="39">
        <v>4</v>
      </c>
      <c r="T186" s="39">
        <v>4</v>
      </c>
      <c r="U186" s="39">
        <v>4</v>
      </c>
      <c r="V186" s="39">
        <v>5</v>
      </c>
      <c r="W186" s="44">
        <v>4</v>
      </c>
      <c r="X186" s="180"/>
      <c r="Y186" s="63">
        <v>72</v>
      </c>
      <c r="Z186" s="183"/>
      <c r="AA186" s="186"/>
      <c r="AB186" s="189"/>
    </row>
    <row r="187" spans="1:28" ht="15.75" thickBot="1" x14ac:dyDescent="0.3">
      <c r="A187" s="107">
        <v>44936</v>
      </c>
      <c r="B187" s="175"/>
      <c r="C187" s="178"/>
      <c r="D187" s="66" t="s">
        <v>3</v>
      </c>
      <c r="E187" s="45">
        <v>5</v>
      </c>
      <c r="F187" s="46">
        <v>9</v>
      </c>
      <c r="G187" s="46">
        <v>13</v>
      </c>
      <c r="H187" s="46">
        <v>15</v>
      </c>
      <c r="I187" s="46">
        <v>17</v>
      </c>
      <c r="J187" s="46">
        <v>3</v>
      </c>
      <c r="K187" s="46">
        <v>7</v>
      </c>
      <c r="L187" s="46">
        <v>11</v>
      </c>
      <c r="M187" s="47">
        <v>1</v>
      </c>
      <c r="N187" s="181"/>
      <c r="O187" s="45">
        <v>4</v>
      </c>
      <c r="P187" s="46">
        <v>14</v>
      </c>
      <c r="Q187" s="46">
        <v>6</v>
      </c>
      <c r="R187" s="46">
        <v>18</v>
      </c>
      <c r="S187" s="46">
        <v>2</v>
      </c>
      <c r="T187" s="46">
        <v>16</v>
      </c>
      <c r="U187" s="46">
        <v>8</v>
      </c>
      <c r="V187" s="46">
        <v>12</v>
      </c>
      <c r="W187" s="47">
        <v>10</v>
      </c>
      <c r="X187" s="181"/>
      <c r="Y187" s="108">
        <v>130</v>
      </c>
      <c r="Z187" s="184"/>
      <c r="AA187" s="187"/>
      <c r="AB187" s="190"/>
    </row>
    <row r="188" spans="1:28" ht="15" x14ac:dyDescent="0.25">
      <c r="A188" s="91"/>
      <c r="D188" s="48" t="s">
        <v>15</v>
      </c>
      <c r="E188" s="49">
        <v>2</v>
      </c>
      <c r="F188" s="49">
        <v>1</v>
      </c>
      <c r="G188" s="49">
        <v>1</v>
      </c>
      <c r="H188" s="49">
        <v>1</v>
      </c>
      <c r="I188" s="49">
        <v>1</v>
      </c>
      <c r="J188" s="49">
        <v>2</v>
      </c>
      <c r="K188" s="49">
        <v>2</v>
      </c>
      <c r="L188" s="49">
        <v>1</v>
      </c>
      <c r="M188" s="50">
        <v>2</v>
      </c>
      <c r="N188" s="123">
        <v>13</v>
      </c>
      <c r="O188" s="126">
        <v>2</v>
      </c>
      <c r="P188" s="49">
        <v>1</v>
      </c>
      <c r="Q188" s="49">
        <v>2</v>
      </c>
      <c r="R188" s="49">
        <v>1</v>
      </c>
      <c r="S188" s="49">
        <v>2</v>
      </c>
      <c r="T188" s="49">
        <v>1</v>
      </c>
      <c r="U188" s="49">
        <v>2</v>
      </c>
      <c r="V188" s="49">
        <v>1</v>
      </c>
      <c r="W188" s="50">
        <v>1</v>
      </c>
      <c r="X188" s="113">
        <v>13</v>
      </c>
      <c r="Y188" s="85">
        <v>26</v>
      </c>
      <c r="AB188" s="87"/>
    </row>
    <row r="189" spans="1:28" ht="15" x14ac:dyDescent="0.25">
      <c r="A189" s="91" t="s">
        <v>24</v>
      </c>
      <c r="B189" s="73">
        <v>23.200000000000017</v>
      </c>
      <c r="C189" s="112">
        <v>26</v>
      </c>
      <c r="D189" s="52" t="s">
        <v>14</v>
      </c>
      <c r="E189" s="84">
        <v>5</v>
      </c>
      <c r="F189" s="84">
        <v>7</v>
      </c>
      <c r="G189" s="84">
        <v>4</v>
      </c>
      <c r="H189" s="84">
        <v>6</v>
      </c>
      <c r="I189" s="84">
        <v>6</v>
      </c>
      <c r="J189" s="84">
        <v>6</v>
      </c>
      <c r="K189" s="84">
        <v>6</v>
      </c>
      <c r="L189" s="84">
        <v>4</v>
      </c>
      <c r="M189" s="114">
        <v>6</v>
      </c>
      <c r="N189" s="124">
        <v>50</v>
      </c>
      <c r="O189" s="84">
        <v>8</v>
      </c>
      <c r="P189" s="84">
        <v>5</v>
      </c>
      <c r="Q189" s="84">
        <v>7</v>
      </c>
      <c r="R189" s="84">
        <v>4</v>
      </c>
      <c r="S189" s="84">
        <v>6</v>
      </c>
      <c r="T189" s="84">
        <v>5</v>
      </c>
      <c r="U189" s="84">
        <v>8</v>
      </c>
      <c r="V189" s="84">
        <v>8</v>
      </c>
      <c r="W189" s="114">
        <v>5</v>
      </c>
      <c r="X189" s="109">
        <v>56</v>
      </c>
      <c r="Y189" s="67">
        <v>106</v>
      </c>
      <c r="Z189" s="92">
        <v>0.4</v>
      </c>
      <c r="AA189" s="142">
        <v>23.600000000000016</v>
      </c>
      <c r="AB189" s="93">
        <v>114</v>
      </c>
    </row>
    <row r="190" spans="1:28" ht="15.75" thickBot="1" x14ac:dyDescent="0.3">
      <c r="A190" s="94"/>
      <c r="D190" s="74" t="s">
        <v>18</v>
      </c>
      <c r="E190" s="51">
        <v>3</v>
      </c>
      <c r="F190" s="51">
        <v>1</v>
      </c>
      <c r="G190" s="51">
        <v>3</v>
      </c>
      <c r="H190" s="51">
        <v>1</v>
      </c>
      <c r="I190" s="51">
        <v>0</v>
      </c>
      <c r="J190" s="51">
        <v>2</v>
      </c>
      <c r="K190" s="51">
        <v>3</v>
      </c>
      <c r="L190" s="51">
        <v>2</v>
      </c>
      <c r="M190" s="115">
        <v>2</v>
      </c>
      <c r="N190" s="125">
        <v>17</v>
      </c>
      <c r="O190" s="128">
        <v>0</v>
      </c>
      <c r="P190" s="51">
        <v>1</v>
      </c>
      <c r="Q190" s="51">
        <v>2</v>
      </c>
      <c r="R190" s="51">
        <v>2</v>
      </c>
      <c r="S190" s="51">
        <v>2</v>
      </c>
      <c r="T190" s="51">
        <v>2</v>
      </c>
      <c r="U190" s="51">
        <v>0</v>
      </c>
      <c r="V190" s="51">
        <v>0</v>
      </c>
      <c r="W190" s="115">
        <v>2</v>
      </c>
      <c r="X190" s="120">
        <v>11</v>
      </c>
      <c r="Y190" s="68">
        <v>28</v>
      </c>
      <c r="AB190" s="87"/>
    </row>
    <row r="191" spans="1:28" ht="13.5" thickBot="1" x14ac:dyDescent="0.25">
      <c r="A191" s="95"/>
      <c r="AB191" s="87"/>
    </row>
    <row r="192" spans="1:28" ht="15" x14ac:dyDescent="0.25">
      <c r="A192" s="99"/>
      <c r="D192" s="53" t="s">
        <v>15</v>
      </c>
      <c r="E192" s="54">
        <v>2</v>
      </c>
      <c r="F192" s="54">
        <v>2</v>
      </c>
      <c r="G192" s="54">
        <v>1</v>
      </c>
      <c r="H192" s="54">
        <v>1</v>
      </c>
      <c r="I192" s="54">
        <v>1</v>
      </c>
      <c r="J192" s="54">
        <v>2</v>
      </c>
      <c r="K192" s="54">
        <v>2</v>
      </c>
      <c r="L192" s="54">
        <v>1</v>
      </c>
      <c r="M192" s="55">
        <v>2</v>
      </c>
      <c r="N192" s="129">
        <v>14</v>
      </c>
      <c r="O192" s="132">
        <v>2</v>
      </c>
      <c r="P192" s="54">
        <v>1</v>
      </c>
      <c r="Q192" s="54">
        <v>2</v>
      </c>
      <c r="R192" s="54">
        <v>1</v>
      </c>
      <c r="S192" s="54">
        <v>2</v>
      </c>
      <c r="T192" s="54">
        <v>1</v>
      </c>
      <c r="U192" s="54">
        <v>2</v>
      </c>
      <c r="V192" s="54">
        <v>1</v>
      </c>
      <c r="W192" s="55">
        <v>2</v>
      </c>
      <c r="X192" s="116">
        <v>14</v>
      </c>
      <c r="Y192" s="55">
        <v>28</v>
      </c>
      <c r="AB192" s="87"/>
    </row>
    <row r="193" spans="1:28" ht="15" x14ac:dyDescent="0.25">
      <c r="A193" s="96" t="s">
        <v>22</v>
      </c>
      <c r="B193" s="78">
        <v>25.1</v>
      </c>
      <c r="C193" s="112">
        <v>28</v>
      </c>
      <c r="D193" s="57" t="s">
        <v>14</v>
      </c>
      <c r="E193" s="84">
        <v>5</v>
      </c>
      <c r="F193" s="84">
        <v>8</v>
      </c>
      <c r="G193" s="84">
        <v>7</v>
      </c>
      <c r="H193" s="84">
        <v>6</v>
      </c>
      <c r="I193" s="84">
        <v>3</v>
      </c>
      <c r="J193" s="84">
        <v>6</v>
      </c>
      <c r="K193" s="84">
        <v>8</v>
      </c>
      <c r="L193" s="84">
        <v>5</v>
      </c>
      <c r="M193" s="114">
        <v>8</v>
      </c>
      <c r="N193" s="130">
        <v>56</v>
      </c>
      <c r="O193" s="84">
        <v>6</v>
      </c>
      <c r="P193" s="84">
        <v>4</v>
      </c>
      <c r="Q193" s="84">
        <v>8</v>
      </c>
      <c r="R193" s="84">
        <v>5</v>
      </c>
      <c r="S193" s="84">
        <v>6</v>
      </c>
      <c r="T193" s="84">
        <v>5</v>
      </c>
      <c r="U193" s="84">
        <v>5</v>
      </c>
      <c r="V193" s="84">
        <v>7</v>
      </c>
      <c r="W193" s="114">
        <v>5</v>
      </c>
      <c r="X193" s="110">
        <v>51</v>
      </c>
      <c r="Y193" s="69">
        <v>107</v>
      </c>
      <c r="Z193" s="97">
        <v>0.30000000000000004</v>
      </c>
      <c r="AA193" s="143">
        <v>25.400000000000002</v>
      </c>
      <c r="AB193" s="98">
        <v>111</v>
      </c>
    </row>
    <row r="194" spans="1:28" ht="15.75" thickBot="1" x14ac:dyDescent="0.3">
      <c r="A194" s="99"/>
      <c r="D194" s="75" t="s">
        <v>18</v>
      </c>
      <c r="E194" s="56">
        <v>3</v>
      </c>
      <c r="F194" s="56">
        <v>1</v>
      </c>
      <c r="G194" s="56">
        <v>0</v>
      </c>
      <c r="H194" s="56">
        <v>1</v>
      </c>
      <c r="I194" s="56">
        <v>3</v>
      </c>
      <c r="J194" s="56">
        <v>2</v>
      </c>
      <c r="K194" s="56">
        <v>1</v>
      </c>
      <c r="L194" s="56">
        <v>1</v>
      </c>
      <c r="M194" s="117">
        <v>0</v>
      </c>
      <c r="N194" s="131">
        <v>12</v>
      </c>
      <c r="O194" s="133">
        <v>2</v>
      </c>
      <c r="P194" s="56">
        <v>2</v>
      </c>
      <c r="Q194" s="56">
        <v>1</v>
      </c>
      <c r="R194" s="56">
        <v>1</v>
      </c>
      <c r="S194" s="56">
        <v>2</v>
      </c>
      <c r="T194" s="56">
        <v>2</v>
      </c>
      <c r="U194" s="56">
        <v>3</v>
      </c>
      <c r="V194" s="56">
        <v>1</v>
      </c>
      <c r="W194" s="117">
        <v>3</v>
      </c>
      <c r="X194" s="121">
        <v>17</v>
      </c>
      <c r="Y194" s="70">
        <v>29</v>
      </c>
      <c r="AB194" s="87"/>
    </row>
    <row r="195" spans="1:28" ht="13.5" thickBot="1" x14ac:dyDescent="0.25">
      <c r="A195" s="95"/>
      <c r="AB195" s="87"/>
    </row>
    <row r="196" spans="1:28" ht="15" x14ac:dyDescent="0.25">
      <c r="A196" s="100"/>
      <c r="D196" s="58" t="s">
        <v>15</v>
      </c>
      <c r="E196" s="59">
        <v>2</v>
      </c>
      <c r="F196" s="59">
        <v>2</v>
      </c>
      <c r="G196" s="59">
        <v>1</v>
      </c>
      <c r="H196" s="59">
        <v>1</v>
      </c>
      <c r="I196" s="59">
        <v>1</v>
      </c>
      <c r="J196" s="59">
        <v>2</v>
      </c>
      <c r="K196" s="59">
        <v>2</v>
      </c>
      <c r="L196" s="59">
        <v>2</v>
      </c>
      <c r="M196" s="60">
        <v>2</v>
      </c>
      <c r="N196" s="134">
        <v>15</v>
      </c>
      <c r="O196" s="137">
        <v>2</v>
      </c>
      <c r="P196" s="59">
        <v>1</v>
      </c>
      <c r="Q196" s="59">
        <v>2</v>
      </c>
      <c r="R196" s="59">
        <v>1</v>
      </c>
      <c r="S196" s="59">
        <v>2</v>
      </c>
      <c r="T196" s="59">
        <v>1</v>
      </c>
      <c r="U196" s="59">
        <v>2</v>
      </c>
      <c r="V196" s="59">
        <v>1</v>
      </c>
      <c r="W196" s="60">
        <v>2</v>
      </c>
      <c r="X196" s="118">
        <v>14</v>
      </c>
      <c r="Y196" s="60">
        <v>29</v>
      </c>
      <c r="AB196" s="87"/>
    </row>
    <row r="197" spans="1:28" ht="15" x14ac:dyDescent="0.25">
      <c r="A197" s="101" t="s">
        <v>23</v>
      </c>
      <c r="B197" s="79">
        <v>25.400000000000013</v>
      </c>
      <c r="C197" s="112">
        <v>29</v>
      </c>
      <c r="D197" s="62" t="s">
        <v>14</v>
      </c>
      <c r="E197" s="84">
        <v>8</v>
      </c>
      <c r="F197" s="84">
        <v>8</v>
      </c>
      <c r="G197" s="84">
        <v>7</v>
      </c>
      <c r="H197" s="84">
        <v>5</v>
      </c>
      <c r="I197" s="84">
        <v>3</v>
      </c>
      <c r="J197" s="84">
        <v>6</v>
      </c>
      <c r="K197" s="84">
        <v>8</v>
      </c>
      <c r="L197" s="84">
        <v>4</v>
      </c>
      <c r="M197" s="114">
        <v>6</v>
      </c>
      <c r="N197" s="135">
        <v>55</v>
      </c>
      <c r="O197" s="127">
        <v>5</v>
      </c>
      <c r="P197" s="84">
        <v>4</v>
      </c>
      <c r="Q197" s="84">
        <v>7</v>
      </c>
      <c r="R197" s="84">
        <v>4</v>
      </c>
      <c r="S197" s="84">
        <v>6</v>
      </c>
      <c r="T197" s="84">
        <v>6</v>
      </c>
      <c r="U197" s="84">
        <v>6</v>
      </c>
      <c r="V197" s="84">
        <v>6</v>
      </c>
      <c r="W197" s="114">
        <v>7</v>
      </c>
      <c r="X197" s="111">
        <v>51</v>
      </c>
      <c r="Y197" s="71">
        <v>106</v>
      </c>
      <c r="Z197" s="102">
        <v>0.1</v>
      </c>
      <c r="AA197" s="141">
        <v>25.500000000000014</v>
      </c>
      <c r="AB197" s="103">
        <v>127</v>
      </c>
    </row>
    <row r="198" spans="1:28" ht="15.75" thickBot="1" x14ac:dyDescent="0.3">
      <c r="A198" s="104"/>
      <c r="B198" s="105"/>
      <c r="C198" s="105"/>
      <c r="D198" s="76" t="s">
        <v>18</v>
      </c>
      <c r="E198" s="61">
        <v>0</v>
      </c>
      <c r="F198" s="61">
        <v>1</v>
      </c>
      <c r="G198" s="61">
        <v>0</v>
      </c>
      <c r="H198" s="61">
        <v>2</v>
      </c>
      <c r="I198" s="61">
        <v>3</v>
      </c>
      <c r="J198" s="61">
        <v>2</v>
      </c>
      <c r="K198" s="61">
        <v>1</v>
      </c>
      <c r="L198" s="61">
        <v>3</v>
      </c>
      <c r="M198" s="119">
        <v>2</v>
      </c>
      <c r="N198" s="136">
        <v>14</v>
      </c>
      <c r="O198" s="138">
        <v>3</v>
      </c>
      <c r="P198" s="61">
        <v>2</v>
      </c>
      <c r="Q198" s="61">
        <v>2</v>
      </c>
      <c r="R198" s="61">
        <v>2</v>
      </c>
      <c r="S198" s="61">
        <v>2</v>
      </c>
      <c r="T198" s="61">
        <v>1</v>
      </c>
      <c r="U198" s="61">
        <v>2</v>
      </c>
      <c r="V198" s="61">
        <v>2</v>
      </c>
      <c r="W198" s="119">
        <v>1</v>
      </c>
      <c r="X198" s="122">
        <v>17</v>
      </c>
      <c r="Y198" s="72">
        <v>31</v>
      </c>
      <c r="Z198" s="105"/>
      <c r="AA198" s="105"/>
      <c r="AB198" s="106"/>
    </row>
    <row r="199" spans="1:28" ht="13.5" thickBot="1" x14ac:dyDescent="0.25">
      <c r="A199" s="77"/>
      <c r="B199" s="77"/>
      <c r="C199" s="77"/>
      <c r="D199" s="77"/>
      <c r="E199" s="77"/>
      <c r="F199" s="77"/>
      <c r="G199" s="77"/>
      <c r="H199" s="77"/>
      <c r="I199" s="77"/>
      <c r="J199" s="77"/>
      <c r="K199" s="77"/>
      <c r="L199" s="77"/>
      <c r="M199" s="77"/>
      <c r="N199" s="77"/>
      <c r="O199" s="77"/>
      <c r="P199" s="77"/>
      <c r="Q199" s="77"/>
      <c r="R199" s="77"/>
      <c r="S199" s="77"/>
      <c r="T199" s="77"/>
      <c r="U199" s="77"/>
      <c r="V199" s="77"/>
      <c r="W199" s="77"/>
      <c r="X199" s="77"/>
      <c r="Y199" s="77"/>
      <c r="Z199" s="77"/>
      <c r="AA199" s="77"/>
      <c r="AB199" s="77"/>
    </row>
    <row r="200" spans="1:28" ht="15" x14ac:dyDescent="0.25">
      <c r="A200" s="83"/>
      <c r="B200" s="173" t="s">
        <v>4</v>
      </c>
      <c r="C200" s="176" t="s">
        <v>19</v>
      </c>
      <c r="D200" s="64" t="s">
        <v>1</v>
      </c>
      <c r="E200" s="163">
        <v>450</v>
      </c>
      <c r="F200" s="163">
        <v>115</v>
      </c>
      <c r="G200" s="163">
        <v>293</v>
      </c>
      <c r="H200" s="163">
        <v>458</v>
      </c>
      <c r="I200" s="163">
        <v>389</v>
      </c>
      <c r="J200" s="163">
        <v>357</v>
      </c>
      <c r="K200" s="163">
        <v>348</v>
      </c>
      <c r="L200" s="163">
        <v>307</v>
      </c>
      <c r="M200" s="163">
        <v>136</v>
      </c>
      <c r="N200" s="179" t="s">
        <v>16</v>
      </c>
      <c r="O200" s="163">
        <v>290</v>
      </c>
      <c r="P200" s="163">
        <v>415</v>
      </c>
      <c r="Q200" s="163">
        <v>169</v>
      </c>
      <c r="R200" s="163">
        <v>282</v>
      </c>
      <c r="S200" s="163">
        <v>446</v>
      </c>
      <c r="T200" s="163">
        <v>137</v>
      </c>
      <c r="U200" s="163">
        <v>338</v>
      </c>
      <c r="V200" s="163">
        <v>357</v>
      </c>
      <c r="W200" s="163">
        <v>267</v>
      </c>
      <c r="X200" s="179" t="s">
        <v>17</v>
      </c>
      <c r="Y200" s="89">
        <v>68.7</v>
      </c>
      <c r="Z200" s="182" t="s">
        <v>28</v>
      </c>
      <c r="AA200" s="185" t="s">
        <v>6</v>
      </c>
      <c r="AB200" s="188" t="s">
        <v>20</v>
      </c>
    </row>
    <row r="201" spans="1:28" ht="15" x14ac:dyDescent="0.25">
      <c r="A201" s="83" t="s">
        <v>34</v>
      </c>
      <c r="B201" s="174"/>
      <c r="C201" s="177"/>
      <c r="D201" s="65" t="s">
        <v>2</v>
      </c>
      <c r="E201" s="43">
        <v>5</v>
      </c>
      <c r="F201" s="39">
        <v>3</v>
      </c>
      <c r="G201" s="39">
        <v>4</v>
      </c>
      <c r="H201" s="39">
        <v>5</v>
      </c>
      <c r="I201" s="39">
        <v>4</v>
      </c>
      <c r="J201" s="39">
        <v>4</v>
      </c>
      <c r="K201" s="39">
        <v>4</v>
      </c>
      <c r="L201" s="39">
        <v>4</v>
      </c>
      <c r="M201" s="44">
        <v>3</v>
      </c>
      <c r="N201" s="180"/>
      <c r="O201" s="43">
        <v>4</v>
      </c>
      <c r="P201" s="39">
        <v>5</v>
      </c>
      <c r="Q201" s="39">
        <v>3</v>
      </c>
      <c r="R201" s="39">
        <v>4</v>
      </c>
      <c r="S201" s="39">
        <v>5</v>
      </c>
      <c r="T201" s="39">
        <v>3</v>
      </c>
      <c r="U201" s="39">
        <v>4</v>
      </c>
      <c r="V201" s="39">
        <v>4</v>
      </c>
      <c r="W201" s="44">
        <v>4</v>
      </c>
      <c r="X201" s="180"/>
      <c r="Y201" s="63">
        <v>72</v>
      </c>
      <c r="Z201" s="183"/>
      <c r="AA201" s="186"/>
      <c r="AB201" s="189"/>
    </row>
    <row r="202" spans="1:28" ht="15.75" thickBot="1" x14ac:dyDescent="0.3">
      <c r="A202" s="139">
        <v>44930</v>
      </c>
      <c r="B202" s="175"/>
      <c r="C202" s="178"/>
      <c r="D202" s="66" t="s">
        <v>3</v>
      </c>
      <c r="E202" s="45">
        <v>9</v>
      </c>
      <c r="F202" s="46">
        <v>17</v>
      </c>
      <c r="G202" s="46">
        <v>11</v>
      </c>
      <c r="H202" s="46">
        <v>15</v>
      </c>
      <c r="I202" s="46">
        <v>3</v>
      </c>
      <c r="J202" s="46">
        <v>1</v>
      </c>
      <c r="K202" s="46">
        <v>5</v>
      </c>
      <c r="L202" s="46">
        <v>13</v>
      </c>
      <c r="M202" s="47">
        <v>7</v>
      </c>
      <c r="N202" s="181"/>
      <c r="O202" s="45">
        <v>14</v>
      </c>
      <c r="P202" s="46">
        <v>12</v>
      </c>
      <c r="Q202" s="46">
        <v>4</v>
      </c>
      <c r="R202" s="46">
        <v>18</v>
      </c>
      <c r="S202" s="46">
        <v>16</v>
      </c>
      <c r="T202" s="46">
        <v>8</v>
      </c>
      <c r="U202" s="46">
        <v>6</v>
      </c>
      <c r="V202" s="46">
        <v>2</v>
      </c>
      <c r="W202" s="47">
        <v>10</v>
      </c>
      <c r="X202" s="181"/>
      <c r="Y202" s="108">
        <v>125</v>
      </c>
      <c r="Z202" s="184"/>
      <c r="AA202" s="187"/>
      <c r="AB202" s="190"/>
    </row>
    <row r="203" spans="1:28" ht="15" x14ac:dyDescent="0.25">
      <c r="A203" s="91"/>
      <c r="D203" s="48" t="s">
        <v>15</v>
      </c>
      <c r="E203" s="49">
        <v>1</v>
      </c>
      <c r="F203" s="49">
        <v>1</v>
      </c>
      <c r="G203" s="49">
        <v>1</v>
      </c>
      <c r="H203" s="49">
        <v>1</v>
      </c>
      <c r="I203" s="49">
        <v>2</v>
      </c>
      <c r="J203" s="49">
        <v>2</v>
      </c>
      <c r="K203" s="49">
        <v>1</v>
      </c>
      <c r="L203" s="49">
        <v>1</v>
      </c>
      <c r="M203" s="50">
        <v>1</v>
      </c>
      <c r="N203" s="123">
        <v>11</v>
      </c>
      <c r="O203" s="126">
        <v>1</v>
      </c>
      <c r="P203" s="49">
        <v>1</v>
      </c>
      <c r="Q203" s="49">
        <v>2</v>
      </c>
      <c r="R203" s="49">
        <v>1</v>
      </c>
      <c r="S203" s="49">
        <v>1</v>
      </c>
      <c r="T203" s="49">
        <v>1</v>
      </c>
      <c r="U203" s="49">
        <v>1</v>
      </c>
      <c r="V203" s="49">
        <v>2</v>
      </c>
      <c r="W203" s="50">
        <v>1</v>
      </c>
      <c r="X203" s="113">
        <v>11</v>
      </c>
      <c r="Y203" s="85">
        <v>22</v>
      </c>
      <c r="AB203" s="87"/>
    </row>
    <row r="204" spans="1:28" ht="15" x14ac:dyDescent="0.25">
      <c r="A204" s="91" t="s">
        <v>24</v>
      </c>
      <c r="B204" s="73">
        <v>23.200000000000017</v>
      </c>
      <c r="C204" s="112">
        <v>22</v>
      </c>
      <c r="D204" s="52" t="s">
        <v>14</v>
      </c>
      <c r="E204" s="84">
        <v>6</v>
      </c>
      <c r="F204" s="84">
        <v>5</v>
      </c>
      <c r="G204" s="84">
        <v>6</v>
      </c>
      <c r="H204" s="84">
        <v>7</v>
      </c>
      <c r="I204" s="84">
        <v>6</v>
      </c>
      <c r="J204" s="84">
        <v>5</v>
      </c>
      <c r="K204" s="84">
        <v>6</v>
      </c>
      <c r="L204" s="84">
        <v>6</v>
      </c>
      <c r="M204" s="114">
        <v>4</v>
      </c>
      <c r="N204" s="124">
        <v>51</v>
      </c>
      <c r="O204" s="84">
        <v>5</v>
      </c>
      <c r="P204" s="84">
        <v>5</v>
      </c>
      <c r="Q204" s="84">
        <v>4</v>
      </c>
      <c r="R204" s="84">
        <v>4</v>
      </c>
      <c r="S204" s="84">
        <v>7</v>
      </c>
      <c r="T204" s="84">
        <v>3</v>
      </c>
      <c r="U204" s="84">
        <v>5</v>
      </c>
      <c r="V204" s="84">
        <v>4</v>
      </c>
      <c r="W204" s="114">
        <v>6</v>
      </c>
      <c r="X204" s="109">
        <v>43</v>
      </c>
      <c r="Y204" s="67">
        <v>94</v>
      </c>
      <c r="Z204" s="92">
        <v>0</v>
      </c>
      <c r="AA204" s="142">
        <v>23.200000000000017</v>
      </c>
      <c r="AB204" s="93">
        <v>113</v>
      </c>
    </row>
    <row r="205" spans="1:28" ht="15.75" thickBot="1" x14ac:dyDescent="0.3">
      <c r="A205" s="94"/>
      <c r="D205" s="74" t="s">
        <v>18</v>
      </c>
      <c r="E205" s="51">
        <v>2</v>
      </c>
      <c r="F205" s="51">
        <v>1</v>
      </c>
      <c r="G205" s="51">
        <v>1</v>
      </c>
      <c r="H205" s="51">
        <v>1</v>
      </c>
      <c r="I205" s="51">
        <v>2</v>
      </c>
      <c r="J205" s="51">
        <v>3</v>
      </c>
      <c r="K205" s="51">
        <v>1</v>
      </c>
      <c r="L205" s="51">
        <v>1</v>
      </c>
      <c r="M205" s="115">
        <v>2</v>
      </c>
      <c r="N205" s="125">
        <v>14</v>
      </c>
      <c r="O205" s="128">
        <v>2</v>
      </c>
      <c r="P205" s="51">
        <v>3</v>
      </c>
      <c r="Q205" s="51">
        <v>3</v>
      </c>
      <c r="R205" s="51">
        <v>3</v>
      </c>
      <c r="S205" s="51">
        <v>1</v>
      </c>
      <c r="T205" s="51">
        <v>3</v>
      </c>
      <c r="U205" s="51">
        <v>2</v>
      </c>
      <c r="V205" s="51">
        <v>4</v>
      </c>
      <c r="W205" s="115">
        <v>1</v>
      </c>
      <c r="X205" s="120">
        <v>22</v>
      </c>
      <c r="Y205" s="68">
        <v>36</v>
      </c>
      <c r="AB205" s="87"/>
    </row>
    <row r="206" spans="1:28" ht="13.5" thickBot="1" x14ac:dyDescent="0.25">
      <c r="A206" s="95"/>
      <c r="AB206" s="87"/>
    </row>
    <row r="207" spans="1:28" ht="15" x14ac:dyDescent="0.25">
      <c r="A207" s="99"/>
      <c r="D207" s="53" t="s">
        <v>15</v>
      </c>
      <c r="E207" s="54">
        <v>1</v>
      </c>
      <c r="F207" s="54">
        <v>1</v>
      </c>
      <c r="G207" s="54">
        <v>1</v>
      </c>
      <c r="H207" s="54">
        <v>1</v>
      </c>
      <c r="I207" s="54">
        <v>2</v>
      </c>
      <c r="J207" s="54">
        <v>2</v>
      </c>
      <c r="K207" s="54">
        <v>2</v>
      </c>
      <c r="L207" s="54">
        <v>1</v>
      </c>
      <c r="M207" s="55">
        <v>1</v>
      </c>
      <c r="N207" s="129">
        <v>12</v>
      </c>
      <c r="O207" s="132">
        <v>1</v>
      </c>
      <c r="P207" s="54">
        <v>1</v>
      </c>
      <c r="Q207" s="54">
        <v>2</v>
      </c>
      <c r="R207" s="54">
        <v>1</v>
      </c>
      <c r="S207" s="54">
        <v>1</v>
      </c>
      <c r="T207" s="54">
        <v>1</v>
      </c>
      <c r="U207" s="54">
        <v>1</v>
      </c>
      <c r="V207" s="54">
        <v>2</v>
      </c>
      <c r="W207" s="55">
        <v>1</v>
      </c>
      <c r="X207" s="116">
        <v>11</v>
      </c>
      <c r="Y207" s="55">
        <v>23</v>
      </c>
      <c r="AB207" s="87"/>
    </row>
    <row r="208" spans="1:28" ht="15" x14ac:dyDescent="0.25">
      <c r="A208" s="96" t="s">
        <v>22</v>
      </c>
      <c r="B208" s="78">
        <v>24</v>
      </c>
      <c r="C208" s="112">
        <v>23</v>
      </c>
      <c r="D208" s="57" t="s">
        <v>14</v>
      </c>
      <c r="E208" s="84">
        <v>8</v>
      </c>
      <c r="F208" s="84">
        <v>5</v>
      </c>
      <c r="G208" s="84">
        <v>7</v>
      </c>
      <c r="H208" s="84">
        <v>8</v>
      </c>
      <c r="I208" s="84">
        <v>8</v>
      </c>
      <c r="J208" s="84">
        <v>6</v>
      </c>
      <c r="K208" s="84">
        <v>6</v>
      </c>
      <c r="L208" s="84">
        <v>4</v>
      </c>
      <c r="M208" s="114">
        <v>4</v>
      </c>
      <c r="N208" s="130">
        <v>56</v>
      </c>
      <c r="O208" s="84">
        <v>4</v>
      </c>
      <c r="P208" s="84">
        <v>7</v>
      </c>
      <c r="Q208" s="84">
        <v>4</v>
      </c>
      <c r="R208" s="84">
        <v>7</v>
      </c>
      <c r="S208" s="84">
        <v>7</v>
      </c>
      <c r="T208" s="84">
        <v>4</v>
      </c>
      <c r="U208" s="84">
        <v>6</v>
      </c>
      <c r="V208" s="84">
        <v>8</v>
      </c>
      <c r="W208" s="114">
        <v>7</v>
      </c>
      <c r="X208" s="110">
        <v>54</v>
      </c>
      <c r="Y208" s="69">
        <v>110</v>
      </c>
      <c r="Z208" s="97">
        <v>1.0999999999999999</v>
      </c>
      <c r="AA208" s="143">
        <v>25.1</v>
      </c>
      <c r="AB208" s="98">
        <v>110</v>
      </c>
    </row>
    <row r="209" spans="1:28" ht="15.75" thickBot="1" x14ac:dyDescent="0.3">
      <c r="A209" s="99"/>
      <c r="D209" s="75" t="s">
        <v>18</v>
      </c>
      <c r="E209" s="56">
        <v>0</v>
      </c>
      <c r="F209" s="56">
        <v>1</v>
      </c>
      <c r="G209" s="56">
        <v>0</v>
      </c>
      <c r="H209" s="56">
        <v>0</v>
      </c>
      <c r="I209" s="56">
        <v>0</v>
      </c>
      <c r="J209" s="56">
        <v>2</v>
      </c>
      <c r="K209" s="56">
        <v>2</v>
      </c>
      <c r="L209" s="56">
        <v>3</v>
      </c>
      <c r="M209" s="117">
        <v>2</v>
      </c>
      <c r="N209" s="131">
        <v>10</v>
      </c>
      <c r="O209" s="133">
        <v>3</v>
      </c>
      <c r="P209" s="56">
        <v>1</v>
      </c>
      <c r="Q209" s="56">
        <v>3</v>
      </c>
      <c r="R209" s="56">
        <v>0</v>
      </c>
      <c r="S209" s="56">
        <v>1</v>
      </c>
      <c r="T209" s="56">
        <v>2</v>
      </c>
      <c r="U209" s="56">
        <v>1</v>
      </c>
      <c r="V209" s="56">
        <v>0</v>
      </c>
      <c r="W209" s="117">
        <v>0</v>
      </c>
      <c r="X209" s="121">
        <v>11</v>
      </c>
      <c r="Y209" s="70">
        <v>21</v>
      </c>
      <c r="AB209" s="87"/>
    </row>
    <row r="210" spans="1:28" ht="13.5" thickBot="1" x14ac:dyDescent="0.25">
      <c r="A210" s="95"/>
      <c r="AB210" s="87"/>
    </row>
    <row r="211" spans="1:28" ht="15" x14ac:dyDescent="0.25">
      <c r="A211" s="100"/>
      <c r="D211" s="58" t="s">
        <v>15</v>
      </c>
      <c r="E211" s="59">
        <v>1</v>
      </c>
      <c r="F211" s="59">
        <v>1</v>
      </c>
      <c r="G211" s="59">
        <v>1</v>
      </c>
      <c r="H211" s="59">
        <v>1</v>
      </c>
      <c r="I211" s="59">
        <v>2</v>
      </c>
      <c r="J211" s="59">
        <v>2</v>
      </c>
      <c r="K211" s="59">
        <v>2</v>
      </c>
      <c r="L211" s="59">
        <v>1</v>
      </c>
      <c r="M211" s="60">
        <v>2</v>
      </c>
      <c r="N211" s="134">
        <v>13</v>
      </c>
      <c r="O211" s="137">
        <v>1</v>
      </c>
      <c r="P211" s="59">
        <v>1</v>
      </c>
      <c r="Q211" s="59">
        <v>2</v>
      </c>
      <c r="R211" s="59">
        <v>1</v>
      </c>
      <c r="S211" s="59">
        <v>1</v>
      </c>
      <c r="T211" s="59">
        <v>1</v>
      </c>
      <c r="U211" s="59">
        <v>2</v>
      </c>
      <c r="V211" s="59">
        <v>2</v>
      </c>
      <c r="W211" s="60">
        <v>1</v>
      </c>
      <c r="X211" s="118">
        <v>12</v>
      </c>
      <c r="Y211" s="60">
        <v>25</v>
      </c>
      <c r="AB211" s="87"/>
    </row>
    <row r="212" spans="1:28" ht="15" x14ac:dyDescent="0.25">
      <c r="A212" s="101" t="s">
        <v>23</v>
      </c>
      <c r="B212" s="79">
        <v>25.300000000000011</v>
      </c>
      <c r="C212" s="112">
        <v>25</v>
      </c>
      <c r="D212" s="62" t="s">
        <v>14</v>
      </c>
      <c r="E212" s="84">
        <v>7</v>
      </c>
      <c r="F212" s="84">
        <v>4</v>
      </c>
      <c r="G212" s="84">
        <v>6</v>
      </c>
      <c r="H212" s="84">
        <v>7</v>
      </c>
      <c r="I212" s="84">
        <v>6</v>
      </c>
      <c r="J212" s="84">
        <v>6</v>
      </c>
      <c r="K212" s="84">
        <v>5</v>
      </c>
      <c r="L212" s="84">
        <v>5</v>
      </c>
      <c r="M212" s="114">
        <v>6</v>
      </c>
      <c r="N212" s="135">
        <v>52</v>
      </c>
      <c r="O212" s="84">
        <v>4</v>
      </c>
      <c r="P212" s="84">
        <v>7</v>
      </c>
      <c r="Q212" s="84">
        <v>6</v>
      </c>
      <c r="R212" s="84">
        <v>5</v>
      </c>
      <c r="S212" s="84">
        <v>8</v>
      </c>
      <c r="T212" s="84">
        <v>3</v>
      </c>
      <c r="U212" s="84">
        <v>6</v>
      </c>
      <c r="V212" s="84">
        <v>4</v>
      </c>
      <c r="W212" s="114">
        <v>7</v>
      </c>
      <c r="X212" s="111">
        <v>50</v>
      </c>
      <c r="Y212" s="71">
        <v>102</v>
      </c>
      <c r="Z212" s="102">
        <v>0.1</v>
      </c>
      <c r="AA212" s="141">
        <v>25.400000000000013</v>
      </c>
      <c r="AB212" s="103">
        <v>126</v>
      </c>
    </row>
    <row r="213" spans="1:28" ht="15.75" thickBot="1" x14ac:dyDescent="0.3">
      <c r="A213" s="104"/>
      <c r="B213" s="105"/>
      <c r="C213" s="105"/>
      <c r="D213" s="76" t="s">
        <v>18</v>
      </c>
      <c r="E213" s="61">
        <v>1</v>
      </c>
      <c r="F213" s="61">
        <v>2</v>
      </c>
      <c r="G213" s="61">
        <v>1</v>
      </c>
      <c r="H213" s="61">
        <v>1</v>
      </c>
      <c r="I213" s="61">
        <v>2</v>
      </c>
      <c r="J213" s="61">
        <v>2</v>
      </c>
      <c r="K213" s="61">
        <v>3</v>
      </c>
      <c r="L213" s="61">
        <v>2</v>
      </c>
      <c r="M213" s="119">
        <v>1</v>
      </c>
      <c r="N213" s="136">
        <v>15</v>
      </c>
      <c r="O213" s="138">
        <v>3</v>
      </c>
      <c r="P213" s="61">
        <v>1</v>
      </c>
      <c r="Q213" s="61">
        <v>1</v>
      </c>
      <c r="R213" s="61">
        <v>2</v>
      </c>
      <c r="S213" s="61">
        <v>0</v>
      </c>
      <c r="T213" s="61">
        <v>3</v>
      </c>
      <c r="U213" s="61">
        <v>2</v>
      </c>
      <c r="V213" s="61">
        <v>4</v>
      </c>
      <c r="W213" s="119">
        <v>0</v>
      </c>
      <c r="X213" s="122">
        <v>16</v>
      </c>
      <c r="Y213" s="72">
        <v>31</v>
      </c>
      <c r="Z213" s="105"/>
      <c r="AA213" s="105"/>
      <c r="AB213" s="106"/>
    </row>
    <row r="214" spans="1:28" ht="13.5" thickBot="1" x14ac:dyDescent="0.25">
      <c r="A214" s="77"/>
      <c r="B214" s="77"/>
      <c r="C214" s="77"/>
      <c r="D214" s="77"/>
      <c r="E214" s="77"/>
      <c r="F214" s="77"/>
      <c r="G214" s="77"/>
      <c r="H214" s="77"/>
      <c r="I214" s="77"/>
      <c r="J214" s="77"/>
      <c r="K214" s="77"/>
      <c r="L214" s="77"/>
      <c r="M214" s="77"/>
      <c r="N214" s="77"/>
      <c r="O214" s="77"/>
      <c r="P214" s="77"/>
      <c r="Q214" s="77"/>
      <c r="R214" s="77"/>
      <c r="S214" s="77"/>
      <c r="T214" s="77"/>
      <c r="U214" s="77"/>
      <c r="V214" s="77"/>
      <c r="W214" s="77"/>
      <c r="X214" s="77"/>
      <c r="Y214" s="77"/>
      <c r="Z214" s="77"/>
      <c r="AA214" s="77"/>
      <c r="AB214" s="77"/>
    </row>
    <row r="215" spans="1:28" ht="15" x14ac:dyDescent="0.25">
      <c r="A215" s="86"/>
      <c r="B215" s="173" t="s">
        <v>4</v>
      </c>
      <c r="C215" s="176" t="s">
        <v>19</v>
      </c>
      <c r="D215" s="64" t="s">
        <v>1</v>
      </c>
      <c r="E215" s="155">
        <v>507</v>
      </c>
      <c r="F215" s="155">
        <v>362</v>
      </c>
      <c r="G215" s="155">
        <v>205</v>
      </c>
      <c r="H215" s="155">
        <v>371</v>
      </c>
      <c r="I215" s="155">
        <v>455</v>
      </c>
      <c r="J215" s="155">
        <v>393</v>
      </c>
      <c r="K215" s="155">
        <v>130</v>
      </c>
      <c r="L215" s="155">
        <v>264</v>
      </c>
      <c r="M215" s="156">
        <v>339</v>
      </c>
      <c r="N215" s="179" t="s">
        <v>16</v>
      </c>
      <c r="O215" s="157">
        <v>449</v>
      </c>
      <c r="P215" s="155">
        <v>343</v>
      </c>
      <c r="Q215" s="155">
        <v>174</v>
      </c>
      <c r="R215" s="155">
        <v>338</v>
      </c>
      <c r="S215" s="155">
        <v>331</v>
      </c>
      <c r="T215" s="155">
        <v>384</v>
      </c>
      <c r="U215" s="155">
        <v>504</v>
      </c>
      <c r="V215" s="155">
        <v>177</v>
      </c>
      <c r="W215" s="156">
        <v>345</v>
      </c>
      <c r="X215" s="179" t="s">
        <v>17</v>
      </c>
      <c r="Y215" s="89">
        <v>72.400000000000006</v>
      </c>
      <c r="Z215" s="182" t="s">
        <v>28</v>
      </c>
      <c r="AA215" s="185" t="s">
        <v>6</v>
      </c>
      <c r="AB215" s="188" t="s">
        <v>20</v>
      </c>
    </row>
    <row r="216" spans="1:28" ht="15" x14ac:dyDescent="0.25">
      <c r="A216" s="86" t="s">
        <v>32</v>
      </c>
      <c r="B216" s="174"/>
      <c r="C216" s="177"/>
      <c r="D216" s="65" t="s">
        <v>2</v>
      </c>
      <c r="E216" s="63">
        <v>5</v>
      </c>
      <c r="F216" s="63">
        <v>4</v>
      </c>
      <c r="G216" s="63">
        <v>3</v>
      </c>
      <c r="H216" s="63">
        <v>4</v>
      </c>
      <c r="I216" s="63">
        <v>5</v>
      </c>
      <c r="J216" s="63">
        <v>4</v>
      </c>
      <c r="K216" s="63">
        <v>3</v>
      </c>
      <c r="L216" s="63">
        <v>4</v>
      </c>
      <c r="M216" s="158">
        <v>4</v>
      </c>
      <c r="N216" s="180"/>
      <c r="O216" s="159">
        <v>5</v>
      </c>
      <c r="P216" s="63">
        <v>4</v>
      </c>
      <c r="Q216" s="63">
        <v>3</v>
      </c>
      <c r="R216" s="63">
        <v>4</v>
      </c>
      <c r="S216" s="63">
        <v>4</v>
      </c>
      <c r="T216" s="63">
        <v>4</v>
      </c>
      <c r="U216" s="63">
        <v>5</v>
      </c>
      <c r="V216" s="63">
        <v>3</v>
      </c>
      <c r="W216" s="158">
        <v>4</v>
      </c>
      <c r="X216" s="180"/>
      <c r="Y216" s="63">
        <v>72</v>
      </c>
      <c r="Z216" s="183"/>
      <c r="AA216" s="186"/>
      <c r="AB216" s="189"/>
    </row>
    <row r="217" spans="1:28" ht="15.75" thickBot="1" x14ac:dyDescent="0.3">
      <c r="A217" s="140">
        <v>44922</v>
      </c>
      <c r="B217" s="175"/>
      <c r="C217" s="178"/>
      <c r="D217" s="66" t="s">
        <v>3</v>
      </c>
      <c r="E217" s="160">
        <v>2</v>
      </c>
      <c r="F217" s="160">
        <v>8</v>
      </c>
      <c r="G217" s="160">
        <v>4</v>
      </c>
      <c r="H217" s="160">
        <v>10</v>
      </c>
      <c r="I217" s="160">
        <v>18</v>
      </c>
      <c r="J217" s="160">
        <v>6</v>
      </c>
      <c r="K217" s="160">
        <v>16</v>
      </c>
      <c r="L217" s="160">
        <v>14</v>
      </c>
      <c r="M217" s="161">
        <v>12</v>
      </c>
      <c r="N217" s="181"/>
      <c r="O217" s="162">
        <v>9</v>
      </c>
      <c r="P217" s="160">
        <v>17</v>
      </c>
      <c r="Q217" s="160">
        <v>11</v>
      </c>
      <c r="R217" s="160">
        <v>13</v>
      </c>
      <c r="S217" s="160">
        <v>5</v>
      </c>
      <c r="T217" s="160">
        <v>1</v>
      </c>
      <c r="U217" s="160">
        <v>3</v>
      </c>
      <c r="V217" s="160">
        <v>7</v>
      </c>
      <c r="W217" s="161">
        <v>15</v>
      </c>
      <c r="X217" s="181"/>
      <c r="Y217" s="108">
        <v>140</v>
      </c>
      <c r="Z217" s="184"/>
      <c r="AA217" s="187"/>
      <c r="AB217" s="190"/>
    </row>
    <row r="218" spans="1:28" ht="15" x14ac:dyDescent="0.25">
      <c r="A218" s="146"/>
      <c r="D218" s="48" t="s">
        <v>15</v>
      </c>
      <c r="E218" s="49">
        <v>2</v>
      </c>
      <c r="F218" s="49">
        <v>2</v>
      </c>
      <c r="G218" s="49">
        <v>2</v>
      </c>
      <c r="H218" s="49">
        <v>2</v>
      </c>
      <c r="I218" s="49">
        <v>1</v>
      </c>
      <c r="J218" s="49">
        <v>2</v>
      </c>
      <c r="K218" s="49">
        <v>1</v>
      </c>
      <c r="L218" s="49">
        <v>1</v>
      </c>
      <c r="M218" s="50">
        <v>1</v>
      </c>
      <c r="N218" s="123">
        <v>14</v>
      </c>
      <c r="O218" s="126">
        <v>2</v>
      </c>
      <c r="P218" s="49">
        <v>1</v>
      </c>
      <c r="Q218" s="49">
        <v>1</v>
      </c>
      <c r="R218" s="49">
        <v>1</v>
      </c>
      <c r="S218" s="49">
        <v>2</v>
      </c>
      <c r="T218" s="49">
        <v>2</v>
      </c>
      <c r="U218" s="49">
        <v>2</v>
      </c>
      <c r="V218" s="49">
        <v>2</v>
      </c>
      <c r="W218" s="50">
        <v>1</v>
      </c>
      <c r="X218" s="113">
        <v>14</v>
      </c>
      <c r="Y218" s="85">
        <v>28</v>
      </c>
      <c r="AB218" s="87"/>
    </row>
    <row r="219" spans="1:28" ht="15" x14ac:dyDescent="0.25">
      <c r="A219" s="146" t="s">
        <v>24</v>
      </c>
      <c r="B219" s="73">
        <v>22.600000000000016</v>
      </c>
      <c r="C219" s="112">
        <v>28</v>
      </c>
      <c r="D219" s="52" t="s">
        <v>14</v>
      </c>
      <c r="E219" s="84">
        <v>6</v>
      </c>
      <c r="F219" s="84">
        <v>4</v>
      </c>
      <c r="G219" s="84">
        <v>5</v>
      </c>
      <c r="H219" s="84">
        <v>6</v>
      </c>
      <c r="I219" s="84">
        <v>7</v>
      </c>
      <c r="J219" s="84">
        <v>7</v>
      </c>
      <c r="K219" s="84">
        <v>5</v>
      </c>
      <c r="L219" s="84">
        <v>5</v>
      </c>
      <c r="M219" s="114">
        <v>5</v>
      </c>
      <c r="N219" s="147">
        <v>50</v>
      </c>
      <c r="O219" s="84">
        <v>9</v>
      </c>
      <c r="P219" s="84">
        <v>5</v>
      </c>
      <c r="Q219" s="84">
        <v>4</v>
      </c>
      <c r="R219" s="84">
        <v>5</v>
      </c>
      <c r="S219" s="84">
        <v>9</v>
      </c>
      <c r="T219" s="84">
        <v>8</v>
      </c>
      <c r="U219" s="84">
        <v>9</v>
      </c>
      <c r="V219" s="84">
        <v>6</v>
      </c>
      <c r="W219" s="114">
        <v>6</v>
      </c>
      <c r="X219" s="109">
        <v>61</v>
      </c>
      <c r="Y219" s="67">
        <v>111</v>
      </c>
      <c r="Z219" s="92">
        <v>0.6</v>
      </c>
      <c r="AA219" s="142">
        <v>23.200000000000017</v>
      </c>
      <c r="AB219" s="93">
        <v>112</v>
      </c>
    </row>
    <row r="220" spans="1:28" ht="15.75" thickBot="1" x14ac:dyDescent="0.3">
      <c r="A220" s="94"/>
      <c r="D220" s="148" t="s">
        <v>18</v>
      </c>
      <c r="E220" s="51">
        <v>3</v>
      </c>
      <c r="F220" s="51">
        <v>4</v>
      </c>
      <c r="G220" s="51">
        <v>2</v>
      </c>
      <c r="H220" s="51">
        <v>2</v>
      </c>
      <c r="I220" s="51">
        <v>1</v>
      </c>
      <c r="J220" s="51">
        <v>1</v>
      </c>
      <c r="K220" s="51">
        <v>1</v>
      </c>
      <c r="L220" s="51">
        <v>2</v>
      </c>
      <c r="M220" s="115">
        <v>2</v>
      </c>
      <c r="N220" s="125">
        <v>18</v>
      </c>
      <c r="O220" s="128">
        <v>0</v>
      </c>
      <c r="P220" s="51">
        <v>2</v>
      </c>
      <c r="Q220" s="51">
        <v>2</v>
      </c>
      <c r="R220" s="51">
        <v>2</v>
      </c>
      <c r="S220" s="51">
        <v>0</v>
      </c>
      <c r="T220" s="51">
        <v>0</v>
      </c>
      <c r="U220" s="51">
        <v>0</v>
      </c>
      <c r="V220" s="51">
        <v>1</v>
      </c>
      <c r="W220" s="115">
        <v>1</v>
      </c>
      <c r="X220" s="120">
        <v>8</v>
      </c>
      <c r="Y220" s="68">
        <v>26</v>
      </c>
      <c r="AB220" s="87"/>
    </row>
    <row r="221" spans="1:28" ht="13.5" thickBot="1" x14ac:dyDescent="0.25">
      <c r="A221" s="95"/>
      <c r="AB221" s="87"/>
    </row>
    <row r="222" spans="1:28" ht="15" x14ac:dyDescent="0.25">
      <c r="A222" s="99"/>
      <c r="D222" s="53" t="s">
        <v>15</v>
      </c>
      <c r="E222" s="54">
        <v>2</v>
      </c>
      <c r="F222" s="54">
        <v>2</v>
      </c>
      <c r="G222" s="54">
        <v>2</v>
      </c>
      <c r="H222" s="54">
        <v>2</v>
      </c>
      <c r="I222" s="54">
        <v>1</v>
      </c>
      <c r="J222" s="54">
        <v>2</v>
      </c>
      <c r="K222" s="54">
        <v>1</v>
      </c>
      <c r="L222" s="54">
        <v>1</v>
      </c>
      <c r="M222" s="55">
        <v>2</v>
      </c>
      <c r="N222" s="129">
        <v>15</v>
      </c>
      <c r="O222" s="132">
        <v>2</v>
      </c>
      <c r="P222" s="54">
        <v>1</v>
      </c>
      <c r="Q222" s="54">
        <v>2</v>
      </c>
      <c r="R222" s="54">
        <v>1</v>
      </c>
      <c r="S222" s="54">
        <v>2</v>
      </c>
      <c r="T222" s="54">
        <v>2</v>
      </c>
      <c r="U222" s="54">
        <v>2</v>
      </c>
      <c r="V222" s="54">
        <v>2</v>
      </c>
      <c r="W222" s="55">
        <v>1</v>
      </c>
      <c r="X222" s="116">
        <v>15</v>
      </c>
      <c r="Y222" s="55">
        <v>30</v>
      </c>
      <c r="AB222" s="87"/>
    </row>
    <row r="223" spans="1:28" ht="15" x14ac:dyDescent="0.25">
      <c r="A223" s="149" t="s">
        <v>22</v>
      </c>
      <c r="B223" s="78">
        <v>24</v>
      </c>
      <c r="C223" s="112">
        <v>30</v>
      </c>
      <c r="D223" s="57">
        <v>9</v>
      </c>
      <c r="E223" s="84">
        <v>0</v>
      </c>
      <c r="F223" s="84">
        <v>0</v>
      </c>
      <c r="G223" s="84">
        <v>0</v>
      </c>
      <c r="H223" s="84">
        <v>0</v>
      </c>
      <c r="I223" s="84">
        <v>0</v>
      </c>
      <c r="J223" s="84">
        <v>0</v>
      </c>
      <c r="K223" s="84">
        <v>0</v>
      </c>
      <c r="L223" s="84">
        <v>0</v>
      </c>
      <c r="M223" s="114">
        <v>0</v>
      </c>
      <c r="N223" s="130">
        <v>0</v>
      </c>
      <c r="O223" s="84">
        <v>0</v>
      </c>
      <c r="P223" s="84">
        <v>0</v>
      </c>
      <c r="Q223" s="84">
        <v>0</v>
      </c>
      <c r="R223" s="84">
        <v>0</v>
      </c>
      <c r="S223" s="84">
        <v>0</v>
      </c>
      <c r="T223" s="84">
        <v>0</v>
      </c>
      <c r="U223" s="84">
        <v>0</v>
      </c>
      <c r="V223" s="84">
        <v>0</v>
      </c>
      <c r="W223" s="114">
        <v>0</v>
      </c>
      <c r="X223" s="110">
        <v>0</v>
      </c>
      <c r="Y223" s="69">
        <v>0</v>
      </c>
      <c r="Z223" s="97">
        <v>0</v>
      </c>
      <c r="AA223" s="143">
        <v>24</v>
      </c>
      <c r="AB223" s="98">
        <v>109</v>
      </c>
    </row>
    <row r="224" spans="1:28" ht="15.75" thickBot="1" x14ac:dyDescent="0.3">
      <c r="A224" s="99"/>
      <c r="D224" s="150" t="s">
        <v>18</v>
      </c>
      <c r="E224" s="56">
        <v>0</v>
      </c>
      <c r="F224" s="56">
        <v>0</v>
      </c>
      <c r="G224" s="56">
        <v>0</v>
      </c>
      <c r="H224" s="56">
        <v>0</v>
      </c>
      <c r="I224" s="56">
        <v>0</v>
      </c>
      <c r="J224" s="56">
        <v>0</v>
      </c>
      <c r="K224" s="56">
        <v>0</v>
      </c>
      <c r="L224" s="56">
        <v>0</v>
      </c>
      <c r="M224" s="117">
        <v>0</v>
      </c>
      <c r="N224" s="131">
        <v>0</v>
      </c>
      <c r="O224" s="133">
        <v>0</v>
      </c>
      <c r="P224" s="56">
        <v>0</v>
      </c>
      <c r="Q224" s="56">
        <v>0</v>
      </c>
      <c r="R224" s="56">
        <v>0</v>
      </c>
      <c r="S224" s="56">
        <v>0</v>
      </c>
      <c r="T224" s="56">
        <v>0</v>
      </c>
      <c r="U224" s="56">
        <v>0</v>
      </c>
      <c r="V224" s="56">
        <v>0</v>
      </c>
      <c r="W224" s="117">
        <v>0</v>
      </c>
      <c r="X224" s="121">
        <v>0</v>
      </c>
      <c r="Y224" s="70">
        <v>0</v>
      </c>
      <c r="AB224" s="87"/>
    </row>
    <row r="225" spans="1:28" ht="13.5" thickBot="1" x14ac:dyDescent="0.25">
      <c r="A225" s="95"/>
      <c r="AB225" s="87"/>
    </row>
    <row r="226" spans="1:28" ht="15" x14ac:dyDescent="0.25">
      <c r="A226" s="100"/>
      <c r="D226" s="58" t="s">
        <v>15</v>
      </c>
      <c r="E226" s="59">
        <v>2</v>
      </c>
      <c r="F226" s="59">
        <v>2</v>
      </c>
      <c r="G226" s="59">
        <v>2</v>
      </c>
      <c r="H226" s="59">
        <v>2</v>
      </c>
      <c r="I226" s="59">
        <v>1</v>
      </c>
      <c r="J226" s="59">
        <v>2</v>
      </c>
      <c r="K226" s="59">
        <v>1</v>
      </c>
      <c r="L226" s="59">
        <v>1</v>
      </c>
      <c r="M226" s="60">
        <v>2</v>
      </c>
      <c r="N226" s="134">
        <v>15</v>
      </c>
      <c r="O226" s="137">
        <v>2</v>
      </c>
      <c r="P226" s="59">
        <v>1</v>
      </c>
      <c r="Q226" s="59">
        <v>2</v>
      </c>
      <c r="R226" s="59">
        <v>1</v>
      </c>
      <c r="S226" s="59">
        <v>2</v>
      </c>
      <c r="T226" s="59">
        <v>2</v>
      </c>
      <c r="U226" s="59">
        <v>2</v>
      </c>
      <c r="V226" s="59">
        <v>2</v>
      </c>
      <c r="W226" s="60">
        <v>1</v>
      </c>
      <c r="X226" s="118">
        <v>15</v>
      </c>
      <c r="Y226" s="60">
        <v>30</v>
      </c>
      <c r="AB226" s="87"/>
    </row>
    <row r="227" spans="1:28" ht="15" x14ac:dyDescent="0.25">
      <c r="A227" s="151" t="s">
        <v>23</v>
      </c>
      <c r="B227" s="79">
        <v>24.100000000000012</v>
      </c>
      <c r="C227" s="112">
        <v>30</v>
      </c>
      <c r="D227" s="62" t="s">
        <v>14</v>
      </c>
      <c r="E227" s="84">
        <v>9</v>
      </c>
      <c r="F227" s="84">
        <v>5</v>
      </c>
      <c r="G227" s="84">
        <v>5</v>
      </c>
      <c r="H227" s="84">
        <v>5</v>
      </c>
      <c r="I227" s="84">
        <v>8</v>
      </c>
      <c r="J227" s="84">
        <v>6</v>
      </c>
      <c r="K227" s="84">
        <v>5</v>
      </c>
      <c r="L227" s="84">
        <v>8</v>
      </c>
      <c r="M227" s="114">
        <v>6</v>
      </c>
      <c r="N227" s="135">
        <v>57</v>
      </c>
      <c r="O227" s="127">
        <v>8</v>
      </c>
      <c r="P227" s="84">
        <v>7</v>
      </c>
      <c r="Q227" s="84">
        <v>5</v>
      </c>
      <c r="R227" s="84">
        <v>6</v>
      </c>
      <c r="S227" s="84">
        <v>8</v>
      </c>
      <c r="T227" s="84">
        <v>5</v>
      </c>
      <c r="U227" s="84">
        <v>9</v>
      </c>
      <c r="V227" s="84">
        <v>7</v>
      </c>
      <c r="W227" s="114">
        <v>7</v>
      </c>
      <c r="X227" s="111">
        <v>62</v>
      </c>
      <c r="Y227" s="71">
        <v>119</v>
      </c>
      <c r="Z227" s="102">
        <v>1.2</v>
      </c>
      <c r="AA227" s="141">
        <v>25.300000000000011</v>
      </c>
      <c r="AB227" s="103">
        <v>125</v>
      </c>
    </row>
    <row r="228" spans="1:28" ht="15.75" thickBot="1" x14ac:dyDescent="0.3">
      <c r="A228" s="104"/>
      <c r="B228" s="105"/>
      <c r="C228" s="105"/>
      <c r="D228" s="152" t="s">
        <v>18</v>
      </c>
      <c r="E228" s="61">
        <v>0</v>
      </c>
      <c r="F228" s="61">
        <v>3</v>
      </c>
      <c r="G228" s="61">
        <v>2</v>
      </c>
      <c r="H228" s="61">
        <v>3</v>
      </c>
      <c r="I228" s="61">
        <v>0</v>
      </c>
      <c r="J228" s="61">
        <v>2</v>
      </c>
      <c r="K228" s="61">
        <v>1</v>
      </c>
      <c r="L228" s="61">
        <v>0</v>
      </c>
      <c r="M228" s="119">
        <v>2</v>
      </c>
      <c r="N228" s="136">
        <v>13</v>
      </c>
      <c r="O228" s="138">
        <v>1</v>
      </c>
      <c r="P228" s="61">
        <v>0</v>
      </c>
      <c r="Q228" s="61">
        <v>2</v>
      </c>
      <c r="R228" s="61">
        <v>1</v>
      </c>
      <c r="S228" s="61">
        <v>0</v>
      </c>
      <c r="T228" s="61">
        <v>3</v>
      </c>
      <c r="U228" s="61">
        <v>0</v>
      </c>
      <c r="V228" s="61">
        <v>0</v>
      </c>
      <c r="W228" s="119">
        <v>0</v>
      </c>
      <c r="X228" s="122">
        <v>7</v>
      </c>
      <c r="Y228" s="72">
        <v>20</v>
      </c>
      <c r="Z228" s="105"/>
      <c r="AA228" s="105"/>
      <c r="AB228" s="106"/>
    </row>
    <row r="229" spans="1:28" ht="13.5" thickBot="1" x14ac:dyDescent="0.25">
      <c r="A229" s="77"/>
      <c r="B229" s="77"/>
      <c r="C229" s="77"/>
      <c r="D229" s="77"/>
      <c r="E229" s="77"/>
      <c r="F229" s="77"/>
      <c r="G229" s="77"/>
      <c r="H229" s="77"/>
      <c r="I229" s="77"/>
      <c r="J229" s="77"/>
      <c r="K229" s="77"/>
      <c r="L229" s="77"/>
      <c r="M229" s="77"/>
      <c r="N229" s="77"/>
      <c r="O229" s="77"/>
      <c r="P229" s="77"/>
      <c r="Q229" s="77"/>
      <c r="R229" s="77"/>
      <c r="S229" s="77"/>
      <c r="T229" s="77"/>
      <c r="U229" s="77"/>
      <c r="V229" s="77"/>
      <c r="W229" s="77"/>
      <c r="X229" s="77"/>
      <c r="Y229" s="77"/>
      <c r="Z229" s="77"/>
      <c r="AA229" s="77"/>
      <c r="AB229" s="77"/>
    </row>
    <row r="230" spans="1:28" ht="15" x14ac:dyDescent="0.25">
      <c r="A230" s="166"/>
      <c r="B230" s="173" t="s">
        <v>4</v>
      </c>
      <c r="C230" s="176" t="s">
        <v>19</v>
      </c>
      <c r="D230" s="64" t="s">
        <v>1</v>
      </c>
      <c r="E230" s="163">
        <v>379</v>
      </c>
      <c r="F230" s="163">
        <v>132</v>
      </c>
      <c r="G230" s="163">
        <v>482</v>
      </c>
      <c r="H230" s="163">
        <v>369</v>
      </c>
      <c r="I230" s="163">
        <v>276</v>
      </c>
      <c r="J230" s="163">
        <v>313</v>
      </c>
      <c r="K230" s="163">
        <v>505</v>
      </c>
      <c r="L230" s="163">
        <v>316</v>
      </c>
      <c r="M230" s="163">
        <v>200</v>
      </c>
      <c r="N230" s="179" t="s">
        <v>16</v>
      </c>
      <c r="O230" s="163">
        <v>486</v>
      </c>
      <c r="P230" s="163">
        <v>306</v>
      </c>
      <c r="Q230" s="163">
        <v>144</v>
      </c>
      <c r="R230" s="163">
        <v>466</v>
      </c>
      <c r="S230" s="163">
        <v>369</v>
      </c>
      <c r="T230" s="163">
        <v>361</v>
      </c>
      <c r="U230" s="163">
        <v>381</v>
      </c>
      <c r="V230" s="163">
        <v>145</v>
      </c>
      <c r="W230" s="163">
        <v>414</v>
      </c>
      <c r="X230" s="179" t="s">
        <v>17</v>
      </c>
      <c r="Y230" s="89">
        <v>71</v>
      </c>
      <c r="Z230" s="182" t="s">
        <v>28</v>
      </c>
      <c r="AA230" s="185" t="s">
        <v>6</v>
      </c>
      <c r="AB230" s="188" t="s">
        <v>20</v>
      </c>
    </row>
    <row r="231" spans="1:28" ht="15" x14ac:dyDescent="0.25">
      <c r="A231" s="166" t="s">
        <v>35</v>
      </c>
      <c r="B231" s="174"/>
      <c r="C231" s="177"/>
      <c r="D231" s="65" t="s">
        <v>2</v>
      </c>
      <c r="E231" s="43">
        <v>4</v>
      </c>
      <c r="F231" s="39">
        <v>3</v>
      </c>
      <c r="G231" s="39">
        <v>5</v>
      </c>
      <c r="H231" s="39">
        <v>4</v>
      </c>
      <c r="I231" s="39">
        <v>4</v>
      </c>
      <c r="J231" s="39">
        <v>4</v>
      </c>
      <c r="K231" s="39">
        <v>5</v>
      </c>
      <c r="L231" s="39">
        <v>4</v>
      </c>
      <c r="M231" s="44">
        <v>3</v>
      </c>
      <c r="N231" s="180"/>
      <c r="O231" s="43">
        <v>5</v>
      </c>
      <c r="P231" s="39">
        <v>4</v>
      </c>
      <c r="Q231" s="39">
        <v>3</v>
      </c>
      <c r="R231" s="39">
        <v>5</v>
      </c>
      <c r="S231" s="39">
        <v>4</v>
      </c>
      <c r="T231" s="39">
        <v>4</v>
      </c>
      <c r="U231" s="39">
        <v>4</v>
      </c>
      <c r="V231" s="39">
        <v>3</v>
      </c>
      <c r="W231" s="44">
        <v>4</v>
      </c>
      <c r="X231" s="180"/>
      <c r="Y231" s="63">
        <v>72</v>
      </c>
      <c r="Z231" s="183"/>
      <c r="AA231" s="186"/>
      <c r="AB231" s="189"/>
    </row>
    <row r="232" spans="1:28" ht="15.75" thickBot="1" x14ac:dyDescent="0.3">
      <c r="A232" s="167">
        <v>44895</v>
      </c>
      <c r="B232" s="175"/>
      <c r="C232" s="178"/>
      <c r="D232" s="66" t="s">
        <v>3</v>
      </c>
      <c r="E232" s="45">
        <v>1</v>
      </c>
      <c r="F232" s="46">
        <v>17</v>
      </c>
      <c r="G232" s="46">
        <v>6</v>
      </c>
      <c r="H232" s="46">
        <v>9</v>
      </c>
      <c r="I232" s="46">
        <v>18</v>
      </c>
      <c r="J232" s="46">
        <v>12</v>
      </c>
      <c r="K232" s="46">
        <v>13</v>
      </c>
      <c r="L232" s="46">
        <v>15</v>
      </c>
      <c r="M232" s="47">
        <v>8</v>
      </c>
      <c r="N232" s="181"/>
      <c r="O232" s="45">
        <v>10</v>
      </c>
      <c r="P232" s="46">
        <v>5</v>
      </c>
      <c r="Q232" s="46">
        <v>16</v>
      </c>
      <c r="R232" s="46">
        <v>7</v>
      </c>
      <c r="S232" s="46">
        <v>3</v>
      </c>
      <c r="T232" s="46">
        <v>11</v>
      </c>
      <c r="U232" s="46">
        <v>4</v>
      </c>
      <c r="V232" s="46">
        <v>14</v>
      </c>
      <c r="W232" s="47">
        <v>2</v>
      </c>
      <c r="X232" s="181"/>
      <c r="Y232" s="108">
        <v>126</v>
      </c>
      <c r="Z232" s="184"/>
      <c r="AA232" s="187"/>
      <c r="AB232" s="190"/>
    </row>
    <row r="233" spans="1:28" ht="15" x14ac:dyDescent="0.25">
      <c r="A233" s="91"/>
      <c r="D233" s="48" t="s">
        <v>15</v>
      </c>
      <c r="E233" s="49">
        <v>2</v>
      </c>
      <c r="F233" s="49">
        <v>1</v>
      </c>
      <c r="G233" s="49">
        <v>2</v>
      </c>
      <c r="H233" s="49">
        <v>1</v>
      </c>
      <c r="I233" s="49">
        <v>1</v>
      </c>
      <c r="J233" s="49">
        <v>1</v>
      </c>
      <c r="K233" s="49">
        <v>1</v>
      </c>
      <c r="L233" s="49">
        <v>1</v>
      </c>
      <c r="M233" s="50">
        <v>1</v>
      </c>
      <c r="N233" s="123">
        <v>11</v>
      </c>
      <c r="O233" s="126">
        <v>1</v>
      </c>
      <c r="P233" s="49">
        <v>2</v>
      </c>
      <c r="Q233" s="49">
        <v>1</v>
      </c>
      <c r="R233" s="49">
        <v>1</v>
      </c>
      <c r="S233" s="49">
        <v>2</v>
      </c>
      <c r="T233" s="49">
        <v>1</v>
      </c>
      <c r="U233" s="49">
        <v>2</v>
      </c>
      <c r="V233" s="49">
        <v>1</v>
      </c>
      <c r="W233" s="50">
        <v>2</v>
      </c>
      <c r="X233" s="113">
        <v>13</v>
      </c>
      <c r="Y233" s="85">
        <v>24</v>
      </c>
      <c r="AB233" s="87"/>
    </row>
    <row r="234" spans="1:28" ht="15" x14ac:dyDescent="0.25">
      <c r="A234" s="91" t="s">
        <v>24</v>
      </c>
      <c r="B234" s="73">
        <v>22.600000000000016</v>
      </c>
      <c r="C234" s="112">
        <v>24</v>
      </c>
      <c r="D234" s="52" t="s">
        <v>14</v>
      </c>
      <c r="E234" s="84">
        <v>6</v>
      </c>
      <c r="F234" s="84">
        <v>3</v>
      </c>
      <c r="G234" s="84">
        <v>5</v>
      </c>
      <c r="H234" s="84">
        <v>5</v>
      </c>
      <c r="I234" s="84">
        <v>4</v>
      </c>
      <c r="J234" s="84">
        <v>5</v>
      </c>
      <c r="K234" s="84">
        <v>8</v>
      </c>
      <c r="L234" s="84">
        <v>5</v>
      </c>
      <c r="M234" s="114">
        <v>4</v>
      </c>
      <c r="N234" s="124">
        <v>45</v>
      </c>
      <c r="O234" s="84">
        <v>8</v>
      </c>
      <c r="P234" s="84">
        <v>5</v>
      </c>
      <c r="Q234" s="84">
        <v>2</v>
      </c>
      <c r="R234" s="84">
        <v>8</v>
      </c>
      <c r="S234" s="84">
        <v>6</v>
      </c>
      <c r="T234" s="84">
        <v>5</v>
      </c>
      <c r="U234" s="84">
        <v>7</v>
      </c>
      <c r="V234" s="84">
        <v>3</v>
      </c>
      <c r="W234" s="114">
        <v>8</v>
      </c>
      <c r="X234" s="109">
        <v>52</v>
      </c>
      <c r="Y234" s="67">
        <v>97</v>
      </c>
      <c r="Z234" s="92">
        <v>0</v>
      </c>
      <c r="AA234" s="142">
        <v>22.600000000000016</v>
      </c>
      <c r="AB234" s="93">
        <v>111</v>
      </c>
    </row>
    <row r="235" spans="1:28" ht="15.75" thickBot="1" x14ac:dyDescent="0.3">
      <c r="A235" s="94"/>
      <c r="D235" s="74" t="s">
        <v>18</v>
      </c>
      <c r="E235" s="51">
        <v>2</v>
      </c>
      <c r="F235" s="51">
        <v>3</v>
      </c>
      <c r="G235" s="51">
        <v>4</v>
      </c>
      <c r="H235" s="51">
        <v>2</v>
      </c>
      <c r="I235" s="51">
        <v>3</v>
      </c>
      <c r="J235" s="51">
        <v>2</v>
      </c>
      <c r="K235" s="51">
        <v>0</v>
      </c>
      <c r="L235" s="51">
        <v>2</v>
      </c>
      <c r="M235" s="115">
        <v>2</v>
      </c>
      <c r="N235" s="125">
        <v>20</v>
      </c>
      <c r="O235" s="128">
        <v>0</v>
      </c>
      <c r="P235" s="51">
        <v>3</v>
      </c>
      <c r="Q235" s="51">
        <v>4</v>
      </c>
      <c r="R235" s="51">
        <v>0</v>
      </c>
      <c r="S235" s="51">
        <v>2</v>
      </c>
      <c r="T235" s="51">
        <v>2</v>
      </c>
      <c r="U235" s="51">
        <v>1</v>
      </c>
      <c r="V235" s="51">
        <v>3</v>
      </c>
      <c r="W235" s="115">
        <v>0</v>
      </c>
      <c r="X235" s="120">
        <v>15</v>
      </c>
      <c r="Y235" s="68">
        <v>35</v>
      </c>
      <c r="AB235" s="87"/>
    </row>
    <row r="236" spans="1:28" ht="13.5" thickBot="1" x14ac:dyDescent="0.25">
      <c r="A236" s="95"/>
      <c r="AB236" s="87"/>
    </row>
    <row r="237" spans="1:28" ht="15" x14ac:dyDescent="0.25">
      <c r="A237" s="99"/>
      <c r="D237" s="53" t="s">
        <v>15</v>
      </c>
      <c r="E237" s="54">
        <v>2</v>
      </c>
      <c r="F237" s="54">
        <v>1</v>
      </c>
      <c r="G237" s="54">
        <v>2</v>
      </c>
      <c r="H237" s="54">
        <v>2</v>
      </c>
      <c r="I237" s="54">
        <v>1</v>
      </c>
      <c r="J237" s="54">
        <v>1</v>
      </c>
      <c r="K237" s="54">
        <v>1</v>
      </c>
      <c r="L237" s="54">
        <v>1</v>
      </c>
      <c r="M237" s="55">
        <v>2</v>
      </c>
      <c r="N237" s="129">
        <v>13</v>
      </c>
      <c r="O237" s="132">
        <v>1</v>
      </c>
      <c r="P237" s="54">
        <v>2</v>
      </c>
      <c r="Q237" s="54">
        <v>1</v>
      </c>
      <c r="R237" s="54">
        <v>2</v>
      </c>
      <c r="S237" s="54">
        <v>2</v>
      </c>
      <c r="T237" s="54">
        <v>1</v>
      </c>
      <c r="U237" s="54">
        <v>2</v>
      </c>
      <c r="V237" s="54">
        <v>1</v>
      </c>
      <c r="W237" s="55">
        <v>2</v>
      </c>
      <c r="X237" s="116">
        <v>14</v>
      </c>
      <c r="Y237" s="55">
        <v>27</v>
      </c>
      <c r="AB237" s="87"/>
    </row>
    <row r="238" spans="1:28" ht="15" x14ac:dyDescent="0.25">
      <c r="A238" s="96" t="s">
        <v>22</v>
      </c>
      <c r="B238" s="78">
        <v>24.7</v>
      </c>
      <c r="C238" s="112">
        <v>27</v>
      </c>
      <c r="D238" s="57" t="s">
        <v>14</v>
      </c>
      <c r="E238" s="84">
        <v>6</v>
      </c>
      <c r="F238" s="84">
        <v>6</v>
      </c>
      <c r="G238" s="84">
        <v>7</v>
      </c>
      <c r="H238" s="84">
        <v>6</v>
      </c>
      <c r="I238" s="84">
        <v>7</v>
      </c>
      <c r="J238" s="84">
        <v>5</v>
      </c>
      <c r="K238" s="84">
        <v>7</v>
      </c>
      <c r="L238" s="84">
        <v>7</v>
      </c>
      <c r="M238" s="114">
        <v>4</v>
      </c>
      <c r="N238" s="130">
        <v>55</v>
      </c>
      <c r="O238" s="84">
        <v>8</v>
      </c>
      <c r="P238" s="84">
        <v>8</v>
      </c>
      <c r="Q238" s="84">
        <v>6</v>
      </c>
      <c r="R238" s="84">
        <v>8</v>
      </c>
      <c r="S238" s="84">
        <v>5</v>
      </c>
      <c r="T238" s="84">
        <v>5</v>
      </c>
      <c r="U238" s="84">
        <v>6</v>
      </c>
      <c r="V238" s="84">
        <v>4</v>
      </c>
      <c r="W238" s="114">
        <v>5</v>
      </c>
      <c r="X238" s="110">
        <v>55</v>
      </c>
      <c r="Y238" s="69">
        <v>110</v>
      </c>
      <c r="Z238" s="97">
        <v>0.7</v>
      </c>
      <c r="AA238" s="143">
        <v>25.4</v>
      </c>
      <c r="AB238" s="98">
        <v>109</v>
      </c>
    </row>
    <row r="239" spans="1:28" ht="15.75" thickBot="1" x14ac:dyDescent="0.3">
      <c r="A239" s="99"/>
      <c r="D239" s="75" t="s">
        <v>18</v>
      </c>
      <c r="E239" s="56">
        <v>2</v>
      </c>
      <c r="F239" s="56">
        <v>0</v>
      </c>
      <c r="G239" s="56">
        <v>2</v>
      </c>
      <c r="H239" s="56">
        <v>2</v>
      </c>
      <c r="I239" s="56">
        <v>0</v>
      </c>
      <c r="J239" s="56">
        <v>2</v>
      </c>
      <c r="K239" s="56">
        <v>1</v>
      </c>
      <c r="L239" s="56">
        <v>0</v>
      </c>
      <c r="M239" s="117">
        <v>3</v>
      </c>
      <c r="N239" s="131">
        <v>12</v>
      </c>
      <c r="O239" s="133">
        <v>0</v>
      </c>
      <c r="P239" s="56">
        <v>0</v>
      </c>
      <c r="Q239" s="56">
        <v>0</v>
      </c>
      <c r="R239" s="56">
        <v>1</v>
      </c>
      <c r="S239" s="56">
        <v>3</v>
      </c>
      <c r="T239" s="56">
        <v>2</v>
      </c>
      <c r="U239" s="56">
        <v>2</v>
      </c>
      <c r="V239" s="56">
        <v>2</v>
      </c>
      <c r="W239" s="117">
        <v>3</v>
      </c>
      <c r="X239" s="121">
        <v>13</v>
      </c>
      <c r="Y239" s="70">
        <v>25</v>
      </c>
      <c r="AB239" s="87"/>
    </row>
    <row r="240" spans="1:28" ht="13.5" thickBot="1" x14ac:dyDescent="0.25">
      <c r="A240" s="95"/>
      <c r="AB240" s="87"/>
    </row>
    <row r="241" spans="1:28" ht="15" x14ac:dyDescent="0.25">
      <c r="A241" s="100"/>
      <c r="D241" s="58" t="s">
        <v>15</v>
      </c>
      <c r="E241" s="59">
        <v>2</v>
      </c>
      <c r="F241" s="59">
        <v>1</v>
      </c>
      <c r="G241" s="59">
        <v>2</v>
      </c>
      <c r="H241" s="59">
        <v>1</v>
      </c>
      <c r="I241" s="59">
        <v>1</v>
      </c>
      <c r="J241" s="59">
        <v>1</v>
      </c>
      <c r="K241" s="59">
        <v>1</v>
      </c>
      <c r="L241" s="59">
        <v>1</v>
      </c>
      <c r="M241" s="60">
        <v>2</v>
      </c>
      <c r="N241" s="134">
        <v>12</v>
      </c>
      <c r="O241" s="137">
        <v>1</v>
      </c>
      <c r="P241" s="59">
        <v>2</v>
      </c>
      <c r="Q241" s="59">
        <v>1</v>
      </c>
      <c r="R241" s="59">
        <v>2</v>
      </c>
      <c r="S241" s="59">
        <v>2</v>
      </c>
      <c r="T241" s="59">
        <v>1</v>
      </c>
      <c r="U241" s="59">
        <v>2</v>
      </c>
      <c r="V241" s="59">
        <v>1</v>
      </c>
      <c r="W241" s="60">
        <v>2</v>
      </c>
      <c r="X241" s="118">
        <v>14</v>
      </c>
      <c r="Y241" s="60">
        <v>26</v>
      </c>
      <c r="AB241" s="87"/>
    </row>
    <row r="242" spans="1:28" ht="15" x14ac:dyDescent="0.25">
      <c r="A242" s="101" t="s">
        <v>23</v>
      </c>
      <c r="B242" s="79">
        <v>24.100000000000012</v>
      </c>
      <c r="C242" s="112">
        <v>26</v>
      </c>
      <c r="D242" s="62" t="s">
        <v>14</v>
      </c>
      <c r="E242" s="84">
        <v>5</v>
      </c>
      <c r="F242" s="84">
        <v>4</v>
      </c>
      <c r="G242" s="84">
        <v>7</v>
      </c>
      <c r="H242" s="84">
        <v>7</v>
      </c>
      <c r="I242" s="84">
        <v>4</v>
      </c>
      <c r="J242" s="84">
        <v>5</v>
      </c>
      <c r="K242" s="84">
        <v>5</v>
      </c>
      <c r="L242" s="84">
        <v>6</v>
      </c>
      <c r="M242" s="114">
        <v>5</v>
      </c>
      <c r="N242" s="135">
        <v>48</v>
      </c>
      <c r="O242" s="84">
        <v>8</v>
      </c>
      <c r="P242" s="84">
        <v>5</v>
      </c>
      <c r="Q242" s="84">
        <v>3</v>
      </c>
      <c r="R242" s="84">
        <v>6</v>
      </c>
      <c r="S242" s="84">
        <v>5</v>
      </c>
      <c r="T242" s="84">
        <v>7</v>
      </c>
      <c r="U242" s="84">
        <v>7</v>
      </c>
      <c r="V242" s="84">
        <v>4</v>
      </c>
      <c r="W242" s="114">
        <v>8</v>
      </c>
      <c r="X242" s="111">
        <v>53</v>
      </c>
      <c r="Y242" s="71">
        <v>101</v>
      </c>
      <c r="Z242" s="102">
        <v>0</v>
      </c>
      <c r="AA242" s="141">
        <v>24.100000000000012</v>
      </c>
      <c r="AB242" s="103">
        <v>124</v>
      </c>
    </row>
    <row r="243" spans="1:28" ht="15.75" thickBot="1" x14ac:dyDescent="0.3">
      <c r="A243" s="104"/>
      <c r="B243" s="105"/>
      <c r="C243" s="105"/>
      <c r="D243" s="76" t="s">
        <v>18</v>
      </c>
      <c r="E243" s="61">
        <v>3</v>
      </c>
      <c r="F243" s="61">
        <v>2</v>
      </c>
      <c r="G243" s="61">
        <v>2</v>
      </c>
      <c r="H243" s="61">
        <v>0</v>
      </c>
      <c r="I243" s="61">
        <v>3</v>
      </c>
      <c r="J243" s="61">
        <v>2</v>
      </c>
      <c r="K243" s="61">
        <v>3</v>
      </c>
      <c r="L243" s="61">
        <v>1</v>
      </c>
      <c r="M243" s="119">
        <v>2</v>
      </c>
      <c r="N243" s="136">
        <v>18</v>
      </c>
      <c r="O243" s="138">
        <v>0</v>
      </c>
      <c r="P243" s="61">
        <v>3</v>
      </c>
      <c r="Q243" s="61">
        <v>3</v>
      </c>
      <c r="R243" s="61">
        <v>3</v>
      </c>
      <c r="S243" s="61">
        <v>3</v>
      </c>
      <c r="T243" s="61">
        <v>0</v>
      </c>
      <c r="U243" s="61">
        <v>1</v>
      </c>
      <c r="V243" s="61">
        <v>2</v>
      </c>
      <c r="W243" s="119">
        <v>0</v>
      </c>
      <c r="X243" s="122">
        <v>15</v>
      </c>
      <c r="Y243" s="72">
        <v>33</v>
      </c>
      <c r="Z243" s="105"/>
      <c r="AA243" s="105"/>
      <c r="AB243" s="106"/>
    </row>
    <row r="244" spans="1:28" ht="13.5" thickBot="1" x14ac:dyDescent="0.25">
      <c r="A244" s="77"/>
      <c r="B244" s="77"/>
      <c r="C244" s="77"/>
      <c r="D244" s="77"/>
      <c r="E244" s="77"/>
      <c r="F244" s="77"/>
      <c r="G244" s="77"/>
      <c r="H244" s="77"/>
      <c r="I244" s="77"/>
      <c r="J244" s="77"/>
      <c r="K244" s="77"/>
      <c r="L244" s="77"/>
      <c r="M244" s="77"/>
      <c r="N244" s="77"/>
      <c r="O244" s="77"/>
      <c r="P244" s="77"/>
      <c r="Q244" s="77"/>
      <c r="R244" s="77"/>
      <c r="S244" s="77"/>
      <c r="T244" s="77"/>
      <c r="U244" s="77"/>
      <c r="V244" s="77"/>
      <c r="W244" s="77"/>
      <c r="X244" s="77"/>
      <c r="Y244" s="77"/>
      <c r="Z244" s="77"/>
      <c r="AA244" s="77"/>
      <c r="AB244" s="77"/>
    </row>
    <row r="245" spans="1:28" ht="15" x14ac:dyDescent="0.25">
      <c r="A245" s="86"/>
      <c r="B245" s="173" t="s">
        <v>4</v>
      </c>
      <c r="C245" s="176" t="s">
        <v>19</v>
      </c>
      <c r="D245" s="64" t="s">
        <v>1</v>
      </c>
      <c r="E245" s="155">
        <v>507</v>
      </c>
      <c r="F245" s="155">
        <v>362</v>
      </c>
      <c r="G245" s="155">
        <v>205</v>
      </c>
      <c r="H245" s="155">
        <v>371</v>
      </c>
      <c r="I245" s="155">
        <v>455</v>
      </c>
      <c r="J245" s="155">
        <v>393</v>
      </c>
      <c r="K245" s="155">
        <v>130</v>
      </c>
      <c r="L245" s="155">
        <v>264</v>
      </c>
      <c r="M245" s="156">
        <v>339</v>
      </c>
      <c r="N245" s="179" t="s">
        <v>16</v>
      </c>
      <c r="O245" s="157">
        <v>449</v>
      </c>
      <c r="P245" s="155">
        <v>343</v>
      </c>
      <c r="Q245" s="155">
        <v>174</v>
      </c>
      <c r="R245" s="155">
        <v>338</v>
      </c>
      <c r="S245" s="155">
        <v>331</v>
      </c>
      <c r="T245" s="155">
        <v>384</v>
      </c>
      <c r="U245" s="155">
        <v>504</v>
      </c>
      <c r="V245" s="155">
        <v>177</v>
      </c>
      <c r="W245" s="156">
        <v>345</v>
      </c>
      <c r="X245" s="179" t="s">
        <v>17</v>
      </c>
      <c r="Y245" s="89">
        <v>72.400000000000006</v>
      </c>
      <c r="Z245" s="182" t="s">
        <v>28</v>
      </c>
      <c r="AA245" s="185" t="s">
        <v>6</v>
      </c>
      <c r="AB245" s="188" t="s">
        <v>20</v>
      </c>
    </row>
    <row r="246" spans="1:28" ht="15" x14ac:dyDescent="0.25">
      <c r="A246" s="86" t="s">
        <v>32</v>
      </c>
      <c r="B246" s="174"/>
      <c r="C246" s="177"/>
      <c r="D246" s="65" t="s">
        <v>2</v>
      </c>
      <c r="E246" s="63">
        <v>5</v>
      </c>
      <c r="F246" s="63">
        <v>4</v>
      </c>
      <c r="G246" s="63">
        <v>3</v>
      </c>
      <c r="H246" s="63">
        <v>4</v>
      </c>
      <c r="I246" s="63">
        <v>5</v>
      </c>
      <c r="J246" s="63">
        <v>4</v>
      </c>
      <c r="K246" s="63">
        <v>3</v>
      </c>
      <c r="L246" s="63">
        <v>4</v>
      </c>
      <c r="M246" s="158">
        <v>4</v>
      </c>
      <c r="N246" s="180"/>
      <c r="O246" s="159">
        <v>5</v>
      </c>
      <c r="P246" s="63">
        <v>4</v>
      </c>
      <c r="Q246" s="63">
        <v>3</v>
      </c>
      <c r="R246" s="63">
        <v>4</v>
      </c>
      <c r="S246" s="63">
        <v>4</v>
      </c>
      <c r="T246" s="63">
        <v>4</v>
      </c>
      <c r="U246" s="63">
        <v>5</v>
      </c>
      <c r="V246" s="63">
        <v>3</v>
      </c>
      <c r="W246" s="158">
        <v>4</v>
      </c>
      <c r="X246" s="180"/>
      <c r="Y246" s="63">
        <v>72</v>
      </c>
      <c r="Z246" s="183"/>
      <c r="AA246" s="186"/>
      <c r="AB246" s="189"/>
    </row>
    <row r="247" spans="1:28" ht="15.75" thickBot="1" x14ac:dyDescent="0.3">
      <c r="A247" s="140">
        <v>44859</v>
      </c>
      <c r="B247" s="175"/>
      <c r="C247" s="178"/>
      <c r="D247" s="66" t="s">
        <v>3</v>
      </c>
      <c r="E247" s="160">
        <v>2</v>
      </c>
      <c r="F247" s="160">
        <v>8</v>
      </c>
      <c r="G247" s="160">
        <v>4</v>
      </c>
      <c r="H247" s="160">
        <v>10</v>
      </c>
      <c r="I247" s="160">
        <v>18</v>
      </c>
      <c r="J247" s="160">
        <v>6</v>
      </c>
      <c r="K247" s="160">
        <v>16</v>
      </c>
      <c r="L247" s="160">
        <v>14</v>
      </c>
      <c r="M247" s="161">
        <v>12</v>
      </c>
      <c r="N247" s="181"/>
      <c r="O247" s="162">
        <v>9</v>
      </c>
      <c r="P247" s="160">
        <v>17</v>
      </c>
      <c r="Q247" s="160">
        <v>11</v>
      </c>
      <c r="R247" s="160">
        <v>13</v>
      </c>
      <c r="S247" s="160">
        <v>5</v>
      </c>
      <c r="T247" s="160">
        <v>1</v>
      </c>
      <c r="U247" s="160">
        <v>3</v>
      </c>
      <c r="V247" s="160">
        <v>7</v>
      </c>
      <c r="W247" s="161">
        <v>15</v>
      </c>
      <c r="X247" s="181"/>
      <c r="Y247" s="108">
        <v>140</v>
      </c>
      <c r="Z247" s="184"/>
      <c r="AA247" s="187"/>
      <c r="AB247" s="190"/>
    </row>
    <row r="248" spans="1:28" ht="15" x14ac:dyDescent="0.25">
      <c r="A248" s="146"/>
      <c r="D248" s="48" t="s">
        <v>15</v>
      </c>
      <c r="E248" s="49">
        <v>2</v>
      </c>
      <c r="F248" s="49">
        <v>2</v>
      </c>
      <c r="G248" s="49">
        <v>2</v>
      </c>
      <c r="H248" s="49">
        <v>2</v>
      </c>
      <c r="I248" s="49">
        <v>1</v>
      </c>
      <c r="J248" s="49">
        <v>2</v>
      </c>
      <c r="K248" s="49">
        <v>1</v>
      </c>
      <c r="L248" s="49">
        <v>1</v>
      </c>
      <c r="M248" s="50">
        <v>1</v>
      </c>
      <c r="N248" s="123">
        <v>14</v>
      </c>
      <c r="O248" s="126">
        <v>2</v>
      </c>
      <c r="P248" s="49">
        <v>1</v>
      </c>
      <c r="Q248" s="49">
        <v>1</v>
      </c>
      <c r="R248" s="49">
        <v>1</v>
      </c>
      <c r="S248" s="49">
        <v>2</v>
      </c>
      <c r="T248" s="49">
        <v>2</v>
      </c>
      <c r="U248" s="49">
        <v>2</v>
      </c>
      <c r="V248" s="49">
        <v>2</v>
      </c>
      <c r="W248" s="50">
        <v>1</v>
      </c>
      <c r="X248" s="113">
        <v>14</v>
      </c>
      <c r="Y248" s="85">
        <v>28</v>
      </c>
      <c r="AB248" s="87"/>
    </row>
    <row r="249" spans="1:28" ht="15" x14ac:dyDescent="0.25">
      <c r="A249" s="146" t="s">
        <v>24</v>
      </c>
      <c r="B249" s="73">
        <v>22.100000000000016</v>
      </c>
      <c r="C249" s="112">
        <v>28</v>
      </c>
      <c r="D249" s="52" t="s">
        <v>14</v>
      </c>
      <c r="E249" s="84">
        <v>8</v>
      </c>
      <c r="F249" s="84">
        <v>5</v>
      </c>
      <c r="G249" s="84">
        <v>4</v>
      </c>
      <c r="H249" s="84">
        <v>6</v>
      </c>
      <c r="I249" s="84">
        <v>8</v>
      </c>
      <c r="J249" s="84">
        <v>8</v>
      </c>
      <c r="K249" s="84">
        <v>3</v>
      </c>
      <c r="L249" s="84">
        <v>6</v>
      </c>
      <c r="M249" s="114">
        <v>5</v>
      </c>
      <c r="N249" s="147">
        <v>53</v>
      </c>
      <c r="O249" s="84">
        <v>6</v>
      </c>
      <c r="P249" s="84">
        <v>5</v>
      </c>
      <c r="Q249" s="84">
        <v>5</v>
      </c>
      <c r="R249" s="84">
        <v>5</v>
      </c>
      <c r="S249" s="84">
        <v>8</v>
      </c>
      <c r="T249" s="84">
        <v>8</v>
      </c>
      <c r="U249" s="84">
        <v>9</v>
      </c>
      <c r="V249" s="84">
        <v>4</v>
      </c>
      <c r="W249" s="114">
        <v>6</v>
      </c>
      <c r="X249" s="109">
        <v>56</v>
      </c>
      <c r="Y249" s="67">
        <v>109</v>
      </c>
      <c r="Z249" s="92">
        <v>0.5</v>
      </c>
      <c r="AA249" s="142">
        <v>22.600000000000016</v>
      </c>
      <c r="AB249" s="93">
        <v>110</v>
      </c>
    </row>
    <row r="250" spans="1:28" ht="15.75" thickBot="1" x14ac:dyDescent="0.3">
      <c r="A250" s="94"/>
      <c r="D250" s="148" t="s">
        <v>18</v>
      </c>
      <c r="E250" s="51">
        <v>1</v>
      </c>
      <c r="F250" s="51">
        <v>3</v>
      </c>
      <c r="G250" s="51">
        <v>3</v>
      </c>
      <c r="H250" s="51">
        <v>2</v>
      </c>
      <c r="I250" s="51">
        <v>0</v>
      </c>
      <c r="J250" s="51">
        <v>0</v>
      </c>
      <c r="K250" s="51">
        <v>3</v>
      </c>
      <c r="L250" s="51">
        <v>1</v>
      </c>
      <c r="M250" s="115">
        <v>2</v>
      </c>
      <c r="N250" s="125">
        <v>15</v>
      </c>
      <c r="O250" s="128">
        <v>3</v>
      </c>
      <c r="P250" s="51">
        <v>2</v>
      </c>
      <c r="Q250" s="51">
        <v>1</v>
      </c>
      <c r="R250" s="51">
        <v>2</v>
      </c>
      <c r="S250" s="51">
        <v>0</v>
      </c>
      <c r="T250" s="51">
        <v>0</v>
      </c>
      <c r="U250" s="51">
        <v>0</v>
      </c>
      <c r="V250" s="51">
        <v>3</v>
      </c>
      <c r="W250" s="115">
        <v>1</v>
      </c>
      <c r="X250" s="120">
        <v>12</v>
      </c>
      <c r="Y250" s="68">
        <v>27</v>
      </c>
      <c r="AB250" s="87"/>
    </row>
    <row r="251" spans="1:28" ht="13.5" thickBot="1" x14ac:dyDescent="0.25">
      <c r="A251" s="95"/>
      <c r="AB251" s="87"/>
    </row>
    <row r="252" spans="1:28" ht="15" x14ac:dyDescent="0.25">
      <c r="A252" s="99"/>
      <c r="D252" s="53" t="s">
        <v>15</v>
      </c>
      <c r="E252" s="54">
        <v>2</v>
      </c>
      <c r="F252" s="54">
        <v>2</v>
      </c>
      <c r="G252" s="54">
        <v>2</v>
      </c>
      <c r="H252" s="54">
        <v>2</v>
      </c>
      <c r="I252" s="54">
        <v>1</v>
      </c>
      <c r="J252" s="54">
        <v>2</v>
      </c>
      <c r="K252" s="54">
        <v>1</v>
      </c>
      <c r="L252" s="54">
        <v>1</v>
      </c>
      <c r="M252" s="55">
        <v>2</v>
      </c>
      <c r="N252" s="129">
        <v>15</v>
      </c>
      <c r="O252" s="132">
        <v>2</v>
      </c>
      <c r="P252" s="54">
        <v>1</v>
      </c>
      <c r="Q252" s="54">
        <v>2</v>
      </c>
      <c r="R252" s="54">
        <v>1</v>
      </c>
      <c r="S252" s="54">
        <v>2</v>
      </c>
      <c r="T252" s="54">
        <v>2</v>
      </c>
      <c r="U252" s="54">
        <v>2</v>
      </c>
      <c r="V252" s="54">
        <v>2</v>
      </c>
      <c r="W252" s="55">
        <v>1</v>
      </c>
      <c r="X252" s="116">
        <v>15</v>
      </c>
      <c r="Y252" s="55">
        <v>30</v>
      </c>
      <c r="AB252" s="87"/>
    </row>
    <row r="253" spans="1:28" ht="15" x14ac:dyDescent="0.25">
      <c r="A253" s="149" t="s">
        <v>22</v>
      </c>
      <c r="B253" s="78">
        <v>24</v>
      </c>
      <c r="C253" s="112">
        <v>30</v>
      </c>
      <c r="D253" s="57">
        <v>9</v>
      </c>
      <c r="E253" s="84">
        <v>9</v>
      </c>
      <c r="F253" s="84">
        <v>5</v>
      </c>
      <c r="G253" s="84">
        <v>4</v>
      </c>
      <c r="H253" s="84">
        <v>6</v>
      </c>
      <c r="I253" s="84">
        <v>7</v>
      </c>
      <c r="J253" s="84">
        <v>8</v>
      </c>
      <c r="K253" s="84">
        <v>6</v>
      </c>
      <c r="L253" s="84">
        <v>5</v>
      </c>
      <c r="M253" s="114">
        <v>6</v>
      </c>
      <c r="N253" s="130">
        <v>56</v>
      </c>
      <c r="O253" s="84">
        <v>6</v>
      </c>
      <c r="P253" s="84">
        <v>6</v>
      </c>
      <c r="Q253" s="84">
        <v>5</v>
      </c>
      <c r="R253" s="84">
        <v>6</v>
      </c>
      <c r="S253" s="84">
        <v>5</v>
      </c>
      <c r="T253" s="84">
        <v>7</v>
      </c>
      <c r="U253" s="84">
        <v>9</v>
      </c>
      <c r="V253" s="84">
        <v>7</v>
      </c>
      <c r="W253" s="114">
        <v>6</v>
      </c>
      <c r="X253" s="110">
        <v>57</v>
      </c>
      <c r="Y253" s="69">
        <v>113</v>
      </c>
      <c r="Z253" s="97">
        <v>0.7</v>
      </c>
      <c r="AA253" s="143">
        <v>24.7</v>
      </c>
      <c r="AB253" s="98">
        <v>108</v>
      </c>
    </row>
    <row r="254" spans="1:28" ht="15.75" thickBot="1" x14ac:dyDescent="0.3">
      <c r="A254" s="99"/>
      <c r="D254" s="150" t="s">
        <v>18</v>
      </c>
      <c r="E254" s="56">
        <v>0</v>
      </c>
      <c r="F254" s="56">
        <v>3</v>
      </c>
      <c r="G254" s="56">
        <v>3</v>
      </c>
      <c r="H254" s="56">
        <v>2</v>
      </c>
      <c r="I254" s="56">
        <v>1</v>
      </c>
      <c r="J254" s="56">
        <v>0</v>
      </c>
      <c r="K254" s="56">
        <v>0</v>
      </c>
      <c r="L254" s="56">
        <v>2</v>
      </c>
      <c r="M254" s="117">
        <v>2</v>
      </c>
      <c r="N254" s="131">
        <v>13</v>
      </c>
      <c r="O254" s="133">
        <v>3</v>
      </c>
      <c r="P254" s="56">
        <v>1</v>
      </c>
      <c r="Q254" s="56">
        <v>2</v>
      </c>
      <c r="R254" s="56">
        <v>1</v>
      </c>
      <c r="S254" s="56">
        <v>3</v>
      </c>
      <c r="T254" s="56">
        <v>1</v>
      </c>
      <c r="U254" s="56">
        <v>0</v>
      </c>
      <c r="V254" s="56">
        <v>0</v>
      </c>
      <c r="W254" s="117">
        <v>1</v>
      </c>
      <c r="X254" s="121">
        <v>12</v>
      </c>
      <c r="Y254" s="70">
        <v>25</v>
      </c>
      <c r="AB254" s="87"/>
    </row>
    <row r="255" spans="1:28" ht="13.5" thickBot="1" x14ac:dyDescent="0.25">
      <c r="A255" s="95"/>
      <c r="AB255" s="87"/>
    </row>
    <row r="256" spans="1:28" ht="15" x14ac:dyDescent="0.25">
      <c r="A256" s="100"/>
      <c r="D256" s="58" t="s">
        <v>15</v>
      </c>
      <c r="E256" s="59">
        <v>2</v>
      </c>
      <c r="F256" s="59">
        <v>2</v>
      </c>
      <c r="G256" s="59">
        <v>2</v>
      </c>
      <c r="H256" s="59">
        <v>2</v>
      </c>
      <c r="I256" s="59">
        <v>1</v>
      </c>
      <c r="J256" s="59">
        <v>2</v>
      </c>
      <c r="K256" s="59">
        <v>1</v>
      </c>
      <c r="L256" s="59">
        <v>1</v>
      </c>
      <c r="M256" s="60">
        <v>2</v>
      </c>
      <c r="N256" s="134">
        <v>15</v>
      </c>
      <c r="O256" s="137">
        <v>2</v>
      </c>
      <c r="P256" s="59">
        <v>1</v>
      </c>
      <c r="Q256" s="59">
        <v>2</v>
      </c>
      <c r="R256" s="59">
        <v>1</v>
      </c>
      <c r="S256" s="59">
        <v>2</v>
      </c>
      <c r="T256" s="59">
        <v>2</v>
      </c>
      <c r="U256" s="59">
        <v>2</v>
      </c>
      <c r="V256" s="59">
        <v>2</v>
      </c>
      <c r="W256" s="60">
        <v>1</v>
      </c>
      <c r="X256" s="118">
        <v>15</v>
      </c>
      <c r="Y256" s="60">
        <v>30</v>
      </c>
      <c r="AB256" s="87"/>
    </row>
    <row r="257" spans="1:28" ht="15" x14ac:dyDescent="0.25">
      <c r="A257" s="151" t="s">
        <v>23</v>
      </c>
      <c r="B257" s="79">
        <v>23.900000000000013</v>
      </c>
      <c r="C257" s="112">
        <v>30</v>
      </c>
      <c r="D257" s="62" t="s">
        <v>14</v>
      </c>
      <c r="E257" s="84">
        <v>7</v>
      </c>
      <c r="F257" s="84">
        <v>5</v>
      </c>
      <c r="G257" s="84">
        <v>5</v>
      </c>
      <c r="H257" s="84">
        <v>6</v>
      </c>
      <c r="I257" s="84">
        <v>8</v>
      </c>
      <c r="J257" s="84">
        <v>5</v>
      </c>
      <c r="K257" s="84">
        <v>6</v>
      </c>
      <c r="L257" s="84">
        <v>7</v>
      </c>
      <c r="M257" s="114">
        <v>4</v>
      </c>
      <c r="N257" s="135">
        <v>53</v>
      </c>
      <c r="O257" s="127">
        <v>6</v>
      </c>
      <c r="P257" s="84">
        <v>5</v>
      </c>
      <c r="Q257" s="84">
        <v>4</v>
      </c>
      <c r="R257" s="84">
        <v>5</v>
      </c>
      <c r="S257" s="84">
        <v>6</v>
      </c>
      <c r="T257" s="84">
        <v>8</v>
      </c>
      <c r="U257" s="84">
        <v>9</v>
      </c>
      <c r="V257" s="84">
        <v>6</v>
      </c>
      <c r="W257" s="114">
        <v>6</v>
      </c>
      <c r="X257" s="111">
        <v>55</v>
      </c>
      <c r="Y257" s="71">
        <v>108</v>
      </c>
      <c r="Z257" s="102">
        <v>0.2</v>
      </c>
      <c r="AA257" s="141">
        <v>24.100000000000012</v>
      </c>
      <c r="AB257" s="103">
        <v>123</v>
      </c>
    </row>
    <row r="258" spans="1:28" ht="15.75" thickBot="1" x14ac:dyDescent="0.3">
      <c r="A258" s="104"/>
      <c r="B258" s="105"/>
      <c r="C258" s="105"/>
      <c r="D258" s="152" t="s">
        <v>18</v>
      </c>
      <c r="E258" s="61">
        <v>2</v>
      </c>
      <c r="F258" s="61">
        <v>3</v>
      </c>
      <c r="G258" s="61">
        <v>2</v>
      </c>
      <c r="H258" s="61">
        <v>2</v>
      </c>
      <c r="I258" s="61">
        <v>0</v>
      </c>
      <c r="J258" s="61">
        <v>3</v>
      </c>
      <c r="K258" s="61">
        <v>0</v>
      </c>
      <c r="L258" s="61">
        <v>0</v>
      </c>
      <c r="M258" s="119">
        <v>4</v>
      </c>
      <c r="N258" s="136">
        <v>16</v>
      </c>
      <c r="O258" s="138">
        <v>3</v>
      </c>
      <c r="P258" s="61">
        <v>2</v>
      </c>
      <c r="Q258" s="61">
        <v>3</v>
      </c>
      <c r="R258" s="61">
        <v>2</v>
      </c>
      <c r="S258" s="61">
        <v>2</v>
      </c>
      <c r="T258" s="61">
        <v>0</v>
      </c>
      <c r="U258" s="61">
        <v>0</v>
      </c>
      <c r="V258" s="61">
        <v>1</v>
      </c>
      <c r="W258" s="119">
        <v>1</v>
      </c>
      <c r="X258" s="122">
        <v>14</v>
      </c>
      <c r="Y258" s="72">
        <v>30</v>
      </c>
      <c r="Z258" s="105"/>
      <c r="AA258" s="105"/>
      <c r="AB258" s="106"/>
    </row>
    <row r="259" spans="1:28" ht="13.5" thickBot="1" x14ac:dyDescent="0.25">
      <c r="A259" s="77"/>
      <c r="B259" s="77"/>
      <c r="C259" s="77"/>
      <c r="D259" s="77"/>
      <c r="E259" s="77"/>
      <c r="F259" s="77"/>
      <c r="G259" s="77"/>
      <c r="H259" s="77"/>
      <c r="I259" s="77"/>
      <c r="J259" s="77"/>
      <c r="K259" s="77"/>
      <c r="L259" s="77"/>
      <c r="M259" s="77"/>
      <c r="N259" s="77"/>
      <c r="O259" s="77"/>
      <c r="P259" s="77"/>
      <c r="Q259" s="77"/>
      <c r="R259" s="77"/>
      <c r="S259" s="77"/>
      <c r="T259" s="77"/>
      <c r="U259" s="77"/>
      <c r="V259" s="77"/>
      <c r="W259" s="77"/>
      <c r="X259" s="77"/>
      <c r="Y259" s="77"/>
      <c r="Z259" s="77"/>
      <c r="AA259" s="77"/>
      <c r="AB259" s="77"/>
    </row>
    <row r="260" spans="1:28" ht="15" x14ac:dyDescent="0.25">
      <c r="A260" s="170"/>
      <c r="B260" s="173" t="s">
        <v>4</v>
      </c>
      <c r="C260" s="176" t="s">
        <v>19</v>
      </c>
      <c r="D260" s="64" t="s">
        <v>1</v>
      </c>
      <c r="E260" s="40">
        <v>354</v>
      </c>
      <c r="F260" s="41">
        <v>141</v>
      </c>
      <c r="G260" s="41">
        <v>238</v>
      </c>
      <c r="H260" s="41">
        <v>101</v>
      </c>
      <c r="I260" s="41">
        <v>270</v>
      </c>
      <c r="J260" s="41">
        <v>279</v>
      </c>
      <c r="K260" s="41">
        <v>176</v>
      </c>
      <c r="L260" s="41">
        <v>268</v>
      </c>
      <c r="M260" s="42">
        <v>239</v>
      </c>
      <c r="N260" s="179" t="s">
        <v>16</v>
      </c>
      <c r="O260" s="40">
        <v>320</v>
      </c>
      <c r="P260" s="41">
        <v>159</v>
      </c>
      <c r="Q260" s="41">
        <v>278</v>
      </c>
      <c r="R260" s="41">
        <v>113</v>
      </c>
      <c r="S260" s="41">
        <v>414</v>
      </c>
      <c r="T260" s="41">
        <v>471</v>
      </c>
      <c r="U260" s="41">
        <v>174</v>
      </c>
      <c r="V260" s="41">
        <v>294</v>
      </c>
      <c r="W260" s="42">
        <v>294</v>
      </c>
      <c r="X260" s="179" t="s">
        <v>17</v>
      </c>
      <c r="Y260" s="89">
        <v>65.2</v>
      </c>
      <c r="Z260" s="182" t="s">
        <v>28</v>
      </c>
      <c r="AA260" s="185" t="s">
        <v>6</v>
      </c>
      <c r="AB260" s="188" t="s">
        <v>20</v>
      </c>
    </row>
    <row r="261" spans="1:28" ht="15" x14ac:dyDescent="0.25">
      <c r="A261" s="170" t="s">
        <v>36</v>
      </c>
      <c r="B261" s="174"/>
      <c r="C261" s="177"/>
      <c r="D261" s="65" t="s">
        <v>2</v>
      </c>
      <c r="E261" s="43">
        <v>4</v>
      </c>
      <c r="F261" s="39">
        <v>3</v>
      </c>
      <c r="G261" s="39">
        <v>4</v>
      </c>
      <c r="H261" s="39">
        <v>3</v>
      </c>
      <c r="I261" s="39">
        <v>4</v>
      </c>
      <c r="J261" s="39">
        <v>4</v>
      </c>
      <c r="K261" s="39">
        <v>3</v>
      </c>
      <c r="L261" s="39">
        <v>4</v>
      </c>
      <c r="M261" s="44">
        <v>4</v>
      </c>
      <c r="N261" s="180"/>
      <c r="O261" s="43">
        <v>4</v>
      </c>
      <c r="P261" s="39">
        <v>3</v>
      </c>
      <c r="Q261" s="39">
        <v>4</v>
      </c>
      <c r="R261" s="39">
        <v>3</v>
      </c>
      <c r="S261" s="39">
        <v>5</v>
      </c>
      <c r="T261" s="39">
        <v>5</v>
      </c>
      <c r="U261" s="39">
        <v>3</v>
      </c>
      <c r="V261" s="39">
        <v>4</v>
      </c>
      <c r="W261" s="44">
        <v>4</v>
      </c>
      <c r="X261" s="180"/>
      <c r="Y261" s="63">
        <v>68</v>
      </c>
      <c r="Z261" s="183"/>
      <c r="AA261" s="186"/>
      <c r="AB261" s="189"/>
    </row>
    <row r="262" spans="1:28" ht="15.75" thickBot="1" x14ac:dyDescent="0.3">
      <c r="A262" s="171">
        <v>44820</v>
      </c>
      <c r="B262" s="175"/>
      <c r="C262" s="178"/>
      <c r="D262" s="66" t="s">
        <v>3</v>
      </c>
      <c r="E262" s="45">
        <v>3</v>
      </c>
      <c r="F262" s="46">
        <v>16</v>
      </c>
      <c r="G262" s="46">
        <v>15</v>
      </c>
      <c r="H262" s="46">
        <v>18</v>
      </c>
      <c r="I262" s="46">
        <v>7</v>
      </c>
      <c r="J262" s="46">
        <v>10</v>
      </c>
      <c r="K262" s="46">
        <v>11</v>
      </c>
      <c r="L262" s="46">
        <v>8</v>
      </c>
      <c r="M262" s="47">
        <v>4</v>
      </c>
      <c r="N262" s="181"/>
      <c r="O262" s="45">
        <v>5</v>
      </c>
      <c r="P262" s="46">
        <v>12</v>
      </c>
      <c r="Q262" s="46">
        <v>14</v>
      </c>
      <c r="R262" s="46">
        <v>17</v>
      </c>
      <c r="S262" s="46">
        <v>2</v>
      </c>
      <c r="T262" s="46">
        <v>9</v>
      </c>
      <c r="U262" s="46">
        <v>13</v>
      </c>
      <c r="V262" s="46">
        <v>6</v>
      </c>
      <c r="W262" s="47">
        <v>1</v>
      </c>
      <c r="X262" s="181"/>
      <c r="Y262" s="108">
        <v>112</v>
      </c>
      <c r="Z262" s="184"/>
      <c r="AA262" s="187"/>
      <c r="AB262" s="190"/>
    </row>
    <row r="263" spans="1:28" ht="15" x14ac:dyDescent="0.25">
      <c r="A263" s="146"/>
      <c r="D263" s="48" t="s">
        <v>15</v>
      </c>
      <c r="E263" s="49">
        <v>1</v>
      </c>
      <c r="F263" s="49">
        <v>1</v>
      </c>
      <c r="G263" s="49">
        <v>1</v>
      </c>
      <c r="H263" s="49">
        <v>1</v>
      </c>
      <c r="I263" s="49">
        <v>1</v>
      </c>
      <c r="J263" s="49">
        <v>1</v>
      </c>
      <c r="K263" s="49">
        <v>1</v>
      </c>
      <c r="L263" s="49">
        <v>1</v>
      </c>
      <c r="M263" s="50">
        <v>1</v>
      </c>
      <c r="N263" s="123">
        <v>9</v>
      </c>
      <c r="O263" s="126">
        <v>1</v>
      </c>
      <c r="P263" s="49">
        <v>1</v>
      </c>
      <c r="Q263" s="49">
        <v>1</v>
      </c>
      <c r="R263" s="49">
        <v>1</v>
      </c>
      <c r="S263" s="49">
        <v>2</v>
      </c>
      <c r="T263" s="49">
        <v>1</v>
      </c>
      <c r="U263" s="49">
        <v>1</v>
      </c>
      <c r="V263" s="49">
        <v>1</v>
      </c>
      <c r="W263" s="50">
        <v>2</v>
      </c>
      <c r="X263" s="113">
        <v>11</v>
      </c>
      <c r="Y263" s="85">
        <v>20</v>
      </c>
      <c r="AB263" s="87"/>
    </row>
    <row r="264" spans="1:28" ht="15" x14ac:dyDescent="0.25">
      <c r="A264" s="146" t="s">
        <v>24</v>
      </c>
      <c r="B264" s="73">
        <v>22.500000000000014</v>
      </c>
      <c r="C264" s="112">
        <v>20</v>
      </c>
      <c r="D264" s="52" t="s">
        <v>14</v>
      </c>
      <c r="E264" s="84">
        <v>7</v>
      </c>
      <c r="F264" s="84">
        <v>3</v>
      </c>
      <c r="G264" s="84">
        <v>5</v>
      </c>
      <c r="H264" s="84">
        <v>3</v>
      </c>
      <c r="I264" s="84">
        <v>5</v>
      </c>
      <c r="J264" s="84">
        <v>6</v>
      </c>
      <c r="K264" s="84">
        <v>4</v>
      </c>
      <c r="L264" s="84">
        <v>3</v>
      </c>
      <c r="M264" s="114">
        <v>6</v>
      </c>
      <c r="N264" s="147">
        <v>42</v>
      </c>
      <c r="O264" s="84">
        <v>5</v>
      </c>
      <c r="P264" s="84">
        <v>3</v>
      </c>
      <c r="Q264" s="84">
        <v>5</v>
      </c>
      <c r="R264" s="84">
        <v>4</v>
      </c>
      <c r="S264" s="84">
        <v>8</v>
      </c>
      <c r="T264" s="84">
        <v>6</v>
      </c>
      <c r="U264" s="84">
        <v>5</v>
      </c>
      <c r="V264" s="84">
        <v>5</v>
      </c>
      <c r="W264" s="114">
        <v>4</v>
      </c>
      <c r="X264" s="109">
        <v>45</v>
      </c>
      <c r="Y264" s="67">
        <v>87</v>
      </c>
      <c r="Z264" s="92">
        <v>-0.4</v>
      </c>
      <c r="AA264" s="142">
        <v>22.100000000000016</v>
      </c>
      <c r="AB264" s="93">
        <v>109</v>
      </c>
    </row>
    <row r="265" spans="1:28" ht="15.75" thickBot="1" x14ac:dyDescent="0.3">
      <c r="A265" s="94"/>
      <c r="D265" s="148" t="s">
        <v>18</v>
      </c>
      <c r="E265" s="51">
        <v>0</v>
      </c>
      <c r="F265" s="51">
        <v>3</v>
      </c>
      <c r="G265" s="51">
        <v>2</v>
      </c>
      <c r="H265" s="51">
        <v>3</v>
      </c>
      <c r="I265" s="51">
        <v>2</v>
      </c>
      <c r="J265" s="51">
        <v>1</v>
      </c>
      <c r="K265" s="51">
        <v>2</v>
      </c>
      <c r="L265" s="51">
        <v>4</v>
      </c>
      <c r="M265" s="115">
        <v>1</v>
      </c>
      <c r="N265" s="125">
        <v>18</v>
      </c>
      <c r="O265" s="128">
        <v>2</v>
      </c>
      <c r="P265" s="51">
        <v>3</v>
      </c>
      <c r="Q265" s="51">
        <v>2</v>
      </c>
      <c r="R265" s="51">
        <v>2</v>
      </c>
      <c r="S265" s="51">
        <v>1</v>
      </c>
      <c r="T265" s="51">
        <v>2</v>
      </c>
      <c r="U265" s="51">
        <v>1</v>
      </c>
      <c r="V265" s="51">
        <v>2</v>
      </c>
      <c r="W265" s="115">
        <v>4</v>
      </c>
      <c r="X265" s="120">
        <v>19</v>
      </c>
      <c r="Y265" s="68">
        <v>37</v>
      </c>
      <c r="AB265" s="87"/>
    </row>
    <row r="266" spans="1:28" ht="13.5" thickBot="1" x14ac:dyDescent="0.25">
      <c r="A266" s="95"/>
      <c r="AB266" s="87"/>
    </row>
    <row r="267" spans="1:28" ht="15" x14ac:dyDescent="0.25">
      <c r="A267" s="99"/>
      <c r="D267" s="53" t="s">
        <v>15</v>
      </c>
      <c r="E267" s="54">
        <v>2</v>
      </c>
      <c r="F267" s="54">
        <v>1</v>
      </c>
      <c r="G267" s="54">
        <v>1</v>
      </c>
      <c r="H267" s="54">
        <v>1</v>
      </c>
      <c r="I267" s="54">
        <v>1</v>
      </c>
      <c r="J267" s="54">
        <v>1</v>
      </c>
      <c r="K267" s="54">
        <v>1</v>
      </c>
      <c r="L267" s="54">
        <v>1</v>
      </c>
      <c r="M267" s="55">
        <v>2</v>
      </c>
      <c r="N267" s="129">
        <v>11</v>
      </c>
      <c r="O267" s="132">
        <v>2</v>
      </c>
      <c r="P267" s="54">
        <v>1</v>
      </c>
      <c r="Q267" s="54">
        <v>1</v>
      </c>
      <c r="R267" s="54">
        <v>1</v>
      </c>
      <c r="S267" s="54">
        <v>2</v>
      </c>
      <c r="T267" s="54">
        <v>1</v>
      </c>
      <c r="U267" s="54">
        <v>1</v>
      </c>
      <c r="V267" s="54">
        <v>1</v>
      </c>
      <c r="W267" s="55">
        <v>2</v>
      </c>
      <c r="X267" s="116">
        <v>12</v>
      </c>
      <c r="Y267" s="55">
        <v>23</v>
      </c>
      <c r="AB267" s="87"/>
    </row>
    <row r="268" spans="1:28" ht="15" x14ac:dyDescent="0.25">
      <c r="A268" s="149" t="s">
        <v>22</v>
      </c>
      <c r="B268" s="78">
        <v>26.4</v>
      </c>
      <c r="C268" s="112">
        <v>23</v>
      </c>
      <c r="D268" s="57" t="s">
        <v>14</v>
      </c>
      <c r="E268" s="84">
        <v>0</v>
      </c>
      <c r="F268" s="84">
        <v>0</v>
      </c>
      <c r="G268" s="84">
        <v>0</v>
      </c>
      <c r="H268" s="84">
        <v>0</v>
      </c>
      <c r="I268" s="84">
        <v>0</v>
      </c>
      <c r="J268" s="84">
        <v>0</v>
      </c>
      <c r="K268" s="84">
        <v>0</v>
      </c>
      <c r="L268" s="84">
        <v>0</v>
      </c>
      <c r="M268" s="114">
        <v>0</v>
      </c>
      <c r="N268" s="130">
        <v>0</v>
      </c>
      <c r="O268" s="84">
        <v>0</v>
      </c>
      <c r="P268" s="84">
        <v>0</v>
      </c>
      <c r="Q268" s="84">
        <v>0</v>
      </c>
      <c r="R268" s="84">
        <v>0</v>
      </c>
      <c r="S268" s="84">
        <v>0</v>
      </c>
      <c r="T268" s="84">
        <v>0</v>
      </c>
      <c r="U268" s="84">
        <v>0</v>
      </c>
      <c r="V268" s="84">
        <v>0</v>
      </c>
      <c r="W268" s="114">
        <v>0</v>
      </c>
      <c r="X268" s="110">
        <v>0</v>
      </c>
      <c r="Y268" s="69">
        <v>0</v>
      </c>
      <c r="Z268" s="97">
        <v>0</v>
      </c>
      <c r="AA268" s="143">
        <v>26.4</v>
      </c>
      <c r="AB268" s="98">
        <v>107</v>
      </c>
    </row>
    <row r="269" spans="1:28" ht="15.75" thickBot="1" x14ac:dyDescent="0.3">
      <c r="A269" s="99"/>
      <c r="D269" s="150" t="s">
        <v>18</v>
      </c>
      <c r="E269" s="56">
        <v>0</v>
      </c>
      <c r="F269" s="56">
        <v>0</v>
      </c>
      <c r="G269" s="56">
        <v>0</v>
      </c>
      <c r="H269" s="56">
        <v>0</v>
      </c>
      <c r="I269" s="56">
        <v>0</v>
      </c>
      <c r="J269" s="56">
        <v>0</v>
      </c>
      <c r="K269" s="56">
        <v>0</v>
      </c>
      <c r="L269" s="56">
        <v>0</v>
      </c>
      <c r="M269" s="117">
        <v>0</v>
      </c>
      <c r="N269" s="131">
        <v>0</v>
      </c>
      <c r="O269" s="133">
        <v>0</v>
      </c>
      <c r="P269" s="56">
        <v>0</v>
      </c>
      <c r="Q269" s="56">
        <v>0</v>
      </c>
      <c r="R269" s="56">
        <v>0</v>
      </c>
      <c r="S269" s="56">
        <v>0</v>
      </c>
      <c r="T269" s="56">
        <v>0</v>
      </c>
      <c r="U269" s="56">
        <v>0</v>
      </c>
      <c r="V269" s="56">
        <v>0</v>
      </c>
      <c r="W269" s="117">
        <v>0</v>
      </c>
      <c r="X269" s="121">
        <v>0</v>
      </c>
      <c r="Y269" s="70">
        <v>0</v>
      </c>
      <c r="AB269" s="87"/>
    </row>
    <row r="270" spans="1:28" ht="13.5" thickBot="1" x14ac:dyDescent="0.25">
      <c r="A270" s="95"/>
      <c r="AB270" s="87"/>
    </row>
    <row r="271" spans="1:28" ht="15" x14ac:dyDescent="0.25">
      <c r="A271" s="100"/>
      <c r="D271" s="58" t="s">
        <v>15</v>
      </c>
      <c r="E271" s="59">
        <v>2</v>
      </c>
      <c r="F271" s="59">
        <v>1</v>
      </c>
      <c r="G271" s="59">
        <v>1</v>
      </c>
      <c r="H271" s="59">
        <v>1</v>
      </c>
      <c r="I271" s="59">
        <v>1</v>
      </c>
      <c r="J271" s="59">
        <v>1</v>
      </c>
      <c r="K271" s="59">
        <v>1</v>
      </c>
      <c r="L271" s="59">
        <v>1</v>
      </c>
      <c r="M271" s="60">
        <v>1</v>
      </c>
      <c r="N271" s="134">
        <v>10</v>
      </c>
      <c r="O271" s="137">
        <v>1</v>
      </c>
      <c r="P271" s="59">
        <v>1</v>
      </c>
      <c r="Q271" s="59">
        <v>1</v>
      </c>
      <c r="R271" s="59">
        <v>1</v>
      </c>
      <c r="S271" s="59">
        <v>2</v>
      </c>
      <c r="T271" s="59">
        <v>1</v>
      </c>
      <c r="U271" s="59">
        <v>1</v>
      </c>
      <c r="V271" s="59">
        <v>1</v>
      </c>
      <c r="W271" s="60">
        <v>2</v>
      </c>
      <c r="X271" s="118">
        <v>11</v>
      </c>
      <c r="Y271" s="60">
        <v>21</v>
      </c>
      <c r="AB271" s="87"/>
    </row>
    <row r="272" spans="1:28" ht="15" x14ac:dyDescent="0.25">
      <c r="A272" s="151" t="s">
        <v>23</v>
      </c>
      <c r="B272" s="79">
        <v>24.300000000000011</v>
      </c>
      <c r="C272" s="112">
        <v>21</v>
      </c>
      <c r="D272" s="62" t="s">
        <v>14</v>
      </c>
      <c r="E272" s="84">
        <v>5</v>
      </c>
      <c r="F272" s="84">
        <v>5</v>
      </c>
      <c r="G272" s="84">
        <v>4</v>
      </c>
      <c r="H272" s="84">
        <v>3</v>
      </c>
      <c r="I272" s="84">
        <v>4</v>
      </c>
      <c r="J272" s="84">
        <v>4</v>
      </c>
      <c r="K272" s="84">
        <v>6</v>
      </c>
      <c r="L272" s="84">
        <v>7</v>
      </c>
      <c r="M272" s="114">
        <v>6</v>
      </c>
      <c r="N272" s="135">
        <v>44</v>
      </c>
      <c r="O272" s="127">
        <v>4</v>
      </c>
      <c r="P272" s="84">
        <v>5</v>
      </c>
      <c r="Q272" s="84">
        <v>5</v>
      </c>
      <c r="R272" s="84">
        <v>4</v>
      </c>
      <c r="S272" s="84">
        <v>5</v>
      </c>
      <c r="T272" s="84">
        <v>6</v>
      </c>
      <c r="U272" s="84">
        <v>4</v>
      </c>
      <c r="V272" s="84">
        <v>6</v>
      </c>
      <c r="W272" s="114">
        <v>5</v>
      </c>
      <c r="X272" s="111">
        <v>44</v>
      </c>
      <c r="Y272" s="71">
        <v>88</v>
      </c>
      <c r="Z272" s="102">
        <v>-0.4</v>
      </c>
      <c r="AA272" s="141">
        <v>23.900000000000013</v>
      </c>
      <c r="AB272" s="103">
        <v>122</v>
      </c>
    </row>
    <row r="273" spans="1:28" ht="15.75" thickBot="1" x14ac:dyDescent="0.3">
      <c r="A273" s="104"/>
      <c r="B273" s="105"/>
      <c r="C273" s="105"/>
      <c r="D273" s="152" t="s">
        <v>18</v>
      </c>
      <c r="E273" s="61">
        <v>3</v>
      </c>
      <c r="F273" s="61">
        <v>1</v>
      </c>
      <c r="G273" s="61">
        <v>3</v>
      </c>
      <c r="H273" s="61">
        <v>3</v>
      </c>
      <c r="I273" s="61">
        <v>3</v>
      </c>
      <c r="J273" s="61">
        <v>3</v>
      </c>
      <c r="K273" s="61">
        <v>0</v>
      </c>
      <c r="L273" s="61">
        <v>0</v>
      </c>
      <c r="M273" s="119">
        <v>1</v>
      </c>
      <c r="N273" s="136">
        <v>17</v>
      </c>
      <c r="O273" s="138">
        <v>3</v>
      </c>
      <c r="P273" s="61">
        <v>1</v>
      </c>
      <c r="Q273" s="61">
        <v>2</v>
      </c>
      <c r="R273" s="61">
        <v>2</v>
      </c>
      <c r="S273" s="61">
        <v>4</v>
      </c>
      <c r="T273" s="61">
        <v>2</v>
      </c>
      <c r="U273" s="61">
        <v>2</v>
      </c>
      <c r="V273" s="61">
        <v>1</v>
      </c>
      <c r="W273" s="119">
        <v>3</v>
      </c>
      <c r="X273" s="122">
        <v>20</v>
      </c>
      <c r="Y273" s="72">
        <v>37</v>
      </c>
      <c r="Z273" s="105"/>
      <c r="AA273" s="105"/>
      <c r="AB273" s="106"/>
    </row>
    <row r="274" spans="1:28" ht="13.5" thickBot="1" x14ac:dyDescent="0.25">
      <c r="A274" s="77"/>
      <c r="B274" s="77"/>
      <c r="C274" s="77"/>
      <c r="D274" s="77"/>
      <c r="E274" s="77"/>
      <c r="F274" s="77"/>
      <c r="G274" s="77"/>
      <c r="H274" s="77"/>
      <c r="I274" s="77"/>
      <c r="J274" s="77"/>
      <c r="K274" s="77"/>
      <c r="L274" s="77"/>
      <c r="M274" s="77"/>
      <c r="N274" s="77"/>
      <c r="O274" s="77"/>
      <c r="P274" s="77"/>
      <c r="Q274" s="77"/>
      <c r="R274" s="77"/>
      <c r="S274" s="77"/>
      <c r="T274" s="77"/>
      <c r="U274" s="77"/>
      <c r="V274" s="77"/>
      <c r="W274" s="77"/>
      <c r="X274" s="77"/>
      <c r="Y274" s="77"/>
      <c r="Z274" s="77"/>
      <c r="AA274" s="77"/>
      <c r="AB274" s="77"/>
    </row>
    <row r="275" spans="1:28" ht="15" x14ac:dyDescent="0.25">
      <c r="A275" s="83"/>
      <c r="B275" s="173" t="s">
        <v>4</v>
      </c>
      <c r="C275" s="176" t="s">
        <v>19</v>
      </c>
      <c r="D275" s="64" t="s">
        <v>1</v>
      </c>
      <c r="E275" s="40">
        <v>476</v>
      </c>
      <c r="F275" s="41">
        <v>340</v>
      </c>
      <c r="G275" s="41">
        <v>145</v>
      </c>
      <c r="H275" s="41">
        <v>336</v>
      </c>
      <c r="I275" s="41">
        <v>432</v>
      </c>
      <c r="J275" s="41">
        <v>306</v>
      </c>
      <c r="K275" s="41">
        <v>310</v>
      </c>
      <c r="L275" s="41">
        <v>340</v>
      </c>
      <c r="M275" s="42">
        <v>136</v>
      </c>
      <c r="N275" s="179" t="s">
        <v>16</v>
      </c>
      <c r="O275" s="40">
        <v>405</v>
      </c>
      <c r="P275" s="41">
        <v>352</v>
      </c>
      <c r="Q275" s="41">
        <v>328</v>
      </c>
      <c r="R275" s="41">
        <v>296</v>
      </c>
      <c r="S275" s="41">
        <v>166</v>
      </c>
      <c r="T275" s="41">
        <v>348</v>
      </c>
      <c r="U275" s="41">
        <v>430</v>
      </c>
      <c r="V275" s="41">
        <v>150</v>
      </c>
      <c r="W275" s="42">
        <v>336</v>
      </c>
      <c r="X275" s="179" t="s">
        <v>17</v>
      </c>
      <c r="Y275" s="89">
        <v>68.599999999999994</v>
      </c>
      <c r="Z275" s="182" t="s">
        <v>28</v>
      </c>
      <c r="AA275" s="185" t="s">
        <v>6</v>
      </c>
      <c r="AB275" s="188" t="s">
        <v>20</v>
      </c>
    </row>
    <row r="276" spans="1:28" ht="15" x14ac:dyDescent="0.25">
      <c r="A276" s="83" t="s">
        <v>26</v>
      </c>
      <c r="B276" s="174"/>
      <c r="C276" s="177"/>
      <c r="D276" s="65" t="s">
        <v>2</v>
      </c>
      <c r="E276" s="43">
        <v>5</v>
      </c>
      <c r="F276" s="39">
        <v>4</v>
      </c>
      <c r="G276" s="39">
        <v>3</v>
      </c>
      <c r="H276" s="39">
        <v>4</v>
      </c>
      <c r="I276" s="39">
        <v>5</v>
      </c>
      <c r="J276" s="39">
        <v>4</v>
      </c>
      <c r="K276" s="39">
        <v>4</v>
      </c>
      <c r="L276" s="39">
        <v>4</v>
      </c>
      <c r="M276" s="44">
        <v>3</v>
      </c>
      <c r="N276" s="180"/>
      <c r="O276" s="43">
        <v>5</v>
      </c>
      <c r="P276" s="39">
        <v>4</v>
      </c>
      <c r="Q276" s="39">
        <v>4</v>
      </c>
      <c r="R276" s="39">
        <v>4</v>
      </c>
      <c r="S276" s="39">
        <v>3</v>
      </c>
      <c r="T276" s="39">
        <v>4</v>
      </c>
      <c r="U276" s="39">
        <v>5</v>
      </c>
      <c r="V276" s="39">
        <v>3</v>
      </c>
      <c r="W276" s="44">
        <v>4</v>
      </c>
      <c r="X276" s="180"/>
      <c r="Y276" s="63">
        <v>72</v>
      </c>
      <c r="Z276" s="183"/>
      <c r="AA276" s="186"/>
      <c r="AB276" s="189"/>
    </row>
    <row r="277" spans="1:28" ht="15.75" thickBot="1" x14ac:dyDescent="0.3">
      <c r="A277" s="139">
        <v>44812</v>
      </c>
      <c r="B277" s="175"/>
      <c r="C277" s="178"/>
      <c r="D277" s="66" t="s">
        <v>3</v>
      </c>
      <c r="E277" s="45">
        <v>4</v>
      </c>
      <c r="F277" s="46">
        <v>10</v>
      </c>
      <c r="G277" s="46">
        <v>18</v>
      </c>
      <c r="H277" s="46">
        <v>6</v>
      </c>
      <c r="I277" s="46">
        <v>2</v>
      </c>
      <c r="J277" s="46">
        <v>12</v>
      </c>
      <c r="K277" s="46">
        <v>14</v>
      </c>
      <c r="L277" s="46">
        <v>8</v>
      </c>
      <c r="M277" s="47">
        <v>16</v>
      </c>
      <c r="N277" s="181"/>
      <c r="O277" s="45">
        <v>3</v>
      </c>
      <c r="P277" s="46">
        <v>9</v>
      </c>
      <c r="Q277" s="46">
        <v>5</v>
      </c>
      <c r="R277" s="46">
        <v>13</v>
      </c>
      <c r="S277" s="46">
        <v>17</v>
      </c>
      <c r="T277" s="46">
        <v>11</v>
      </c>
      <c r="U277" s="46">
        <v>1</v>
      </c>
      <c r="V277" s="46">
        <v>15</v>
      </c>
      <c r="W277" s="47">
        <v>7</v>
      </c>
      <c r="X277" s="181"/>
      <c r="Y277" s="108">
        <v>122</v>
      </c>
      <c r="Z277" s="184"/>
      <c r="AA277" s="187"/>
      <c r="AB277" s="190"/>
    </row>
    <row r="278" spans="1:28" ht="15" x14ac:dyDescent="0.25">
      <c r="A278" s="146"/>
      <c r="D278" s="48" t="s">
        <v>15</v>
      </c>
      <c r="E278" s="49">
        <v>1</v>
      </c>
      <c r="F278" s="49">
        <v>1</v>
      </c>
      <c r="G278" s="49">
        <v>1</v>
      </c>
      <c r="H278" s="49">
        <v>1</v>
      </c>
      <c r="I278" s="49">
        <v>2</v>
      </c>
      <c r="J278" s="49">
        <v>1</v>
      </c>
      <c r="K278" s="49">
        <v>1</v>
      </c>
      <c r="L278" s="49">
        <v>1</v>
      </c>
      <c r="M278" s="50">
        <v>1</v>
      </c>
      <c r="N278" s="123">
        <v>10</v>
      </c>
      <c r="O278" s="126">
        <v>2</v>
      </c>
      <c r="P278" s="49">
        <v>1</v>
      </c>
      <c r="Q278" s="49">
        <v>1</v>
      </c>
      <c r="R278" s="49">
        <v>1</v>
      </c>
      <c r="S278" s="49">
        <v>1</v>
      </c>
      <c r="T278" s="49">
        <v>1</v>
      </c>
      <c r="U278" s="49">
        <v>2</v>
      </c>
      <c r="V278" s="49">
        <v>1</v>
      </c>
      <c r="W278" s="50">
        <v>1</v>
      </c>
      <c r="X278" s="113">
        <v>11</v>
      </c>
      <c r="Y278" s="85">
        <v>21</v>
      </c>
      <c r="AB278" s="87"/>
    </row>
    <row r="279" spans="1:28" ht="15" x14ac:dyDescent="0.25">
      <c r="A279" s="146" t="s">
        <v>24</v>
      </c>
      <c r="B279" s="73">
        <v>22.200000000000014</v>
      </c>
      <c r="C279" s="112">
        <v>21</v>
      </c>
      <c r="D279" s="52" t="s">
        <v>14</v>
      </c>
      <c r="E279" s="84">
        <v>7</v>
      </c>
      <c r="F279" s="84">
        <v>5</v>
      </c>
      <c r="G279" s="84">
        <v>3</v>
      </c>
      <c r="H279" s="84">
        <v>7</v>
      </c>
      <c r="I279" s="84">
        <v>6</v>
      </c>
      <c r="J279" s="84">
        <v>5</v>
      </c>
      <c r="K279" s="84">
        <v>5</v>
      </c>
      <c r="L279" s="84">
        <v>8</v>
      </c>
      <c r="M279" s="114">
        <v>6</v>
      </c>
      <c r="N279" s="147">
        <v>52</v>
      </c>
      <c r="O279" s="84">
        <v>6</v>
      </c>
      <c r="P279" s="84">
        <v>5</v>
      </c>
      <c r="Q279" s="84">
        <v>5</v>
      </c>
      <c r="R279" s="84">
        <v>6</v>
      </c>
      <c r="S279" s="84">
        <v>6</v>
      </c>
      <c r="T279" s="84">
        <v>4</v>
      </c>
      <c r="U279" s="84">
        <v>9</v>
      </c>
      <c r="V279" s="84">
        <v>4</v>
      </c>
      <c r="W279" s="114">
        <v>4</v>
      </c>
      <c r="X279" s="109">
        <v>49</v>
      </c>
      <c r="Y279" s="67">
        <v>101</v>
      </c>
      <c r="Z279" s="92">
        <v>0.30000000000000004</v>
      </c>
      <c r="AA279" s="142">
        <v>22.500000000000014</v>
      </c>
      <c r="AB279" s="93">
        <v>108</v>
      </c>
    </row>
    <row r="280" spans="1:28" ht="15.75" thickBot="1" x14ac:dyDescent="0.3">
      <c r="A280" s="94"/>
      <c r="D280" s="148" t="s">
        <v>18</v>
      </c>
      <c r="E280" s="51">
        <v>1</v>
      </c>
      <c r="F280" s="51">
        <v>2</v>
      </c>
      <c r="G280" s="51">
        <v>3</v>
      </c>
      <c r="H280" s="51">
        <v>0</v>
      </c>
      <c r="I280" s="51">
        <v>3</v>
      </c>
      <c r="J280" s="51">
        <v>2</v>
      </c>
      <c r="K280" s="51">
        <v>2</v>
      </c>
      <c r="L280" s="51">
        <v>0</v>
      </c>
      <c r="M280" s="115">
        <v>0</v>
      </c>
      <c r="N280" s="125">
        <v>13</v>
      </c>
      <c r="O280" s="128">
        <v>3</v>
      </c>
      <c r="P280" s="51">
        <v>2</v>
      </c>
      <c r="Q280" s="51">
        <v>2</v>
      </c>
      <c r="R280" s="51">
        <v>1</v>
      </c>
      <c r="S280" s="51">
        <v>0</v>
      </c>
      <c r="T280" s="51">
        <v>3</v>
      </c>
      <c r="U280" s="51">
        <v>0</v>
      </c>
      <c r="V280" s="51">
        <v>2</v>
      </c>
      <c r="W280" s="115">
        <v>3</v>
      </c>
      <c r="X280" s="120">
        <v>16</v>
      </c>
      <c r="Y280" s="68">
        <v>29</v>
      </c>
      <c r="AB280" s="87"/>
    </row>
    <row r="281" spans="1:28" ht="13.5" thickBot="1" x14ac:dyDescent="0.25">
      <c r="A281" s="95"/>
      <c r="AB281" s="87"/>
    </row>
    <row r="282" spans="1:28" ht="15" x14ac:dyDescent="0.25">
      <c r="A282" s="99"/>
      <c r="D282" s="53" t="s">
        <v>15</v>
      </c>
      <c r="E282" s="54">
        <v>2</v>
      </c>
      <c r="F282" s="54">
        <v>1</v>
      </c>
      <c r="G282" s="54">
        <v>1</v>
      </c>
      <c r="H282" s="54">
        <v>2</v>
      </c>
      <c r="I282" s="54">
        <v>2</v>
      </c>
      <c r="J282" s="54">
        <v>1</v>
      </c>
      <c r="K282" s="54">
        <v>1</v>
      </c>
      <c r="L282" s="54">
        <v>1</v>
      </c>
      <c r="M282" s="55">
        <v>1</v>
      </c>
      <c r="N282" s="129">
        <v>12</v>
      </c>
      <c r="O282" s="132">
        <v>2</v>
      </c>
      <c r="P282" s="54">
        <v>1</v>
      </c>
      <c r="Q282" s="54">
        <v>2</v>
      </c>
      <c r="R282" s="54">
        <v>1</v>
      </c>
      <c r="S282" s="54">
        <v>1</v>
      </c>
      <c r="T282" s="54">
        <v>1</v>
      </c>
      <c r="U282" s="54">
        <v>2</v>
      </c>
      <c r="V282" s="54">
        <v>1</v>
      </c>
      <c r="W282" s="55">
        <v>2</v>
      </c>
      <c r="X282" s="116">
        <v>13</v>
      </c>
      <c r="Y282" s="55">
        <v>25</v>
      </c>
      <c r="AB282" s="87"/>
    </row>
    <row r="283" spans="1:28" ht="15" x14ac:dyDescent="0.25">
      <c r="A283" s="149" t="s">
        <v>22</v>
      </c>
      <c r="B283" s="78">
        <v>26.4</v>
      </c>
      <c r="C283" s="112">
        <v>25</v>
      </c>
      <c r="D283" s="57" t="s">
        <v>14</v>
      </c>
      <c r="E283" s="84">
        <v>0</v>
      </c>
      <c r="F283" s="84">
        <v>0</v>
      </c>
      <c r="G283" s="84">
        <v>0</v>
      </c>
      <c r="H283" s="84">
        <v>0</v>
      </c>
      <c r="I283" s="84">
        <v>0</v>
      </c>
      <c r="J283" s="84">
        <v>0</v>
      </c>
      <c r="K283" s="84">
        <v>0</v>
      </c>
      <c r="L283" s="84">
        <v>0</v>
      </c>
      <c r="M283" s="114">
        <v>0</v>
      </c>
      <c r="N283" s="130">
        <v>0</v>
      </c>
      <c r="O283" s="84">
        <v>0</v>
      </c>
      <c r="P283" s="84">
        <v>0</v>
      </c>
      <c r="Q283" s="84">
        <v>0</v>
      </c>
      <c r="R283" s="84">
        <v>0</v>
      </c>
      <c r="S283" s="84">
        <v>0</v>
      </c>
      <c r="T283" s="84">
        <v>0</v>
      </c>
      <c r="U283" s="84">
        <v>0</v>
      </c>
      <c r="V283" s="84">
        <v>0</v>
      </c>
      <c r="W283" s="114">
        <v>0</v>
      </c>
      <c r="X283" s="110">
        <v>0</v>
      </c>
      <c r="Y283" s="69">
        <v>0</v>
      </c>
      <c r="Z283" s="97">
        <v>0</v>
      </c>
      <c r="AA283" s="143">
        <v>26.4</v>
      </c>
      <c r="AB283" s="98">
        <v>107</v>
      </c>
    </row>
    <row r="284" spans="1:28" ht="15.75" thickBot="1" x14ac:dyDescent="0.3">
      <c r="A284" s="99"/>
      <c r="D284" s="150" t="s">
        <v>18</v>
      </c>
      <c r="E284" s="56">
        <v>0</v>
      </c>
      <c r="F284" s="56">
        <v>0</v>
      </c>
      <c r="G284" s="56">
        <v>0</v>
      </c>
      <c r="H284" s="56">
        <v>0</v>
      </c>
      <c r="I284" s="56">
        <v>0</v>
      </c>
      <c r="J284" s="56">
        <v>0</v>
      </c>
      <c r="K284" s="56">
        <v>0</v>
      </c>
      <c r="L284" s="56">
        <v>0</v>
      </c>
      <c r="M284" s="117">
        <v>0</v>
      </c>
      <c r="N284" s="131">
        <v>0</v>
      </c>
      <c r="O284" s="133">
        <v>0</v>
      </c>
      <c r="P284" s="56">
        <v>0</v>
      </c>
      <c r="Q284" s="56">
        <v>0</v>
      </c>
      <c r="R284" s="56">
        <v>0</v>
      </c>
      <c r="S284" s="56">
        <v>0</v>
      </c>
      <c r="T284" s="56">
        <v>0</v>
      </c>
      <c r="U284" s="56">
        <v>0</v>
      </c>
      <c r="V284" s="56">
        <v>0</v>
      </c>
      <c r="W284" s="117">
        <v>0</v>
      </c>
      <c r="X284" s="121">
        <v>0</v>
      </c>
      <c r="Y284" s="70">
        <v>0</v>
      </c>
      <c r="AB284" s="87"/>
    </row>
    <row r="285" spans="1:28" ht="13.5" thickBot="1" x14ac:dyDescent="0.25">
      <c r="A285" s="95"/>
      <c r="AB285" s="87"/>
    </row>
    <row r="286" spans="1:28" ht="15" x14ac:dyDescent="0.25">
      <c r="A286" s="100"/>
      <c r="D286" s="58" t="s">
        <v>15</v>
      </c>
      <c r="E286" s="59">
        <v>2</v>
      </c>
      <c r="F286" s="59">
        <v>1</v>
      </c>
      <c r="G286" s="59">
        <v>1</v>
      </c>
      <c r="H286" s="59">
        <v>1</v>
      </c>
      <c r="I286" s="59">
        <v>2</v>
      </c>
      <c r="J286" s="59">
        <v>1</v>
      </c>
      <c r="K286" s="59">
        <v>1</v>
      </c>
      <c r="L286" s="59">
        <v>1</v>
      </c>
      <c r="M286" s="60">
        <v>1</v>
      </c>
      <c r="N286" s="134">
        <v>11</v>
      </c>
      <c r="O286" s="137">
        <v>2</v>
      </c>
      <c r="P286" s="59">
        <v>1</v>
      </c>
      <c r="Q286" s="59">
        <v>1</v>
      </c>
      <c r="R286" s="59">
        <v>1</v>
      </c>
      <c r="S286" s="59">
        <v>1</v>
      </c>
      <c r="T286" s="59">
        <v>1</v>
      </c>
      <c r="U286" s="59">
        <v>2</v>
      </c>
      <c r="V286" s="59">
        <v>1</v>
      </c>
      <c r="W286" s="60">
        <v>1</v>
      </c>
      <c r="X286" s="118">
        <v>11</v>
      </c>
      <c r="Y286" s="60">
        <v>22</v>
      </c>
      <c r="AB286" s="87"/>
    </row>
    <row r="287" spans="1:28" ht="15" x14ac:dyDescent="0.25">
      <c r="A287" s="151" t="s">
        <v>23</v>
      </c>
      <c r="B287" s="79">
        <v>23.800000000000011</v>
      </c>
      <c r="C287" s="112">
        <v>22</v>
      </c>
      <c r="D287" s="62" t="s">
        <v>14</v>
      </c>
      <c r="E287" s="84">
        <v>6</v>
      </c>
      <c r="F287" s="84">
        <v>6</v>
      </c>
      <c r="G287" s="84">
        <v>3</v>
      </c>
      <c r="H287" s="84">
        <v>6</v>
      </c>
      <c r="I287" s="84">
        <v>8</v>
      </c>
      <c r="J287" s="84">
        <v>6</v>
      </c>
      <c r="K287" s="84">
        <v>5</v>
      </c>
      <c r="L287" s="84">
        <v>6</v>
      </c>
      <c r="M287" s="114">
        <v>6</v>
      </c>
      <c r="N287" s="135">
        <v>52</v>
      </c>
      <c r="O287" s="127">
        <v>6</v>
      </c>
      <c r="P287" s="84">
        <v>6</v>
      </c>
      <c r="Q287" s="84">
        <v>5</v>
      </c>
      <c r="R287" s="84">
        <v>7</v>
      </c>
      <c r="S287" s="84">
        <v>5</v>
      </c>
      <c r="T287" s="84">
        <v>5</v>
      </c>
      <c r="U287" s="84">
        <v>8</v>
      </c>
      <c r="V287" s="84">
        <v>5</v>
      </c>
      <c r="W287" s="114">
        <v>4</v>
      </c>
      <c r="X287" s="111">
        <v>51</v>
      </c>
      <c r="Y287" s="71">
        <v>103</v>
      </c>
      <c r="Z287" s="102">
        <v>0.5</v>
      </c>
      <c r="AA287" s="141">
        <v>24.300000000000011</v>
      </c>
      <c r="AB287" s="103">
        <v>121</v>
      </c>
    </row>
    <row r="288" spans="1:28" ht="15.75" thickBot="1" x14ac:dyDescent="0.3">
      <c r="A288" s="104"/>
      <c r="B288" s="105"/>
      <c r="C288" s="105"/>
      <c r="D288" s="152" t="s">
        <v>18</v>
      </c>
      <c r="E288" s="61">
        <v>3</v>
      </c>
      <c r="F288" s="61">
        <v>1</v>
      </c>
      <c r="G288" s="61">
        <v>3</v>
      </c>
      <c r="H288" s="61">
        <v>1</v>
      </c>
      <c r="I288" s="61">
        <v>1</v>
      </c>
      <c r="J288" s="61">
        <v>1</v>
      </c>
      <c r="K288" s="61">
        <v>2</v>
      </c>
      <c r="L288" s="61">
        <v>1</v>
      </c>
      <c r="M288" s="119">
        <v>0</v>
      </c>
      <c r="N288" s="136">
        <v>13</v>
      </c>
      <c r="O288" s="138">
        <v>3</v>
      </c>
      <c r="P288" s="61">
        <v>1</v>
      </c>
      <c r="Q288" s="61">
        <v>2</v>
      </c>
      <c r="R288" s="61">
        <v>0</v>
      </c>
      <c r="S288" s="61">
        <v>1</v>
      </c>
      <c r="T288" s="61">
        <v>2</v>
      </c>
      <c r="U288" s="61">
        <v>1</v>
      </c>
      <c r="V288" s="61">
        <v>1</v>
      </c>
      <c r="W288" s="119">
        <v>3</v>
      </c>
      <c r="X288" s="122">
        <v>14</v>
      </c>
      <c r="Y288" s="72">
        <v>27</v>
      </c>
      <c r="Z288" s="105"/>
      <c r="AA288" s="105"/>
      <c r="AB288" s="106"/>
    </row>
    <row r="289" spans="1:28" ht="13.5" thickBot="1" x14ac:dyDescent="0.25">
      <c r="A289" s="77"/>
      <c r="B289" s="77"/>
      <c r="C289" s="77"/>
      <c r="D289" s="77"/>
      <c r="E289" s="77"/>
      <c r="F289" s="77"/>
      <c r="G289" s="77"/>
      <c r="H289" s="77"/>
      <c r="I289" s="77"/>
      <c r="J289" s="77"/>
      <c r="K289" s="77"/>
      <c r="L289" s="77"/>
      <c r="M289" s="77"/>
      <c r="N289" s="77"/>
      <c r="O289" s="77"/>
      <c r="P289" s="77"/>
      <c r="Q289" s="77"/>
      <c r="R289" s="77"/>
      <c r="S289" s="77"/>
      <c r="T289" s="77"/>
      <c r="U289" s="77"/>
      <c r="V289" s="77"/>
      <c r="W289" s="77"/>
      <c r="X289" s="77"/>
      <c r="Y289" s="77"/>
      <c r="Z289" s="77"/>
      <c r="AA289" s="77"/>
      <c r="AB289" s="77"/>
    </row>
    <row r="290" spans="1:28" ht="15" x14ac:dyDescent="0.25">
      <c r="A290" s="86"/>
      <c r="B290" s="173" t="s">
        <v>4</v>
      </c>
      <c r="C290" s="176" t="s">
        <v>19</v>
      </c>
      <c r="D290" s="64" t="s">
        <v>1</v>
      </c>
      <c r="E290" s="155">
        <v>507</v>
      </c>
      <c r="F290" s="155">
        <v>362</v>
      </c>
      <c r="G290" s="155">
        <v>205</v>
      </c>
      <c r="H290" s="155">
        <v>371</v>
      </c>
      <c r="I290" s="155">
        <v>455</v>
      </c>
      <c r="J290" s="155">
        <v>393</v>
      </c>
      <c r="K290" s="155">
        <v>130</v>
      </c>
      <c r="L290" s="155">
        <v>264</v>
      </c>
      <c r="M290" s="156">
        <v>339</v>
      </c>
      <c r="N290" s="179" t="s">
        <v>16</v>
      </c>
      <c r="O290" s="157">
        <v>449</v>
      </c>
      <c r="P290" s="155">
        <v>343</v>
      </c>
      <c r="Q290" s="155">
        <v>174</v>
      </c>
      <c r="R290" s="155">
        <v>338</v>
      </c>
      <c r="S290" s="155">
        <v>331</v>
      </c>
      <c r="T290" s="155">
        <v>384</v>
      </c>
      <c r="U290" s="155">
        <v>504</v>
      </c>
      <c r="V290" s="155">
        <v>177</v>
      </c>
      <c r="W290" s="156">
        <v>345</v>
      </c>
      <c r="X290" s="179" t="s">
        <v>17</v>
      </c>
      <c r="Y290" s="89">
        <v>72.400000000000006</v>
      </c>
      <c r="Z290" s="182" t="s">
        <v>28</v>
      </c>
      <c r="AA290" s="185" t="s">
        <v>6</v>
      </c>
      <c r="AB290" s="188" t="s">
        <v>20</v>
      </c>
    </row>
    <row r="291" spans="1:28" ht="15" x14ac:dyDescent="0.25">
      <c r="A291" s="86" t="s">
        <v>32</v>
      </c>
      <c r="B291" s="174"/>
      <c r="C291" s="177"/>
      <c r="D291" s="65" t="s">
        <v>2</v>
      </c>
      <c r="E291" s="63">
        <v>5</v>
      </c>
      <c r="F291" s="63">
        <v>4</v>
      </c>
      <c r="G291" s="63">
        <v>3</v>
      </c>
      <c r="H291" s="63">
        <v>4</v>
      </c>
      <c r="I291" s="63">
        <v>5</v>
      </c>
      <c r="J291" s="63">
        <v>4</v>
      </c>
      <c r="K291" s="63">
        <v>3</v>
      </c>
      <c r="L291" s="63">
        <v>4</v>
      </c>
      <c r="M291" s="158">
        <v>4</v>
      </c>
      <c r="N291" s="180"/>
      <c r="O291" s="159">
        <v>5</v>
      </c>
      <c r="P291" s="63">
        <v>4</v>
      </c>
      <c r="Q291" s="63">
        <v>3</v>
      </c>
      <c r="R291" s="63">
        <v>4</v>
      </c>
      <c r="S291" s="63">
        <v>4</v>
      </c>
      <c r="T291" s="63">
        <v>4</v>
      </c>
      <c r="U291" s="63">
        <v>5</v>
      </c>
      <c r="V291" s="63">
        <v>3</v>
      </c>
      <c r="W291" s="158">
        <v>4</v>
      </c>
      <c r="X291" s="180"/>
      <c r="Y291" s="63">
        <v>72</v>
      </c>
      <c r="Z291" s="183"/>
      <c r="AA291" s="186"/>
      <c r="AB291" s="189"/>
    </row>
    <row r="292" spans="1:28" ht="15.75" thickBot="1" x14ac:dyDescent="0.3">
      <c r="A292" s="140">
        <v>44805</v>
      </c>
      <c r="B292" s="175"/>
      <c r="C292" s="178"/>
      <c r="D292" s="66" t="s">
        <v>3</v>
      </c>
      <c r="E292" s="160">
        <v>2</v>
      </c>
      <c r="F292" s="160">
        <v>8</v>
      </c>
      <c r="G292" s="160">
        <v>4</v>
      </c>
      <c r="H292" s="160">
        <v>10</v>
      </c>
      <c r="I292" s="160">
        <v>18</v>
      </c>
      <c r="J292" s="160">
        <v>6</v>
      </c>
      <c r="K292" s="160">
        <v>16</v>
      </c>
      <c r="L292" s="160">
        <v>14</v>
      </c>
      <c r="M292" s="161">
        <v>12</v>
      </c>
      <c r="N292" s="181"/>
      <c r="O292" s="162">
        <v>9</v>
      </c>
      <c r="P292" s="160">
        <v>17</v>
      </c>
      <c r="Q292" s="160">
        <v>11</v>
      </c>
      <c r="R292" s="160">
        <v>13</v>
      </c>
      <c r="S292" s="160">
        <v>5</v>
      </c>
      <c r="T292" s="160">
        <v>1</v>
      </c>
      <c r="U292" s="160">
        <v>3</v>
      </c>
      <c r="V292" s="160">
        <v>7</v>
      </c>
      <c r="W292" s="161">
        <v>15</v>
      </c>
      <c r="X292" s="181"/>
      <c r="Y292" s="108">
        <v>140</v>
      </c>
      <c r="Z292" s="184"/>
      <c r="AA292" s="187"/>
      <c r="AB292" s="190"/>
    </row>
    <row r="293" spans="1:28" ht="15" x14ac:dyDescent="0.25">
      <c r="A293" s="146"/>
      <c r="D293" s="48" t="s">
        <v>15</v>
      </c>
      <c r="E293" s="49">
        <v>2</v>
      </c>
      <c r="F293" s="49">
        <v>2</v>
      </c>
      <c r="G293" s="49">
        <v>2</v>
      </c>
      <c r="H293" s="49">
        <v>2</v>
      </c>
      <c r="I293" s="49">
        <v>1</v>
      </c>
      <c r="J293" s="49">
        <v>2</v>
      </c>
      <c r="K293" s="49">
        <v>1</v>
      </c>
      <c r="L293" s="49">
        <v>1</v>
      </c>
      <c r="M293" s="50">
        <v>1</v>
      </c>
      <c r="N293" s="123">
        <v>14</v>
      </c>
      <c r="O293" s="126">
        <v>2</v>
      </c>
      <c r="P293" s="49">
        <v>1</v>
      </c>
      <c r="Q293" s="49">
        <v>1</v>
      </c>
      <c r="R293" s="49">
        <v>1</v>
      </c>
      <c r="S293" s="49">
        <v>2</v>
      </c>
      <c r="T293" s="49">
        <v>2</v>
      </c>
      <c r="U293" s="49">
        <v>2</v>
      </c>
      <c r="V293" s="49">
        <v>2</v>
      </c>
      <c r="W293" s="50">
        <v>1</v>
      </c>
      <c r="X293" s="113">
        <v>14</v>
      </c>
      <c r="Y293" s="85">
        <v>28</v>
      </c>
      <c r="AB293" s="87"/>
    </row>
    <row r="294" spans="1:28" ht="15" x14ac:dyDescent="0.25">
      <c r="A294" s="146" t="s">
        <v>24</v>
      </c>
      <c r="B294" s="73">
        <v>22.200000000000014</v>
      </c>
      <c r="C294" s="112">
        <v>28</v>
      </c>
      <c r="D294" s="52" t="s">
        <v>14</v>
      </c>
      <c r="E294" s="84">
        <v>9</v>
      </c>
      <c r="F294" s="84">
        <v>6</v>
      </c>
      <c r="G294" s="84">
        <v>4</v>
      </c>
      <c r="H294" s="84">
        <v>6</v>
      </c>
      <c r="I294" s="84">
        <v>7</v>
      </c>
      <c r="J294" s="84">
        <v>6</v>
      </c>
      <c r="K294" s="84">
        <v>4</v>
      </c>
      <c r="L294" s="84">
        <v>4</v>
      </c>
      <c r="M294" s="114">
        <v>4</v>
      </c>
      <c r="N294" s="147">
        <v>50</v>
      </c>
      <c r="O294" s="84">
        <v>8</v>
      </c>
      <c r="P294" s="84">
        <v>6</v>
      </c>
      <c r="Q294" s="84">
        <v>4</v>
      </c>
      <c r="R294" s="84">
        <v>6</v>
      </c>
      <c r="S294" s="84">
        <v>5</v>
      </c>
      <c r="T294" s="84">
        <v>5</v>
      </c>
      <c r="U294" s="84">
        <v>9</v>
      </c>
      <c r="V294" s="84">
        <v>6</v>
      </c>
      <c r="W294" s="114">
        <v>5</v>
      </c>
      <c r="X294" s="109">
        <v>54</v>
      </c>
      <c r="Y294" s="67">
        <v>104</v>
      </c>
      <c r="Z294" s="92">
        <v>0</v>
      </c>
      <c r="AA294" s="142">
        <v>22.200000000000014</v>
      </c>
      <c r="AB294" s="93">
        <v>107</v>
      </c>
    </row>
    <row r="295" spans="1:28" ht="15.75" thickBot="1" x14ac:dyDescent="0.3">
      <c r="A295" s="94"/>
      <c r="D295" s="148" t="s">
        <v>18</v>
      </c>
      <c r="E295" s="51">
        <v>0</v>
      </c>
      <c r="F295" s="51">
        <v>2</v>
      </c>
      <c r="G295" s="51">
        <v>3</v>
      </c>
      <c r="H295" s="51">
        <v>2</v>
      </c>
      <c r="I295" s="51">
        <v>1</v>
      </c>
      <c r="J295" s="51">
        <v>2</v>
      </c>
      <c r="K295" s="51">
        <v>2</v>
      </c>
      <c r="L295" s="51">
        <v>3</v>
      </c>
      <c r="M295" s="115">
        <v>3</v>
      </c>
      <c r="N295" s="125">
        <v>18</v>
      </c>
      <c r="O295" s="128">
        <v>1</v>
      </c>
      <c r="P295" s="51">
        <v>1</v>
      </c>
      <c r="Q295" s="51">
        <v>2</v>
      </c>
      <c r="R295" s="51">
        <v>1</v>
      </c>
      <c r="S295" s="51">
        <v>3</v>
      </c>
      <c r="T295" s="51">
        <v>3</v>
      </c>
      <c r="U295" s="51">
        <v>0</v>
      </c>
      <c r="V295" s="51">
        <v>1</v>
      </c>
      <c r="W295" s="115">
        <v>2</v>
      </c>
      <c r="X295" s="120">
        <v>14</v>
      </c>
      <c r="Y295" s="68">
        <v>32</v>
      </c>
      <c r="AB295" s="87"/>
    </row>
    <row r="296" spans="1:28" ht="13.5" thickBot="1" x14ac:dyDescent="0.25">
      <c r="A296" s="95"/>
      <c r="AB296" s="87"/>
    </row>
    <row r="297" spans="1:28" ht="15" x14ac:dyDescent="0.25">
      <c r="A297" s="99"/>
      <c r="D297" s="53" t="s">
        <v>15</v>
      </c>
      <c r="E297" s="54">
        <v>2</v>
      </c>
      <c r="F297" s="54">
        <v>2</v>
      </c>
      <c r="G297" s="54">
        <v>2</v>
      </c>
      <c r="H297" s="54">
        <v>2</v>
      </c>
      <c r="I297" s="54">
        <v>1</v>
      </c>
      <c r="J297" s="54">
        <v>2</v>
      </c>
      <c r="K297" s="54">
        <v>1</v>
      </c>
      <c r="L297" s="54">
        <v>2</v>
      </c>
      <c r="M297" s="55">
        <v>2</v>
      </c>
      <c r="N297" s="129">
        <v>16</v>
      </c>
      <c r="O297" s="132">
        <v>2</v>
      </c>
      <c r="P297" s="54">
        <v>1</v>
      </c>
      <c r="Q297" s="54">
        <v>2</v>
      </c>
      <c r="R297" s="54">
        <v>2</v>
      </c>
      <c r="S297" s="54">
        <v>2</v>
      </c>
      <c r="T297" s="54">
        <v>2</v>
      </c>
      <c r="U297" s="54">
        <v>2</v>
      </c>
      <c r="V297" s="54">
        <v>2</v>
      </c>
      <c r="W297" s="55">
        <v>2</v>
      </c>
      <c r="X297" s="116">
        <v>17</v>
      </c>
      <c r="Y297" s="55">
        <v>33</v>
      </c>
      <c r="AB297" s="87"/>
    </row>
    <row r="298" spans="1:28" ht="15" x14ac:dyDescent="0.25">
      <c r="A298" s="149" t="s">
        <v>22</v>
      </c>
      <c r="B298" s="78">
        <v>26.4</v>
      </c>
      <c r="C298" s="112">
        <v>33</v>
      </c>
      <c r="D298" s="57">
        <v>9</v>
      </c>
      <c r="E298" s="84">
        <v>9</v>
      </c>
      <c r="F298" s="84">
        <v>7</v>
      </c>
      <c r="G298" s="84">
        <v>5</v>
      </c>
      <c r="H298" s="84">
        <v>7</v>
      </c>
      <c r="I298" s="84">
        <v>8</v>
      </c>
      <c r="J298" s="84">
        <v>6</v>
      </c>
      <c r="K298" s="84">
        <v>5</v>
      </c>
      <c r="L298" s="84">
        <v>8</v>
      </c>
      <c r="M298" s="114">
        <v>5</v>
      </c>
      <c r="N298" s="130">
        <v>60</v>
      </c>
      <c r="O298" s="84">
        <v>8</v>
      </c>
      <c r="P298" s="84">
        <v>6</v>
      </c>
      <c r="Q298" s="84">
        <v>7</v>
      </c>
      <c r="R298" s="84">
        <v>5</v>
      </c>
      <c r="S298" s="84">
        <v>7</v>
      </c>
      <c r="T298" s="84">
        <v>8</v>
      </c>
      <c r="U298" s="84">
        <v>9</v>
      </c>
      <c r="V298" s="84">
        <v>5</v>
      </c>
      <c r="W298" s="114">
        <v>6</v>
      </c>
      <c r="X298" s="110">
        <v>61</v>
      </c>
      <c r="Y298" s="69">
        <v>121</v>
      </c>
      <c r="Z298" s="97">
        <v>1.2</v>
      </c>
      <c r="AA298" s="143">
        <v>26.4</v>
      </c>
      <c r="AB298" s="98">
        <v>107</v>
      </c>
    </row>
    <row r="299" spans="1:28" ht="15.75" thickBot="1" x14ac:dyDescent="0.3">
      <c r="A299" s="99"/>
      <c r="D299" s="150" t="s">
        <v>18</v>
      </c>
      <c r="E299" s="56">
        <v>0</v>
      </c>
      <c r="F299" s="56">
        <v>1</v>
      </c>
      <c r="G299" s="56">
        <v>2</v>
      </c>
      <c r="H299" s="56">
        <v>1</v>
      </c>
      <c r="I299" s="56">
        <v>0</v>
      </c>
      <c r="J299" s="56">
        <v>2</v>
      </c>
      <c r="K299" s="56">
        <v>1</v>
      </c>
      <c r="L299" s="56">
        <v>0</v>
      </c>
      <c r="M299" s="117">
        <v>3</v>
      </c>
      <c r="N299" s="131">
        <v>10</v>
      </c>
      <c r="O299" s="133">
        <v>1</v>
      </c>
      <c r="P299" s="56">
        <v>1</v>
      </c>
      <c r="Q299" s="56">
        <v>0</v>
      </c>
      <c r="R299" s="56">
        <v>3</v>
      </c>
      <c r="S299" s="56">
        <v>1</v>
      </c>
      <c r="T299" s="56">
        <v>0</v>
      </c>
      <c r="U299" s="56">
        <v>0</v>
      </c>
      <c r="V299" s="56">
        <v>2</v>
      </c>
      <c r="W299" s="117">
        <v>2</v>
      </c>
      <c r="X299" s="121">
        <v>10</v>
      </c>
      <c r="Y299" s="70">
        <v>20</v>
      </c>
      <c r="AB299" s="87"/>
    </row>
    <row r="300" spans="1:28" ht="13.5" thickBot="1" x14ac:dyDescent="0.25">
      <c r="A300" s="95"/>
      <c r="AB300" s="87"/>
    </row>
    <row r="301" spans="1:28" ht="15" x14ac:dyDescent="0.25">
      <c r="A301" s="100"/>
      <c r="D301" s="58" t="s">
        <v>15</v>
      </c>
      <c r="E301" s="59">
        <v>2</v>
      </c>
      <c r="F301" s="59">
        <v>2</v>
      </c>
      <c r="G301" s="59">
        <v>2</v>
      </c>
      <c r="H301" s="59">
        <v>2</v>
      </c>
      <c r="I301" s="59">
        <v>1</v>
      </c>
      <c r="J301" s="59">
        <v>2</v>
      </c>
      <c r="K301" s="59">
        <v>1</v>
      </c>
      <c r="L301" s="59">
        <v>1</v>
      </c>
      <c r="M301" s="60">
        <v>2</v>
      </c>
      <c r="N301" s="134">
        <v>15</v>
      </c>
      <c r="O301" s="137">
        <v>2</v>
      </c>
      <c r="P301" s="59">
        <v>1</v>
      </c>
      <c r="Q301" s="59">
        <v>2</v>
      </c>
      <c r="R301" s="59">
        <v>1</v>
      </c>
      <c r="S301" s="59">
        <v>2</v>
      </c>
      <c r="T301" s="59">
        <v>2</v>
      </c>
      <c r="U301" s="59">
        <v>2</v>
      </c>
      <c r="V301" s="59">
        <v>2</v>
      </c>
      <c r="W301" s="60">
        <v>1</v>
      </c>
      <c r="X301" s="118">
        <v>15</v>
      </c>
      <c r="Y301" s="60">
        <v>30</v>
      </c>
      <c r="AB301" s="87"/>
    </row>
    <row r="302" spans="1:28" ht="15" x14ac:dyDescent="0.25">
      <c r="A302" s="151" t="s">
        <v>23</v>
      </c>
      <c r="B302" s="79">
        <v>23.800000000000011</v>
      </c>
      <c r="C302" s="112">
        <v>30</v>
      </c>
      <c r="D302" s="62" t="s">
        <v>14</v>
      </c>
      <c r="E302" s="84">
        <v>8</v>
      </c>
      <c r="F302" s="84">
        <v>7</v>
      </c>
      <c r="G302" s="84">
        <v>5</v>
      </c>
      <c r="H302" s="84">
        <v>4</v>
      </c>
      <c r="I302" s="84">
        <v>7</v>
      </c>
      <c r="J302" s="84">
        <v>6</v>
      </c>
      <c r="K302" s="84">
        <v>5</v>
      </c>
      <c r="L302" s="84">
        <v>5</v>
      </c>
      <c r="M302" s="114">
        <v>5</v>
      </c>
      <c r="N302" s="135">
        <v>52</v>
      </c>
      <c r="O302" s="127">
        <v>7</v>
      </c>
      <c r="P302" s="84">
        <v>6</v>
      </c>
      <c r="Q302" s="84">
        <v>3</v>
      </c>
      <c r="R302" s="84">
        <v>5</v>
      </c>
      <c r="S302" s="84">
        <v>7</v>
      </c>
      <c r="T302" s="84">
        <v>6</v>
      </c>
      <c r="U302" s="84">
        <v>7</v>
      </c>
      <c r="V302" s="84">
        <v>7</v>
      </c>
      <c r="W302" s="114">
        <v>6</v>
      </c>
      <c r="X302" s="111">
        <v>54</v>
      </c>
      <c r="Y302" s="71">
        <v>106</v>
      </c>
      <c r="Z302" s="102">
        <v>0</v>
      </c>
      <c r="AA302" s="141">
        <v>23.800000000000011</v>
      </c>
      <c r="AB302" s="103">
        <v>120</v>
      </c>
    </row>
    <row r="303" spans="1:28" ht="15.75" thickBot="1" x14ac:dyDescent="0.3">
      <c r="A303" s="104"/>
      <c r="B303" s="105"/>
      <c r="C303" s="105"/>
      <c r="D303" s="152" t="s">
        <v>18</v>
      </c>
      <c r="E303" s="61">
        <v>1</v>
      </c>
      <c r="F303" s="61">
        <v>1</v>
      </c>
      <c r="G303" s="61">
        <v>2</v>
      </c>
      <c r="H303" s="61">
        <v>4</v>
      </c>
      <c r="I303" s="61">
        <v>1</v>
      </c>
      <c r="J303" s="61">
        <v>2</v>
      </c>
      <c r="K303" s="61">
        <v>1</v>
      </c>
      <c r="L303" s="61">
        <v>2</v>
      </c>
      <c r="M303" s="119">
        <v>3</v>
      </c>
      <c r="N303" s="136">
        <v>17</v>
      </c>
      <c r="O303" s="138">
        <v>2</v>
      </c>
      <c r="P303" s="61">
        <v>1</v>
      </c>
      <c r="Q303" s="61">
        <v>4</v>
      </c>
      <c r="R303" s="61">
        <v>2</v>
      </c>
      <c r="S303" s="61">
        <v>1</v>
      </c>
      <c r="T303" s="61">
        <v>2</v>
      </c>
      <c r="U303" s="61">
        <v>2</v>
      </c>
      <c r="V303" s="61">
        <v>0</v>
      </c>
      <c r="W303" s="119">
        <v>1</v>
      </c>
      <c r="X303" s="122">
        <v>15</v>
      </c>
      <c r="Y303" s="72">
        <v>32</v>
      </c>
      <c r="Z303" s="105"/>
      <c r="AA303" s="105"/>
      <c r="AB303" s="106"/>
    </row>
    <row r="304" spans="1:28" ht="13.5" thickBot="1" x14ac:dyDescent="0.25">
      <c r="A304" s="77"/>
      <c r="B304" s="77"/>
      <c r="C304" s="77"/>
      <c r="D304" s="77"/>
      <c r="E304" s="77"/>
      <c r="F304" s="77"/>
      <c r="G304" s="77"/>
      <c r="H304" s="77"/>
      <c r="I304" s="77"/>
      <c r="J304" s="77"/>
      <c r="K304" s="77"/>
      <c r="L304" s="77"/>
      <c r="M304" s="77"/>
      <c r="N304" s="77"/>
      <c r="O304" s="77"/>
      <c r="P304" s="77"/>
      <c r="Q304" s="77"/>
      <c r="R304" s="77"/>
      <c r="S304" s="77"/>
      <c r="T304" s="77"/>
      <c r="U304" s="77"/>
      <c r="V304" s="77"/>
      <c r="W304" s="77"/>
      <c r="X304" s="77"/>
      <c r="Y304" s="77"/>
      <c r="Z304" s="77"/>
      <c r="AA304" s="77"/>
      <c r="AB304" s="77"/>
    </row>
    <row r="305" spans="1:28" ht="15" x14ac:dyDescent="0.25">
      <c r="A305" s="88"/>
      <c r="B305" s="173" t="s">
        <v>4</v>
      </c>
      <c r="C305" s="176" t="s">
        <v>19</v>
      </c>
      <c r="D305" s="64" t="s">
        <v>1</v>
      </c>
      <c r="E305" s="40">
        <v>382</v>
      </c>
      <c r="F305" s="41">
        <v>459</v>
      </c>
      <c r="G305" s="41">
        <v>301</v>
      </c>
      <c r="H305" s="41">
        <v>302</v>
      </c>
      <c r="I305" s="41">
        <v>146</v>
      </c>
      <c r="J305" s="41">
        <v>373</v>
      </c>
      <c r="K305" s="41">
        <v>478</v>
      </c>
      <c r="L305" s="41">
        <v>172</v>
      </c>
      <c r="M305" s="42">
        <v>349</v>
      </c>
      <c r="N305" s="179" t="s">
        <v>16</v>
      </c>
      <c r="O305" s="40">
        <v>403</v>
      </c>
      <c r="P305" s="41">
        <v>182</v>
      </c>
      <c r="Q305" s="41">
        <v>471</v>
      </c>
      <c r="R305" s="41">
        <v>150</v>
      </c>
      <c r="S305" s="41">
        <v>387</v>
      </c>
      <c r="T305" s="41">
        <v>286</v>
      </c>
      <c r="U305" s="41">
        <v>376</v>
      </c>
      <c r="V305" s="41">
        <v>476</v>
      </c>
      <c r="W305" s="42">
        <v>270</v>
      </c>
      <c r="X305" s="179" t="s">
        <v>17</v>
      </c>
      <c r="Y305" s="89">
        <v>71.5</v>
      </c>
      <c r="Z305" s="182" t="s">
        <v>28</v>
      </c>
      <c r="AA305" s="185" t="s">
        <v>6</v>
      </c>
      <c r="AB305" s="188" t="s">
        <v>20</v>
      </c>
    </row>
    <row r="306" spans="1:28" ht="15" x14ac:dyDescent="0.25">
      <c r="A306" s="90" t="s">
        <v>21</v>
      </c>
      <c r="B306" s="174"/>
      <c r="C306" s="177"/>
      <c r="D306" s="65" t="s">
        <v>2</v>
      </c>
      <c r="E306" s="43">
        <v>4</v>
      </c>
      <c r="F306" s="39">
        <v>5</v>
      </c>
      <c r="G306" s="39">
        <v>4</v>
      </c>
      <c r="H306" s="39">
        <v>4</v>
      </c>
      <c r="I306" s="39">
        <v>3</v>
      </c>
      <c r="J306" s="39">
        <v>4</v>
      </c>
      <c r="K306" s="39">
        <v>5</v>
      </c>
      <c r="L306" s="39">
        <v>3</v>
      </c>
      <c r="M306" s="44">
        <v>4</v>
      </c>
      <c r="N306" s="180"/>
      <c r="O306" s="43">
        <v>4</v>
      </c>
      <c r="P306" s="39">
        <v>3</v>
      </c>
      <c r="Q306" s="39">
        <v>5</v>
      </c>
      <c r="R306" s="39">
        <v>3</v>
      </c>
      <c r="S306" s="39">
        <v>4</v>
      </c>
      <c r="T306" s="39">
        <v>4</v>
      </c>
      <c r="U306" s="39">
        <v>4</v>
      </c>
      <c r="V306" s="39">
        <v>5</v>
      </c>
      <c r="W306" s="44">
        <v>4</v>
      </c>
      <c r="X306" s="180"/>
      <c r="Y306" s="63">
        <v>72</v>
      </c>
      <c r="Z306" s="183"/>
      <c r="AA306" s="186"/>
      <c r="AB306" s="189"/>
    </row>
    <row r="307" spans="1:28" ht="15.75" thickBot="1" x14ac:dyDescent="0.3">
      <c r="A307" s="107">
        <v>44803</v>
      </c>
      <c r="B307" s="175"/>
      <c r="C307" s="178"/>
      <c r="D307" s="66" t="s">
        <v>3</v>
      </c>
      <c r="E307" s="45">
        <v>5</v>
      </c>
      <c r="F307" s="46">
        <v>9</v>
      </c>
      <c r="G307" s="46">
        <v>13</v>
      </c>
      <c r="H307" s="46">
        <v>15</v>
      </c>
      <c r="I307" s="46">
        <v>17</v>
      </c>
      <c r="J307" s="46">
        <v>3</v>
      </c>
      <c r="K307" s="46">
        <v>7</v>
      </c>
      <c r="L307" s="46">
        <v>11</v>
      </c>
      <c r="M307" s="47">
        <v>1</v>
      </c>
      <c r="N307" s="181"/>
      <c r="O307" s="45">
        <v>4</v>
      </c>
      <c r="P307" s="46">
        <v>14</v>
      </c>
      <c r="Q307" s="46">
        <v>6</v>
      </c>
      <c r="R307" s="46">
        <v>18</v>
      </c>
      <c r="S307" s="46">
        <v>2</v>
      </c>
      <c r="T307" s="46">
        <v>16</v>
      </c>
      <c r="U307" s="46">
        <v>8</v>
      </c>
      <c r="V307" s="46">
        <v>12</v>
      </c>
      <c r="W307" s="47">
        <v>10</v>
      </c>
      <c r="X307" s="181"/>
      <c r="Y307" s="108">
        <v>130</v>
      </c>
      <c r="Z307" s="184"/>
      <c r="AA307" s="187"/>
      <c r="AB307" s="190"/>
    </row>
    <row r="308" spans="1:28" ht="15" x14ac:dyDescent="0.25">
      <c r="A308" s="91"/>
      <c r="D308" s="48" t="s">
        <v>15</v>
      </c>
      <c r="E308" s="49">
        <v>2</v>
      </c>
      <c r="F308" s="49">
        <v>1</v>
      </c>
      <c r="G308" s="49">
        <v>1</v>
      </c>
      <c r="H308" s="49">
        <v>1</v>
      </c>
      <c r="I308" s="49">
        <v>1</v>
      </c>
      <c r="J308" s="49">
        <v>2</v>
      </c>
      <c r="K308" s="49">
        <v>2</v>
      </c>
      <c r="L308" s="49">
        <v>1</v>
      </c>
      <c r="M308" s="50">
        <v>2</v>
      </c>
      <c r="N308" s="123">
        <v>13</v>
      </c>
      <c r="O308" s="126">
        <v>2</v>
      </c>
      <c r="P308" s="49">
        <v>1</v>
      </c>
      <c r="Q308" s="49">
        <v>2</v>
      </c>
      <c r="R308" s="49">
        <v>1</v>
      </c>
      <c r="S308" s="49">
        <v>2</v>
      </c>
      <c r="T308" s="49">
        <v>1</v>
      </c>
      <c r="U308" s="49">
        <v>2</v>
      </c>
      <c r="V308" s="49">
        <v>1</v>
      </c>
      <c r="W308" s="50">
        <v>1</v>
      </c>
      <c r="X308" s="113">
        <v>13</v>
      </c>
      <c r="Y308" s="85">
        <v>26</v>
      </c>
      <c r="AB308" s="87"/>
    </row>
    <row r="309" spans="1:28" ht="15" x14ac:dyDescent="0.25">
      <c r="A309" s="91" t="s">
        <v>24</v>
      </c>
      <c r="B309" s="73">
        <v>22.600000000000012</v>
      </c>
      <c r="C309" s="112">
        <v>26</v>
      </c>
      <c r="D309" s="52" t="s">
        <v>14</v>
      </c>
      <c r="E309" s="84">
        <v>6</v>
      </c>
      <c r="F309" s="84">
        <v>8</v>
      </c>
      <c r="G309" s="84">
        <v>4</v>
      </c>
      <c r="H309" s="84">
        <v>5</v>
      </c>
      <c r="I309" s="84">
        <v>6</v>
      </c>
      <c r="J309" s="84">
        <v>7</v>
      </c>
      <c r="K309" s="84">
        <v>7</v>
      </c>
      <c r="L309" s="84">
        <v>3</v>
      </c>
      <c r="M309" s="114">
        <v>6</v>
      </c>
      <c r="N309" s="124">
        <v>52</v>
      </c>
      <c r="O309" s="84">
        <v>5</v>
      </c>
      <c r="P309" s="84">
        <v>3</v>
      </c>
      <c r="Q309" s="84">
        <v>6</v>
      </c>
      <c r="R309" s="84">
        <v>4</v>
      </c>
      <c r="S309" s="84">
        <v>6</v>
      </c>
      <c r="T309" s="84">
        <v>4</v>
      </c>
      <c r="U309" s="84">
        <v>6</v>
      </c>
      <c r="V309" s="84">
        <v>7</v>
      </c>
      <c r="W309" s="114">
        <v>4</v>
      </c>
      <c r="X309" s="109">
        <v>45</v>
      </c>
      <c r="Y309" s="67">
        <v>97</v>
      </c>
      <c r="Z309" s="92">
        <v>-0.4</v>
      </c>
      <c r="AA309" s="142">
        <v>22.200000000000014</v>
      </c>
      <c r="AB309" s="93">
        <v>106</v>
      </c>
    </row>
    <row r="310" spans="1:28" ht="15.75" thickBot="1" x14ac:dyDescent="0.3">
      <c r="A310" s="94"/>
      <c r="D310" s="74" t="s">
        <v>18</v>
      </c>
      <c r="E310" s="51">
        <v>2</v>
      </c>
      <c r="F310" s="51">
        <v>0</v>
      </c>
      <c r="G310" s="51">
        <v>3</v>
      </c>
      <c r="H310" s="51">
        <v>2</v>
      </c>
      <c r="I310" s="51">
        <v>0</v>
      </c>
      <c r="J310" s="51">
        <v>1</v>
      </c>
      <c r="K310" s="51">
        <v>2</v>
      </c>
      <c r="L310" s="51">
        <v>3</v>
      </c>
      <c r="M310" s="115">
        <v>2</v>
      </c>
      <c r="N310" s="125">
        <v>15</v>
      </c>
      <c r="O310" s="128">
        <v>3</v>
      </c>
      <c r="P310" s="51">
        <v>3</v>
      </c>
      <c r="Q310" s="51">
        <v>3</v>
      </c>
      <c r="R310" s="51">
        <v>2</v>
      </c>
      <c r="S310" s="51">
        <v>2</v>
      </c>
      <c r="T310" s="51">
        <v>3</v>
      </c>
      <c r="U310" s="51">
        <v>2</v>
      </c>
      <c r="V310" s="51">
        <v>1</v>
      </c>
      <c r="W310" s="115">
        <v>3</v>
      </c>
      <c r="X310" s="120">
        <v>22</v>
      </c>
      <c r="Y310" s="68">
        <v>37</v>
      </c>
      <c r="AB310" s="87"/>
    </row>
    <row r="311" spans="1:28" ht="13.5" thickBot="1" x14ac:dyDescent="0.25">
      <c r="A311" s="95"/>
      <c r="AB311" s="87"/>
    </row>
    <row r="312" spans="1:28" ht="15" x14ac:dyDescent="0.25">
      <c r="A312" s="99"/>
      <c r="D312" s="53" t="s">
        <v>15</v>
      </c>
      <c r="E312" s="54">
        <v>2</v>
      </c>
      <c r="F312" s="54">
        <v>2</v>
      </c>
      <c r="G312" s="54">
        <v>1</v>
      </c>
      <c r="H312" s="54">
        <v>1</v>
      </c>
      <c r="I312" s="54">
        <v>1</v>
      </c>
      <c r="J312" s="54">
        <v>2</v>
      </c>
      <c r="K312" s="54">
        <v>2</v>
      </c>
      <c r="L312" s="54">
        <v>2</v>
      </c>
      <c r="M312" s="55">
        <v>2</v>
      </c>
      <c r="N312" s="129">
        <v>15</v>
      </c>
      <c r="O312" s="132">
        <v>2</v>
      </c>
      <c r="P312" s="54">
        <v>1</v>
      </c>
      <c r="Q312" s="54">
        <v>2</v>
      </c>
      <c r="R312" s="54">
        <v>1</v>
      </c>
      <c r="S312" s="54">
        <v>2</v>
      </c>
      <c r="T312" s="54">
        <v>1</v>
      </c>
      <c r="U312" s="54">
        <v>2</v>
      </c>
      <c r="V312" s="54">
        <v>2</v>
      </c>
      <c r="W312" s="55">
        <v>2</v>
      </c>
      <c r="X312" s="116">
        <v>15</v>
      </c>
      <c r="Y312" s="55">
        <v>30</v>
      </c>
      <c r="AB312" s="87"/>
    </row>
    <row r="313" spans="1:28" ht="15" x14ac:dyDescent="0.25">
      <c r="A313" s="96" t="s">
        <v>22</v>
      </c>
      <c r="B313" s="78">
        <v>26.4</v>
      </c>
      <c r="C313" s="112">
        <v>30</v>
      </c>
      <c r="D313" s="57" t="s">
        <v>14</v>
      </c>
      <c r="E313" s="84">
        <v>5</v>
      </c>
      <c r="F313" s="84">
        <v>7</v>
      </c>
      <c r="G313" s="84">
        <v>6</v>
      </c>
      <c r="H313" s="84">
        <v>7</v>
      </c>
      <c r="I313" s="84">
        <v>4</v>
      </c>
      <c r="J313" s="84">
        <v>6</v>
      </c>
      <c r="K313" s="84">
        <v>9</v>
      </c>
      <c r="L313" s="84">
        <v>5</v>
      </c>
      <c r="M313" s="114">
        <v>4</v>
      </c>
      <c r="N313" s="130">
        <v>53</v>
      </c>
      <c r="O313" s="84">
        <v>6</v>
      </c>
      <c r="P313" s="84">
        <v>6</v>
      </c>
      <c r="Q313" s="84">
        <v>7</v>
      </c>
      <c r="R313" s="84">
        <v>3</v>
      </c>
      <c r="S313" s="84">
        <v>6</v>
      </c>
      <c r="T313" s="84">
        <v>6</v>
      </c>
      <c r="U313" s="84">
        <v>6</v>
      </c>
      <c r="V313" s="84">
        <v>6</v>
      </c>
      <c r="W313" s="114">
        <v>7</v>
      </c>
      <c r="X313" s="110">
        <v>53</v>
      </c>
      <c r="Y313" s="69">
        <v>106</v>
      </c>
      <c r="Z313" s="97">
        <v>0</v>
      </c>
      <c r="AA313" s="143">
        <v>26.4</v>
      </c>
      <c r="AB313" s="98">
        <v>106</v>
      </c>
    </row>
    <row r="314" spans="1:28" ht="15.75" thickBot="1" x14ac:dyDescent="0.3">
      <c r="A314" s="99"/>
      <c r="D314" s="75" t="s">
        <v>18</v>
      </c>
      <c r="E314" s="56">
        <v>3</v>
      </c>
      <c r="F314" s="56">
        <v>2</v>
      </c>
      <c r="G314" s="56">
        <v>1</v>
      </c>
      <c r="H314" s="56">
        <v>0</v>
      </c>
      <c r="I314" s="56">
        <v>2</v>
      </c>
      <c r="J314" s="56">
        <v>2</v>
      </c>
      <c r="K314" s="56">
        <v>0</v>
      </c>
      <c r="L314" s="56">
        <v>2</v>
      </c>
      <c r="M314" s="117">
        <v>4</v>
      </c>
      <c r="N314" s="131">
        <v>16</v>
      </c>
      <c r="O314" s="133">
        <v>2</v>
      </c>
      <c r="P314" s="56">
        <v>0</v>
      </c>
      <c r="Q314" s="56">
        <v>2</v>
      </c>
      <c r="R314" s="56">
        <v>3</v>
      </c>
      <c r="S314" s="56">
        <v>2</v>
      </c>
      <c r="T314" s="56">
        <v>1</v>
      </c>
      <c r="U314" s="56">
        <v>2</v>
      </c>
      <c r="V314" s="56">
        <v>3</v>
      </c>
      <c r="W314" s="117">
        <v>1</v>
      </c>
      <c r="X314" s="121">
        <v>16</v>
      </c>
      <c r="Y314" s="70">
        <v>32</v>
      </c>
      <c r="AB314" s="87"/>
    </row>
    <row r="315" spans="1:28" ht="13.5" thickBot="1" x14ac:dyDescent="0.25">
      <c r="A315" s="95"/>
      <c r="AB315" s="87"/>
    </row>
    <row r="316" spans="1:28" ht="15" x14ac:dyDescent="0.25">
      <c r="A316" s="100"/>
      <c r="D316" s="58" t="s">
        <v>15</v>
      </c>
      <c r="E316" s="59">
        <v>2</v>
      </c>
      <c r="F316" s="59">
        <v>2</v>
      </c>
      <c r="G316" s="59">
        <v>1</v>
      </c>
      <c r="H316" s="59">
        <v>1</v>
      </c>
      <c r="I316" s="59">
        <v>1</v>
      </c>
      <c r="J316" s="59">
        <v>2</v>
      </c>
      <c r="K316" s="59">
        <v>2</v>
      </c>
      <c r="L316" s="59">
        <v>1</v>
      </c>
      <c r="M316" s="60">
        <v>2</v>
      </c>
      <c r="N316" s="134">
        <v>14</v>
      </c>
      <c r="O316" s="137">
        <v>2</v>
      </c>
      <c r="P316" s="59">
        <v>1</v>
      </c>
      <c r="Q316" s="59">
        <v>2</v>
      </c>
      <c r="R316" s="59">
        <v>1</v>
      </c>
      <c r="S316" s="59">
        <v>2</v>
      </c>
      <c r="T316" s="59">
        <v>1</v>
      </c>
      <c r="U316" s="59">
        <v>2</v>
      </c>
      <c r="V316" s="59">
        <v>1</v>
      </c>
      <c r="W316" s="60">
        <v>2</v>
      </c>
      <c r="X316" s="118">
        <v>14</v>
      </c>
      <c r="Y316" s="60">
        <v>28</v>
      </c>
      <c r="AB316" s="87"/>
    </row>
    <row r="317" spans="1:28" ht="15" x14ac:dyDescent="0.25">
      <c r="A317" s="101" t="s">
        <v>23</v>
      </c>
      <c r="B317" s="79">
        <v>25.000000000000011</v>
      </c>
      <c r="C317" s="112">
        <v>28</v>
      </c>
      <c r="D317" s="62" t="s">
        <v>14</v>
      </c>
      <c r="E317" s="84">
        <v>6</v>
      </c>
      <c r="F317" s="84">
        <v>6</v>
      </c>
      <c r="G317" s="84">
        <v>6</v>
      </c>
      <c r="H317" s="84">
        <v>4</v>
      </c>
      <c r="I317" s="84">
        <v>6</v>
      </c>
      <c r="J317" s="84">
        <v>5</v>
      </c>
      <c r="K317" s="84">
        <v>6</v>
      </c>
      <c r="L317" s="84">
        <v>4</v>
      </c>
      <c r="M317" s="114">
        <v>5</v>
      </c>
      <c r="N317" s="135">
        <v>48</v>
      </c>
      <c r="O317" s="127">
        <v>5</v>
      </c>
      <c r="P317" s="84">
        <v>3</v>
      </c>
      <c r="Q317" s="84">
        <v>6</v>
      </c>
      <c r="R317" s="84">
        <v>4</v>
      </c>
      <c r="S317" s="84">
        <v>6</v>
      </c>
      <c r="T317" s="84">
        <v>6</v>
      </c>
      <c r="U317" s="84">
        <v>8</v>
      </c>
      <c r="V317" s="84">
        <v>7</v>
      </c>
      <c r="W317" s="114">
        <v>4</v>
      </c>
      <c r="X317" s="111">
        <v>49</v>
      </c>
      <c r="Y317" s="71">
        <v>97</v>
      </c>
      <c r="Z317" s="102">
        <v>-1.2000000000000002</v>
      </c>
      <c r="AA317" s="141">
        <v>23.800000000000011</v>
      </c>
      <c r="AB317" s="103">
        <v>119</v>
      </c>
    </row>
    <row r="318" spans="1:28" ht="15.75" thickBot="1" x14ac:dyDescent="0.3">
      <c r="A318" s="104"/>
      <c r="B318" s="105"/>
      <c r="C318" s="105"/>
      <c r="D318" s="76" t="s">
        <v>18</v>
      </c>
      <c r="E318" s="61">
        <v>2</v>
      </c>
      <c r="F318" s="61">
        <v>3</v>
      </c>
      <c r="G318" s="61">
        <v>1</v>
      </c>
      <c r="H318" s="61">
        <v>3</v>
      </c>
      <c r="I318" s="61">
        <v>0</v>
      </c>
      <c r="J318" s="61">
        <v>3</v>
      </c>
      <c r="K318" s="61">
        <v>3</v>
      </c>
      <c r="L318" s="61">
        <v>2</v>
      </c>
      <c r="M318" s="119">
        <v>3</v>
      </c>
      <c r="N318" s="136">
        <v>20</v>
      </c>
      <c r="O318" s="138">
        <v>3</v>
      </c>
      <c r="P318" s="61">
        <v>3</v>
      </c>
      <c r="Q318" s="61">
        <v>3</v>
      </c>
      <c r="R318" s="61">
        <v>2</v>
      </c>
      <c r="S318" s="61">
        <v>2</v>
      </c>
      <c r="T318" s="61">
        <v>1</v>
      </c>
      <c r="U318" s="61">
        <v>0</v>
      </c>
      <c r="V318" s="61">
        <v>1</v>
      </c>
      <c r="W318" s="119">
        <v>4</v>
      </c>
      <c r="X318" s="122">
        <v>19</v>
      </c>
      <c r="Y318" s="72">
        <v>39</v>
      </c>
      <c r="Z318" s="105"/>
      <c r="AA318" s="105"/>
      <c r="AB318" s="106"/>
    </row>
    <row r="319" spans="1:28" ht="13.5" thickBot="1" x14ac:dyDescent="0.25">
      <c r="A319" s="77"/>
      <c r="B319" s="77"/>
      <c r="C319" s="77"/>
      <c r="D319" s="77"/>
      <c r="E319" s="77"/>
      <c r="F319" s="77"/>
      <c r="G319" s="77"/>
      <c r="H319" s="77"/>
      <c r="I319" s="77"/>
      <c r="J319" s="77"/>
      <c r="K319" s="77"/>
      <c r="L319" s="77"/>
      <c r="M319" s="77"/>
      <c r="N319" s="77"/>
      <c r="O319" s="77"/>
      <c r="P319" s="77"/>
      <c r="Q319" s="77"/>
      <c r="R319" s="77"/>
      <c r="S319" s="77"/>
      <c r="T319" s="77"/>
      <c r="U319" s="77"/>
      <c r="V319" s="77"/>
      <c r="W319" s="77"/>
      <c r="X319" s="77"/>
      <c r="Y319" s="77"/>
      <c r="Z319" s="77"/>
      <c r="AA319" s="77"/>
      <c r="AB319" s="77"/>
    </row>
    <row r="320" spans="1:28" ht="15" x14ac:dyDescent="0.25">
      <c r="A320" s="144"/>
      <c r="B320" s="173" t="s">
        <v>4</v>
      </c>
      <c r="C320" s="176" t="s">
        <v>19</v>
      </c>
      <c r="D320" s="64" t="s">
        <v>1</v>
      </c>
      <c r="E320" s="40">
        <v>456</v>
      </c>
      <c r="F320" s="41">
        <v>344</v>
      </c>
      <c r="G320" s="41">
        <v>153</v>
      </c>
      <c r="H320" s="41">
        <v>467</v>
      </c>
      <c r="I320" s="41">
        <v>148</v>
      </c>
      <c r="J320" s="41">
        <v>348</v>
      </c>
      <c r="K320" s="41">
        <v>350</v>
      </c>
      <c r="L320" s="41">
        <v>314</v>
      </c>
      <c r="M320" s="42">
        <v>370</v>
      </c>
      <c r="N320" s="179" t="s">
        <v>16</v>
      </c>
      <c r="O320" s="40">
        <v>343</v>
      </c>
      <c r="P320" s="41">
        <v>434</v>
      </c>
      <c r="Q320" s="41">
        <v>145</v>
      </c>
      <c r="R320" s="41">
        <v>338</v>
      </c>
      <c r="S320" s="41">
        <v>377</v>
      </c>
      <c r="T320" s="41">
        <v>348</v>
      </c>
      <c r="U320" s="41">
        <v>148</v>
      </c>
      <c r="V320" s="41">
        <v>372</v>
      </c>
      <c r="W320" s="42">
        <v>481</v>
      </c>
      <c r="X320" s="179" t="s">
        <v>17</v>
      </c>
      <c r="Y320" s="89">
        <v>71</v>
      </c>
      <c r="Z320" s="182" t="s">
        <v>28</v>
      </c>
      <c r="AA320" s="185" t="s">
        <v>6</v>
      </c>
      <c r="AB320" s="188" t="s">
        <v>20</v>
      </c>
    </row>
    <row r="321" spans="1:28" ht="15" x14ac:dyDescent="0.25">
      <c r="A321" s="144" t="s">
        <v>29</v>
      </c>
      <c r="B321" s="174"/>
      <c r="C321" s="177"/>
      <c r="D321" s="65" t="s">
        <v>2</v>
      </c>
      <c r="E321" s="43">
        <v>5</v>
      </c>
      <c r="F321" s="39">
        <v>4</v>
      </c>
      <c r="G321" s="39">
        <v>3</v>
      </c>
      <c r="H321" s="39">
        <v>5</v>
      </c>
      <c r="I321" s="39">
        <v>3</v>
      </c>
      <c r="J321" s="39">
        <v>4</v>
      </c>
      <c r="K321" s="39">
        <v>4</v>
      </c>
      <c r="L321" s="39">
        <v>4</v>
      </c>
      <c r="M321" s="44">
        <v>4</v>
      </c>
      <c r="N321" s="180"/>
      <c r="O321" s="43">
        <v>4</v>
      </c>
      <c r="P321" s="39">
        <v>5</v>
      </c>
      <c r="Q321" s="39">
        <v>3</v>
      </c>
      <c r="R321" s="39">
        <v>4</v>
      </c>
      <c r="S321" s="39">
        <v>4</v>
      </c>
      <c r="T321" s="39">
        <v>4</v>
      </c>
      <c r="U321" s="39">
        <v>3</v>
      </c>
      <c r="V321" s="39">
        <v>4</v>
      </c>
      <c r="W321" s="44">
        <v>5</v>
      </c>
      <c r="X321" s="180"/>
      <c r="Y321" s="63">
        <v>72</v>
      </c>
      <c r="Z321" s="183"/>
      <c r="AA321" s="186"/>
      <c r="AB321" s="189"/>
    </row>
    <row r="322" spans="1:28" ht="15.75" thickBot="1" x14ac:dyDescent="0.3">
      <c r="A322" s="145">
        <v>44796</v>
      </c>
      <c r="B322" s="175"/>
      <c r="C322" s="178"/>
      <c r="D322" s="66" t="s">
        <v>3</v>
      </c>
      <c r="E322" s="45">
        <v>15</v>
      </c>
      <c r="F322" s="46">
        <v>5</v>
      </c>
      <c r="G322" s="46">
        <v>11</v>
      </c>
      <c r="H322" s="46">
        <v>9</v>
      </c>
      <c r="I322" s="46">
        <v>7</v>
      </c>
      <c r="J322" s="46">
        <v>13</v>
      </c>
      <c r="K322" s="46">
        <v>3</v>
      </c>
      <c r="L322" s="46">
        <v>17</v>
      </c>
      <c r="M322" s="47">
        <v>1</v>
      </c>
      <c r="N322" s="181"/>
      <c r="O322" s="45">
        <v>18</v>
      </c>
      <c r="P322" s="46">
        <v>8</v>
      </c>
      <c r="Q322" s="46">
        <v>16</v>
      </c>
      <c r="R322" s="46">
        <v>10</v>
      </c>
      <c r="S322" s="46">
        <v>4</v>
      </c>
      <c r="T322" s="46">
        <v>14</v>
      </c>
      <c r="U322" s="46">
        <v>12</v>
      </c>
      <c r="V322" s="46">
        <v>2</v>
      </c>
      <c r="W322" s="47">
        <v>6</v>
      </c>
      <c r="X322" s="181"/>
      <c r="Y322" s="108">
        <v>127</v>
      </c>
      <c r="Z322" s="184"/>
      <c r="AA322" s="187"/>
      <c r="AB322" s="190"/>
    </row>
    <row r="323" spans="1:28" ht="15" x14ac:dyDescent="0.25">
      <c r="A323" s="91"/>
      <c r="D323" s="48" t="s">
        <v>15</v>
      </c>
      <c r="E323" s="49">
        <v>1</v>
      </c>
      <c r="F323" s="49">
        <v>2</v>
      </c>
      <c r="G323" s="49">
        <v>1</v>
      </c>
      <c r="H323" s="49">
        <v>1</v>
      </c>
      <c r="I323" s="49">
        <v>1</v>
      </c>
      <c r="J323" s="49">
        <v>1</v>
      </c>
      <c r="K323" s="49">
        <v>2</v>
      </c>
      <c r="L323" s="49">
        <v>1</v>
      </c>
      <c r="M323" s="50">
        <v>2</v>
      </c>
      <c r="N323" s="123">
        <v>12</v>
      </c>
      <c r="O323" s="126">
        <v>1</v>
      </c>
      <c r="P323" s="49">
        <v>1</v>
      </c>
      <c r="Q323" s="49">
        <v>1</v>
      </c>
      <c r="R323" s="49">
        <v>1</v>
      </c>
      <c r="S323" s="49">
        <v>2</v>
      </c>
      <c r="T323" s="49">
        <v>1</v>
      </c>
      <c r="U323" s="49">
        <v>1</v>
      </c>
      <c r="V323" s="49">
        <v>2</v>
      </c>
      <c r="W323" s="50">
        <v>2</v>
      </c>
      <c r="X323" s="113">
        <v>12</v>
      </c>
      <c r="Y323" s="85">
        <v>24</v>
      </c>
      <c r="AB323" s="87"/>
    </row>
    <row r="324" spans="1:28" ht="15" x14ac:dyDescent="0.25">
      <c r="A324" s="91" t="s">
        <v>24</v>
      </c>
      <c r="B324" s="73">
        <v>22.600000000000012</v>
      </c>
      <c r="C324" s="112">
        <v>24</v>
      </c>
      <c r="D324" s="52" t="s">
        <v>14</v>
      </c>
      <c r="E324" s="84">
        <v>0</v>
      </c>
      <c r="F324" s="84">
        <v>0</v>
      </c>
      <c r="G324" s="84">
        <v>0</v>
      </c>
      <c r="H324" s="84">
        <v>0</v>
      </c>
      <c r="I324" s="84">
        <v>0</v>
      </c>
      <c r="J324" s="84">
        <v>0</v>
      </c>
      <c r="K324" s="84">
        <v>0</v>
      </c>
      <c r="L324" s="84">
        <v>0</v>
      </c>
      <c r="M324" s="114">
        <v>0</v>
      </c>
      <c r="N324" s="124">
        <v>0</v>
      </c>
      <c r="O324" s="84">
        <v>0</v>
      </c>
      <c r="P324" s="84">
        <v>0</v>
      </c>
      <c r="Q324" s="84">
        <v>0</v>
      </c>
      <c r="R324" s="84">
        <v>0</v>
      </c>
      <c r="S324" s="84">
        <v>0</v>
      </c>
      <c r="T324" s="84">
        <v>0</v>
      </c>
      <c r="U324" s="84">
        <v>0</v>
      </c>
      <c r="V324" s="84">
        <v>0</v>
      </c>
      <c r="W324" s="114">
        <v>0</v>
      </c>
      <c r="X324" s="109">
        <v>0</v>
      </c>
      <c r="Y324" s="67">
        <v>0</v>
      </c>
      <c r="Z324" s="92">
        <v>0</v>
      </c>
      <c r="AA324" s="142">
        <v>22.600000000000012</v>
      </c>
      <c r="AB324" s="93">
        <v>105</v>
      </c>
    </row>
    <row r="325" spans="1:28" ht="15.75" thickBot="1" x14ac:dyDescent="0.3">
      <c r="A325" s="94"/>
      <c r="D325" s="74" t="s">
        <v>18</v>
      </c>
      <c r="E325" s="51">
        <v>0</v>
      </c>
      <c r="F325" s="51">
        <v>0</v>
      </c>
      <c r="G325" s="51">
        <v>0</v>
      </c>
      <c r="H325" s="51">
        <v>0</v>
      </c>
      <c r="I325" s="51">
        <v>0</v>
      </c>
      <c r="J325" s="51">
        <v>0</v>
      </c>
      <c r="K325" s="51">
        <v>0</v>
      </c>
      <c r="L325" s="51">
        <v>0</v>
      </c>
      <c r="M325" s="115">
        <v>0</v>
      </c>
      <c r="N325" s="125">
        <v>0</v>
      </c>
      <c r="O325" s="128">
        <v>0</v>
      </c>
      <c r="P325" s="51">
        <v>0</v>
      </c>
      <c r="Q325" s="51">
        <v>0</v>
      </c>
      <c r="R325" s="51">
        <v>0</v>
      </c>
      <c r="S325" s="51">
        <v>0</v>
      </c>
      <c r="T325" s="51">
        <v>0</v>
      </c>
      <c r="U325" s="51">
        <v>0</v>
      </c>
      <c r="V325" s="51">
        <v>0</v>
      </c>
      <c r="W325" s="115">
        <v>0</v>
      </c>
      <c r="X325" s="120">
        <v>0</v>
      </c>
      <c r="Y325" s="68">
        <v>0</v>
      </c>
      <c r="AB325" s="87"/>
    </row>
    <row r="326" spans="1:28" ht="13.5" thickBot="1" x14ac:dyDescent="0.25">
      <c r="A326" s="95"/>
      <c r="AB326" s="87"/>
    </row>
    <row r="327" spans="1:28" ht="15" x14ac:dyDescent="0.25">
      <c r="A327" s="99"/>
      <c r="D327" s="53" t="s">
        <v>15</v>
      </c>
      <c r="E327" s="54">
        <v>1</v>
      </c>
      <c r="F327" s="54">
        <v>2</v>
      </c>
      <c r="G327" s="54">
        <v>2</v>
      </c>
      <c r="H327" s="54">
        <v>2</v>
      </c>
      <c r="I327" s="54">
        <v>2</v>
      </c>
      <c r="J327" s="54">
        <v>1</v>
      </c>
      <c r="K327" s="54">
        <v>2</v>
      </c>
      <c r="L327" s="54">
        <v>1</v>
      </c>
      <c r="M327" s="55">
        <v>2</v>
      </c>
      <c r="N327" s="129">
        <v>15</v>
      </c>
      <c r="O327" s="132">
        <v>1</v>
      </c>
      <c r="P327" s="54">
        <v>2</v>
      </c>
      <c r="Q327" s="54">
        <v>1</v>
      </c>
      <c r="R327" s="54">
        <v>2</v>
      </c>
      <c r="S327" s="54">
        <v>2</v>
      </c>
      <c r="T327" s="54">
        <v>1</v>
      </c>
      <c r="U327" s="54">
        <v>1</v>
      </c>
      <c r="V327" s="54">
        <v>2</v>
      </c>
      <c r="W327" s="55">
        <v>2</v>
      </c>
      <c r="X327" s="116">
        <v>14</v>
      </c>
      <c r="Y327" s="55">
        <v>29</v>
      </c>
      <c r="AB327" s="87"/>
    </row>
    <row r="328" spans="1:28" ht="15" x14ac:dyDescent="0.25">
      <c r="A328" s="96" t="s">
        <v>22</v>
      </c>
      <c r="B328" s="73">
        <v>26.4</v>
      </c>
      <c r="C328" s="112">
        <v>29</v>
      </c>
      <c r="D328" s="57" t="s">
        <v>14</v>
      </c>
      <c r="E328" s="84">
        <v>7</v>
      </c>
      <c r="F328" s="84">
        <v>5</v>
      </c>
      <c r="G328" s="84">
        <v>5</v>
      </c>
      <c r="H328" s="84">
        <v>6</v>
      </c>
      <c r="I328" s="84">
        <v>5</v>
      </c>
      <c r="J328" s="84">
        <v>5</v>
      </c>
      <c r="K328" s="84">
        <v>7</v>
      </c>
      <c r="L328" s="84">
        <v>5</v>
      </c>
      <c r="M328" s="114">
        <v>7</v>
      </c>
      <c r="N328" s="130">
        <v>52</v>
      </c>
      <c r="O328" s="84">
        <v>5</v>
      </c>
      <c r="P328" s="84">
        <v>8</v>
      </c>
      <c r="Q328" s="84">
        <v>6</v>
      </c>
      <c r="R328" s="84">
        <v>6</v>
      </c>
      <c r="S328" s="84">
        <v>6</v>
      </c>
      <c r="T328" s="84">
        <v>6</v>
      </c>
      <c r="U328" s="84">
        <v>4</v>
      </c>
      <c r="V328" s="84">
        <v>6</v>
      </c>
      <c r="W328" s="114">
        <v>8</v>
      </c>
      <c r="X328" s="110">
        <v>55</v>
      </c>
      <c r="Y328" s="69">
        <v>107</v>
      </c>
      <c r="Z328" s="97">
        <v>0.2</v>
      </c>
      <c r="AA328" s="143">
        <v>26.4</v>
      </c>
      <c r="AB328" s="98">
        <v>105</v>
      </c>
    </row>
    <row r="329" spans="1:28" ht="15.75" thickBot="1" x14ac:dyDescent="0.3">
      <c r="A329" s="99"/>
      <c r="D329" s="75" t="s">
        <v>18</v>
      </c>
      <c r="E329" s="56">
        <v>1</v>
      </c>
      <c r="F329" s="56">
        <v>3</v>
      </c>
      <c r="G329" s="56">
        <v>2</v>
      </c>
      <c r="H329" s="56">
        <v>3</v>
      </c>
      <c r="I329" s="56">
        <v>2</v>
      </c>
      <c r="J329" s="56">
        <v>2</v>
      </c>
      <c r="K329" s="56">
        <v>1</v>
      </c>
      <c r="L329" s="56">
        <v>2</v>
      </c>
      <c r="M329" s="117">
        <v>1</v>
      </c>
      <c r="N329" s="131">
        <v>17</v>
      </c>
      <c r="O329" s="133">
        <v>2</v>
      </c>
      <c r="P329" s="56">
        <v>1</v>
      </c>
      <c r="Q329" s="56">
        <v>0</v>
      </c>
      <c r="R329" s="56">
        <v>2</v>
      </c>
      <c r="S329" s="56">
        <v>2</v>
      </c>
      <c r="T329" s="56">
        <v>1</v>
      </c>
      <c r="U329" s="56">
        <v>2</v>
      </c>
      <c r="V329" s="56">
        <v>2</v>
      </c>
      <c r="W329" s="117">
        <v>1</v>
      </c>
      <c r="X329" s="121">
        <v>13</v>
      </c>
      <c r="Y329" s="70">
        <v>30</v>
      </c>
      <c r="AB329" s="87"/>
    </row>
    <row r="330" spans="1:28" ht="13.5" thickBot="1" x14ac:dyDescent="0.25">
      <c r="A330" s="95"/>
      <c r="AB330" s="87"/>
    </row>
    <row r="331" spans="1:28" ht="15" x14ac:dyDescent="0.25">
      <c r="A331" s="100"/>
      <c r="D331" s="58" t="s">
        <v>15</v>
      </c>
      <c r="E331" s="59">
        <v>1</v>
      </c>
      <c r="F331" s="59">
        <v>2</v>
      </c>
      <c r="G331" s="59">
        <v>1</v>
      </c>
      <c r="H331" s="59">
        <v>2</v>
      </c>
      <c r="I331" s="59">
        <v>2</v>
      </c>
      <c r="J331" s="59">
        <v>1</v>
      </c>
      <c r="K331" s="59">
        <v>2</v>
      </c>
      <c r="L331" s="59">
        <v>1</v>
      </c>
      <c r="M331" s="60">
        <v>2</v>
      </c>
      <c r="N331" s="134">
        <v>14</v>
      </c>
      <c r="O331" s="137">
        <v>1</v>
      </c>
      <c r="P331" s="59">
        <v>2</v>
      </c>
      <c r="Q331" s="59">
        <v>1</v>
      </c>
      <c r="R331" s="59">
        <v>1</v>
      </c>
      <c r="S331" s="59">
        <v>2</v>
      </c>
      <c r="T331" s="59">
        <v>1</v>
      </c>
      <c r="U331" s="59">
        <v>1</v>
      </c>
      <c r="V331" s="59">
        <v>2</v>
      </c>
      <c r="W331" s="60">
        <v>2</v>
      </c>
      <c r="X331" s="118">
        <v>13</v>
      </c>
      <c r="Y331" s="60">
        <v>27</v>
      </c>
      <c r="AB331" s="87"/>
    </row>
    <row r="332" spans="1:28" ht="15" x14ac:dyDescent="0.25">
      <c r="A332" s="101" t="s">
        <v>23</v>
      </c>
      <c r="B332" s="73">
        <v>25.000000000000011</v>
      </c>
      <c r="C332" s="112">
        <v>27</v>
      </c>
      <c r="D332" s="62" t="s">
        <v>14</v>
      </c>
      <c r="E332" s="84">
        <v>7</v>
      </c>
      <c r="F332" s="84">
        <v>5</v>
      </c>
      <c r="G332" s="84">
        <v>5</v>
      </c>
      <c r="H332" s="84">
        <v>7</v>
      </c>
      <c r="I332" s="84">
        <v>5</v>
      </c>
      <c r="J332" s="84">
        <v>6</v>
      </c>
      <c r="K332" s="84">
        <v>6</v>
      </c>
      <c r="L332" s="84">
        <v>6</v>
      </c>
      <c r="M332" s="114">
        <v>6</v>
      </c>
      <c r="N332" s="135">
        <v>53</v>
      </c>
      <c r="O332" s="127">
        <v>5</v>
      </c>
      <c r="P332" s="84">
        <v>6</v>
      </c>
      <c r="Q332" s="84">
        <v>4</v>
      </c>
      <c r="R332" s="84">
        <v>6</v>
      </c>
      <c r="S332" s="84">
        <v>6</v>
      </c>
      <c r="T332" s="84">
        <v>4</v>
      </c>
      <c r="U332" s="84">
        <v>4</v>
      </c>
      <c r="V332" s="84">
        <v>6</v>
      </c>
      <c r="W332" s="114">
        <v>6</v>
      </c>
      <c r="X332" s="111">
        <v>47</v>
      </c>
      <c r="Y332" s="71">
        <v>100</v>
      </c>
      <c r="Z332" s="102">
        <v>0</v>
      </c>
      <c r="AA332" s="141">
        <v>25.000000000000011</v>
      </c>
      <c r="AB332" s="103">
        <v>118</v>
      </c>
    </row>
    <row r="333" spans="1:28" ht="15.75" thickBot="1" x14ac:dyDescent="0.3">
      <c r="A333" s="104"/>
      <c r="B333" s="105"/>
      <c r="C333" s="105"/>
      <c r="D333" s="76" t="s">
        <v>18</v>
      </c>
      <c r="E333" s="61">
        <v>1</v>
      </c>
      <c r="F333" s="61">
        <v>3</v>
      </c>
      <c r="G333" s="61">
        <v>1</v>
      </c>
      <c r="H333" s="61">
        <v>2</v>
      </c>
      <c r="I333" s="61">
        <v>2</v>
      </c>
      <c r="J333" s="61">
        <v>1</v>
      </c>
      <c r="K333" s="61">
        <v>2</v>
      </c>
      <c r="L333" s="61">
        <v>1</v>
      </c>
      <c r="M333" s="119">
        <v>2</v>
      </c>
      <c r="N333" s="136">
        <v>15</v>
      </c>
      <c r="O333" s="138">
        <v>2</v>
      </c>
      <c r="P333" s="61">
        <v>3</v>
      </c>
      <c r="Q333" s="61">
        <v>2</v>
      </c>
      <c r="R333" s="61">
        <v>1</v>
      </c>
      <c r="S333" s="61">
        <v>2</v>
      </c>
      <c r="T333" s="61">
        <v>3</v>
      </c>
      <c r="U333" s="61">
        <v>2</v>
      </c>
      <c r="V333" s="61">
        <v>2</v>
      </c>
      <c r="W333" s="119">
        <v>3</v>
      </c>
      <c r="X333" s="122">
        <v>20</v>
      </c>
      <c r="Y333" s="72">
        <v>35</v>
      </c>
      <c r="Z333" s="105"/>
      <c r="AA333" s="105"/>
      <c r="AB333" s="106"/>
    </row>
    <row r="334" spans="1:28" ht="13.5" thickBot="1" x14ac:dyDescent="0.25">
      <c r="A334" s="77"/>
      <c r="B334" s="77"/>
      <c r="C334" s="77"/>
      <c r="D334" s="77"/>
      <c r="E334" s="77"/>
      <c r="F334" s="77"/>
      <c r="G334" s="77"/>
      <c r="H334" s="77"/>
      <c r="I334" s="77"/>
      <c r="J334" s="77"/>
      <c r="K334" s="77"/>
      <c r="L334" s="77"/>
      <c r="M334" s="77"/>
      <c r="N334" s="77"/>
      <c r="O334" s="77"/>
      <c r="P334" s="77"/>
      <c r="Q334" s="77"/>
      <c r="R334" s="77"/>
      <c r="S334" s="77"/>
      <c r="T334" s="77"/>
      <c r="U334" s="77"/>
      <c r="V334" s="77"/>
      <c r="W334" s="77"/>
      <c r="X334" s="77"/>
      <c r="Y334" s="77"/>
      <c r="Z334" s="77"/>
      <c r="AA334" s="77"/>
      <c r="AB334" s="77"/>
    </row>
    <row r="335" spans="1:28" ht="15" x14ac:dyDescent="0.25">
      <c r="A335" s="153"/>
      <c r="B335" s="173" t="s">
        <v>4</v>
      </c>
      <c r="C335" s="176" t="s">
        <v>19</v>
      </c>
      <c r="D335" s="64" t="s">
        <v>1</v>
      </c>
      <c r="E335" s="40">
        <v>465</v>
      </c>
      <c r="F335" s="41">
        <v>365</v>
      </c>
      <c r="G335" s="41">
        <v>155</v>
      </c>
      <c r="H335" s="41">
        <v>366</v>
      </c>
      <c r="I335" s="41">
        <v>449</v>
      </c>
      <c r="J335" s="41">
        <v>281</v>
      </c>
      <c r="K335" s="41">
        <v>126</v>
      </c>
      <c r="L335" s="41">
        <v>353</v>
      </c>
      <c r="M335" s="42">
        <v>301</v>
      </c>
      <c r="N335" s="179" t="s">
        <v>16</v>
      </c>
      <c r="O335" s="40">
        <v>358</v>
      </c>
      <c r="P335" s="41">
        <v>142</v>
      </c>
      <c r="Q335" s="41">
        <v>512</v>
      </c>
      <c r="R335" s="41">
        <v>331</v>
      </c>
      <c r="S335" s="41">
        <v>337</v>
      </c>
      <c r="T335" s="41">
        <v>328</v>
      </c>
      <c r="U335" s="41">
        <v>342</v>
      </c>
      <c r="V335" s="41">
        <v>126</v>
      </c>
      <c r="W335" s="42">
        <v>470</v>
      </c>
      <c r="X335" s="179" t="s">
        <v>17</v>
      </c>
      <c r="Y335" s="89">
        <v>71.3</v>
      </c>
      <c r="Z335" s="182" t="s">
        <v>28</v>
      </c>
      <c r="AA335" s="185" t="s">
        <v>6</v>
      </c>
      <c r="AB335" s="188" t="s">
        <v>20</v>
      </c>
    </row>
    <row r="336" spans="1:28" ht="15" x14ac:dyDescent="0.25">
      <c r="A336" s="153" t="s">
        <v>30</v>
      </c>
      <c r="B336" s="174"/>
      <c r="C336" s="177"/>
      <c r="D336" s="65" t="s">
        <v>2</v>
      </c>
      <c r="E336" s="43">
        <v>5</v>
      </c>
      <c r="F336" s="39">
        <v>4</v>
      </c>
      <c r="G336" s="39">
        <v>3</v>
      </c>
      <c r="H336" s="39">
        <v>4</v>
      </c>
      <c r="I336" s="39">
        <v>5</v>
      </c>
      <c r="J336" s="39">
        <v>4</v>
      </c>
      <c r="K336" s="39">
        <v>3</v>
      </c>
      <c r="L336" s="39">
        <v>4</v>
      </c>
      <c r="M336" s="44">
        <v>4</v>
      </c>
      <c r="N336" s="180"/>
      <c r="O336" s="43">
        <v>4</v>
      </c>
      <c r="P336" s="39">
        <v>3</v>
      </c>
      <c r="Q336" s="39">
        <v>5</v>
      </c>
      <c r="R336" s="39">
        <v>4</v>
      </c>
      <c r="S336" s="39">
        <v>4</v>
      </c>
      <c r="T336" s="39">
        <v>4</v>
      </c>
      <c r="U336" s="39">
        <v>4</v>
      </c>
      <c r="V336" s="39">
        <v>3</v>
      </c>
      <c r="W336" s="44">
        <v>5</v>
      </c>
      <c r="X336" s="180"/>
      <c r="Y336" s="63">
        <v>72</v>
      </c>
      <c r="Z336" s="183"/>
      <c r="AA336" s="186"/>
      <c r="AB336" s="189"/>
    </row>
    <row r="337" spans="1:28" ht="15.75" thickBot="1" x14ac:dyDescent="0.3">
      <c r="A337" s="154">
        <v>44791</v>
      </c>
      <c r="B337" s="175"/>
      <c r="C337" s="178"/>
      <c r="D337" s="66" t="s">
        <v>3</v>
      </c>
      <c r="E337" s="45">
        <v>8</v>
      </c>
      <c r="F337" s="46">
        <v>4</v>
      </c>
      <c r="G337" s="46">
        <v>18</v>
      </c>
      <c r="H337" s="46">
        <v>2</v>
      </c>
      <c r="I337" s="46">
        <v>6</v>
      </c>
      <c r="J337" s="46">
        <v>16</v>
      </c>
      <c r="K337" s="46">
        <v>12</v>
      </c>
      <c r="L337" s="46">
        <v>10</v>
      </c>
      <c r="M337" s="47">
        <v>14</v>
      </c>
      <c r="N337" s="181"/>
      <c r="O337" s="45">
        <v>3</v>
      </c>
      <c r="P337" s="46">
        <v>17</v>
      </c>
      <c r="Q337" s="46">
        <v>1</v>
      </c>
      <c r="R337" s="46">
        <v>15</v>
      </c>
      <c r="S337" s="46">
        <v>7</v>
      </c>
      <c r="T337" s="46">
        <v>5</v>
      </c>
      <c r="U337" s="46">
        <v>11</v>
      </c>
      <c r="V337" s="46">
        <v>9</v>
      </c>
      <c r="W337" s="47">
        <v>13</v>
      </c>
      <c r="X337" s="181"/>
      <c r="Y337" s="108">
        <v>140</v>
      </c>
      <c r="Z337" s="184"/>
      <c r="AA337" s="187"/>
      <c r="AB337" s="190"/>
    </row>
    <row r="338" spans="1:28" ht="15" x14ac:dyDescent="0.25">
      <c r="A338" s="146"/>
      <c r="D338" s="48" t="s">
        <v>15</v>
      </c>
      <c r="E338" s="49">
        <v>2</v>
      </c>
      <c r="F338" s="49">
        <v>2</v>
      </c>
      <c r="G338" s="49">
        <v>1</v>
      </c>
      <c r="H338" s="49">
        <v>2</v>
      </c>
      <c r="I338" s="49">
        <v>2</v>
      </c>
      <c r="J338" s="49">
        <v>1</v>
      </c>
      <c r="K338" s="49">
        <v>1</v>
      </c>
      <c r="L338" s="49">
        <v>1</v>
      </c>
      <c r="M338" s="50">
        <v>1</v>
      </c>
      <c r="N338" s="123">
        <v>13</v>
      </c>
      <c r="O338" s="126">
        <v>2</v>
      </c>
      <c r="P338" s="49">
        <v>1</v>
      </c>
      <c r="Q338" s="49">
        <v>2</v>
      </c>
      <c r="R338" s="49">
        <v>1</v>
      </c>
      <c r="S338" s="49">
        <v>2</v>
      </c>
      <c r="T338" s="49">
        <v>2</v>
      </c>
      <c r="U338" s="49">
        <v>1</v>
      </c>
      <c r="V338" s="49">
        <v>2</v>
      </c>
      <c r="W338" s="50">
        <v>1</v>
      </c>
      <c r="X338" s="113">
        <v>14</v>
      </c>
      <c r="Y338" s="85">
        <v>27</v>
      </c>
      <c r="AB338" s="87"/>
    </row>
    <row r="339" spans="1:28" ht="15" x14ac:dyDescent="0.25">
      <c r="A339" s="146" t="s">
        <v>24</v>
      </c>
      <c r="B339" s="73">
        <v>22.600000000000012</v>
      </c>
      <c r="C339" s="112">
        <v>27</v>
      </c>
      <c r="D339" s="52" t="s">
        <v>14</v>
      </c>
      <c r="E339" s="84">
        <v>7</v>
      </c>
      <c r="F339" s="84">
        <v>4</v>
      </c>
      <c r="G339" s="84">
        <v>5</v>
      </c>
      <c r="H339" s="84">
        <v>4</v>
      </c>
      <c r="I339" s="84">
        <v>7</v>
      </c>
      <c r="J339" s="84">
        <v>5</v>
      </c>
      <c r="K339" s="84">
        <v>4</v>
      </c>
      <c r="L339" s="84">
        <v>5</v>
      </c>
      <c r="M339" s="114">
        <v>6</v>
      </c>
      <c r="N339" s="147">
        <v>47</v>
      </c>
      <c r="O339" s="84">
        <v>4</v>
      </c>
      <c r="P339" s="84">
        <v>3</v>
      </c>
      <c r="Q339" s="84">
        <v>7</v>
      </c>
      <c r="R339" s="84">
        <v>5</v>
      </c>
      <c r="S339" s="84">
        <v>7</v>
      </c>
      <c r="T339" s="84">
        <v>6</v>
      </c>
      <c r="U339" s="84">
        <v>5</v>
      </c>
      <c r="V339" s="84">
        <v>7</v>
      </c>
      <c r="W339" s="114">
        <v>8</v>
      </c>
      <c r="X339" s="109">
        <v>52</v>
      </c>
      <c r="Y339" s="67">
        <v>99</v>
      </c>
      <c r="Z339" s="92">
        <v>0</v>
      </c>
      <c r="AA339" s="142">
        <v>22.600000000000012</v>
      </c>
      <c r="AB339" s="93">
        <v>105</v>
      </c>
    </row>
    <row r="340" spans="1:28" ht="15.75" thickBot="1" x14ac:dyDescent="0.3">
      <c r="A340" s="94"/>
      <c r="D340" s="148" t="s">
        <v>18</v>
      </c>
      <c r="E340" s="51">
        <v>2</v>
      </c>
      <c r="F340" s="51">
        <v>4</v>
      </c>
      <c r="G340" s="51">
        <v>1</v>
      </c>
      <c r="H340" s="51">
        <v>4</v>
      </c>
      <c r="I340" s="51">
        <v>2</v>
      </c>
      <c r="J340" s="51">
        <v>2</v>
      </c>
      <c r="K340" s="51">
        <v>2</v>
      </c>
      <c r="L340" s="51">
        <v>2</v>
      </c>
      <c r="M340" s="115">
        <v>1</v>
      </c>
      <c r="N340" s="125">
        <v>20</v>
      </c>
      <c r="O340" s="128">
        <v>4</v>
      </c>
      <c r="P340" s="51">
        <v>3</v>
      </c>
      <c r="Q340" s="51">
        <v>2</v>
      </c>
      <c r="R340" s="51">
        <v>2</v>
      </c>
      <c r="S340" s="51">
        <v>1</v>
      </c>
      <c r="T340" s="51">
        <v>2</v>
      </c>
      <c r="U340" s="51">
        <v>2</v>
      </c>
      <c r="V340" s="51">
        <v>0</v>
      </c>
      <c r="W340" s="115">
        <v>0</v>
      </c>
      <c r="X340" s="120">
        <v>16</v>
      </c>
      <c r="Y340" s="68">
        <v>36</v>
      </c>
      <c r="AB340" s="87"/>
    </row>
    <row r="341" spans="1:28" ht="13.5" thickBot="1" x14ac:dyDescent="0.25">
      <c r="A341" s="95"/>
      <c r="AB341" s="87"/>
    </row>
    <row r="342" spans="1:28" ht="15" x14ac:dyDescent="0.25">
      <c r="A342" s="99"/>
      <c r="D342" s="53" t="s">
        <v>15</v>
      </c>
      <c r="E342" s="54">
        <v>2</v>
      </c>
      <c r="F342" s="54">
        <v>2</v>
      </c>
      <c r="G342" s="54">
        <v>1</v>
      </c>
      <c r="H342" s="54">
        <v>2</v>
      </c>
      <c r="I342" s="54">
        <v>2</v>
      </c>
      <c r="J342" s="54">
        <v>1</v>
      </c>
      <c r="K342" s="54">
        <v>2</v>
      </c>
      <c r="L342" s="54">
        <v>2</v>
      </c>
      <c r="M342" s="55">
        <v>2</v>
      </c>
      <c r="N342" s="129">
        <v>16</v>
      </c>
      <c r="O342" s="132">
        <v>2</v>
      </c>
      <c r="P342" s="54">
        <v>1</v>
      </c>
      <c r="Q342" s="54">
        <v>2</v>
      </c>
      <c r="R342" s="54">
        <v>1</v>
      </c>
      <c r="S342" s="54">
        <v>2</v>
      </c>
      <c r="T342" s="54">
        <v>2</v>
      </c>
      <c r="U342" s="54">
        <v>2</v>
      </c>
      <c r="V342" s="54">
        <v>2</v>
      </c>
      <c r="W342" s="55">
        <v>2</v>
      </c>
      <c r="X342" s="116">
        <v>16</v>
      </c>
      <c r="Y342" s="55">
        <v>32</v>
      </c>
      <c r="AB342" s="87"/>
    </row>
    <row r="343" spans="1:28" ht="15" x14ac:dyDescent="0.25">
      <c r="A343" s="149" t="s">
        <v>22</v>
      </c>
      <c r="B343" s="78">
        <v>26.4</v>
      </c>
      <c r="C343" s="112">
        <v>32</v>
      </c>
      <c r="D343" s="57" t="s">
        <v>14</v>
      </c>
      <c r="E343" s="84">
        <v>8</v>
      </c>
      <c r="F343" s="84">
        <v>7</v>
      </c>
      <c r="G343" s="84">
        <v>4</v>
      </c>
      <c r="H343" s="84">
        <v>7</v>
      </c>
      <c r="I343" s="84">
        <v>7</v>
      </c>
      <c r="J343" s="84">
        <v>7</v>
      </c>
      <c r="K343" s="84">
        <v>5</v>
      </c>
      <c r="L343" s="84">
        <v>5</v>
      </c>
      <c r="M343" s="114">
        <v>7</v>
      </c>
      <c r="N343" s="130">
        <v>57</v>
      </c>
      <c r="O343" s="84">
        <v>6</v>
      </c>
      <c r="P343" s="84">
        <v>6</v>
      </c>
      <c r="Q343" s="84">
        <v>9</v>
      </c>
      <c r="R343" s="84">
        <v>6</v>
      </c>
      <c r="S343" s="84">
        <v>7</v>
      </c>
      <c r="T343" s="84">
        <v>5</v>
      </c>
      <c r="U343" s="84">
        <v>6</v>
      </c>
      <c r="V343" s="84">
        <v>4</v>
      </c>
      <c r="W343" s="114">
        <v>6</v>
      </c>
      <c r="X343" s="110">
        <v>55</v>
      </c>
      <c r="Y343" s="69">
        <v>112</v>
      </c>
      <c r="Z343" s="97">
        <v>0.4</v>
      </c>
      <c r="AA343" s="143">
        <v>26.4</v>
      </c>
      <c r="AB343" s="98">
        <v>104</v>
      </c>
    </row>
    <row r="344" spans="1:28" ht="15.75" thickBot="1" x14ac:dyDescent="0.3">
      <c r="A344" s="99"/>
      <c r="D344" s="150" t="s">
        <v>18</v>
      </c>
      <c r="E344" s="56">
        <v>1</v>
      </c>
      <c r="F344" s="56">
        <v>1</v>
      </c>
      <c r="G344" s="56">
        <v>2</v>
      </c>
      <c r="H344" s="56">
        <v>1</v>
      </c>
      <c r="I344" s="56">
        <v>2</v>
      </c>
      <c r="J344" s="56">
        <v>0</v>
      </c>
      <c r="K344" s="56">
        <v>2</v>
      </c>
      <c r="L344" s="56">
        <v>3</v>
      </c>
      <c r="M344" s="117">
        <v>1</v>
      </c>
      <c r="N344" s="131">
        <v>13</v>
      </c>
      <c r="O344" s="133">
        <v>2</v>
      </c>
      <c r="P344" s="56">
        <v>0</v>
      </c>
      <c r="Q344" s="56">
        <v>0</v>
      </c>
      <c r="R344" s="56">
        <v>1</v>
      </c>
      <c r="S344" s="56">
        <v>1</v>
      </c>
      <c r="T344" s="56">
        <v>3</v>
      </c>
      <c r="U344" s="56">
        <v>2</v>
      </c>
      <c r="V344" s="56">
        <v>3</v>
      </c>
      <c r="W344" s="117">
        <v>3</v>
      </c>
      <c r="X344" s="121">
        <v>15</v>
      </c>
      <c r="Y344" s="70">
        <v>28</v>
      </c>
      <c r="AB344" s="87"/>
    </row>
    <row r="345" spans="1:28" ht="13.5" thickBot="1" x14ac:dyDescent="0.25">
      <c r="A345" s="95"/>
      <c r="AB345" s="87"/>
    </row>
    <row r="346" spans="1:28" ht="15" x14ac:dyDescent="0.25">
      <c r="A346" s="100"/>
      <c r="D346" s="58" t="s">
        <v>15</v>
      </c>
      <c r="E346" s="59">
        <v>2</v>
      </c>
      <c r="F346" s="59">
        <v>2</v>
      </c>
      <c r="G346" s="59">
        <v>1</v>
      </c>
      <c r="H346" s="59">
        <v>2</v>
      </c>
      <c r="I346" s="59">
        <v>2</v>
      </c>
      <c r="J346" s="59">
        <v>1</v>
      </c>
      <c r="K346" s="59">
        <v>2</v>
      </c>
      <c r="L346" s="59">
        <v>2</v>
      </c>
      <c r="M346" s="60">
        <v>1</v>
      </c>
      <c r="N346" s="134">
        <v>15</v>
      </c>
      <c r="O346" s="137">
        <v>2</v>
      </c>
      <c r="P346" s="59">
        <v>1</v>
      </c>
      <c r="Q346" s="59">
        <v>2</v>
      </c>
      <c r="R346" s="59">
        <v>1</v>
      </c>
      <c r="S346" s="59">
        <v>2</v>
      </c>
      <c r="T346" s="59">
        <v>2</v>
      </c>
      <c r="U346" s="59">
        <v>2</v>
      </c>
      <c r="V346" s="59">
        <v>2</v>
      </c>
      <c r="W346" s="60">
        <v>1</v>
      </c>
      <c r="X346" s="118">
        <v>15</v>
      </c>
      <c r="Y346" s="60">
        <v>30</v>
      </c>
      <c r="AB346" s="87"/>
    </row>
    <row r="347" spans="1:28" ht="15" x14ac:dyDescent="0.25">
      <c r="A347" s="151" t="s">
        <v>23</v>
      </c>
      <c r="B347" s="79">
        <v>25.000000000000011</v>
      </c>
      <c r="C347" s="112">
        <v>30</v>
      </c>
      <c r="D347" s="62" t="s">
        <v>14</v>
      </c>
      <c r="E347" s="84">
        <v>9</v>
      </c>
      <c r="F347" s="84">
        <v>8</v>
      </c>
      <c r="G347" s="84">
        <v>4</v>
      </c>
      <c r="H347" s="84">
        <v>5</v>
      </c>
      <c r="I347" s="84">
        <v>5</v>
      </c>
      <c r="J347" s="84">
        <v>5</v>
      </c>
      <c r="K347" s="84">
        <v>5</v>
      </c>
      <c r="L347" s="84">
        <v>5</v>
      </c>
      <c r="M347" s="114">
        <v>6</v>
      </c>
      <c r="N347" s="135">
        <v>52</v>
      </c>
      <c r="O347" s="127">
        <v>7</v>
      </c>
      <c r="P347" s="84">
        <v>5</v>
      </c>
      <c r="Q347" s="84">
        <v>8</v>
      </c>
      <c r="R347" s="84">
        <v>5</v>
      </c>
      <c r="S347" s="84">
        <v>6</v>
      </c>
      <c r="T347" s="84">
        <v>8</v>
      </c>
      <c r="U347" s="84">
        <v>6</v>
      </c>
      <c r="V347" s="84">
        <v>2</v>
      </c>
      <c r="W347" s="114">
        <v>5</v>
      </c>
      <c r="X347" s="111">
        <v>52</v>
      </c>
      <c r="Y347" s="71">
        <v>104</v>
      </c>
      <c r="Z347" s="102">
        <v>0</v>
      </c>
      <c r="AA347" s="141">
        <v>25.000000000000011</v>
      </c>
      <c r="AB347" s="103">
        <v>117</v>
      </c>
    </row>
    <row r="348" spans="1:28" ht="15.75" thickBot="1" x14ac:dyDescent="0.3">
      <c r="A348" s="104"/>
      <c r="B348" s="105"/>
      <c r="C348" s="105"/>
      <c r="D348" s="152" t="s">
        <v>18</v>
      </c>
      <c r="E348" s="61">
        <v>0</v>
      </c>
      <c r="F348" s="61">
        <v>0</v>
      </c>
      <c r="G348" s="61">
        <v>2</v>
      </c>
      <c r="H348" s="61">
        <v>3</v>
      </c>
      <c r="I348" s="61">
        <v>4</v>
      </c>
      <c r="J348" s="61">
        <v>2</v>
      </c>
      <c r="K348" s="61">
        <v>2</v>
      </c>
      <c r="L348" s="61">
        <v>3</v>
      </c>
      <c r="M348" s="119">
        <v>1</v>
      </c>
      <c r="N348" s="136">
        <v>17</v>
      </c>
      <c r="O348" s="138">
        <v>1</v>
      </c>
      <c r="P348" s="61">
        <v>1</v>
      </c>
      <c r="Q348" s="61">
        <v>1</v>
      </c>
      <c r="R348" s="61">
        <v>2</v>
      </c>
      <c r="S348" s="61">
        <v>2</v>
      </c>
      <c r="T348" s="61">
        <v>0</v>
      </c>
      <c r="U348" s="61">
        <v>2</v>
      </c>
      <c r="V348" s="61">
        <v>5</v>
      </c>
      <c r="W348" s="119">
        <v>3</v>
      </c>
      <c r="X348" s="122">
        <v>17</v>
      </c>
      <c r="Y348" s="72">
        <v>34</v>
      </c>
      <c r="Z348" s="105"/>
      <c r="AA348" s="105"/>
      <c r="AB348" s="106"/>
    </row>
    <row r="349" spans="1:28" ht="13.5" thickBot="1" x14ac:dyDescent="0.25">
      <c r="A349" s="77"/>
      <c r="B349" s="77"/>
      <c r="C349" s="77"/>
      <c r="D349" s="77"/>
      <c r="E349" s="77"/>
      <c r="F349" s="77"/>
      <c r="G349" s="77"/>
      <c r="H349" s="77"/>
      <c r="I349" s="77"/>
      <c r="J349" s="77"/>
      <c r="K349" s="77"/>
      <c r="L349" s="77"/>
      <c r="M349" s="77"/>
      <c r="N349" s="77"/>
      <c r="O349" s="77"/>
      <c r="P349" s="77"/>
      <c r="Q349" s="77"/>
      <c r="R349" s="77"/>
      <c r="S349" s="77"/>
      <c r="T349" s="77"/>
      <c r="U349" s="77"/>
      <c r="V349" s="77"/>
      <c r="W349" s="77"/>
      <c r="X349" s="77"/>
      <c r="Y349" s="77"/>
      <c r="Z349" s="77"/>
      <c r="AA349" s="77"/>
      <c r="AB349" s="77"/>
    </row>
    <row r="350" spans="1:28" ht="15" x14ac:dyDescent="0.25">
      <c r="A350" s="88"/>
      <c r="B350" s="173" t="s">
        <v>4</v>
      </c>
      <c r="C350" s="176" t="s">
        <v>19</v>
      </c>
      <c r="D350" s="64" t="s">
        <v>1</v>
      </c>
      <c r="E350" s="40">
        <v>382</v>
      </c>
      <c r="F350" s="41">
        <v>459</v>
      </c>
      <c r="G350" s="41">
        <v>301</v>
      </c>
      <c r="H350" s="41">
        <v>302</v>
      </c>
      <c r="I350" s="41">
        <v>146</v>
      </c>
      <c r="J350" s="41">
        <v>373</v>
      </c>
      <c r="K350" s="41">
        <v>478</v>
      </c>
      <c r="L350" s="41">
        <v>172</v>
      </c>
      <c r="M350" s="42">
        <v>349</v>
      </c>
      <c r="N350" s="179" t="s">
        <v>16</v>
      </c>
      <c r="O350" s="40">
        <v>403</v>
      </c>
      <c r="P350" s="41">
        <v>182</v>
      </c>
      <c r="Q350" s="41">
        <v>471</v>
      </c>
      <c r="R350" s="41">
        <v>150</v>
      </c>
      <c r="S350" s="41">
        <v>387</v>
      </c>
      <c r="T350" s="41">
        <v>286</v>
      </c>
      <c r="U350" s="41">
        <v>376</v>
      </c>
      <c r="V350" s="41">
        <v>476</v>
      </c>
      <c r="W350" s="42">
        <v>270</v>
      </c>
      <c r="X350" s="179" t="s">
        <v>17</v>
      </c>
      <c r="Y350" s="89">
        <v>71.5</v>
      </c>
      <c r="Z350" s="182" t="s">
        <v>28</v>
      </c>
      <c r="AA350" s="185" t="s">
        <v>6</v>
      </c>
      <c r="AB350" s="188" t="s">
        <v>20</v>
      </c>
    </row>
    <row r="351" spans="1:28" ht="15" x14ac:dyDescent="0.25">
      <c r="A351" s="90" t="s">
        <v>21</v>
      </c>
      <c r="B351" s="174"/>
      <c r="C351" s="177"/>
      <c r="D351" s="65" t="s">
        <v>2</v>
      </c>
      <c r="E351" s="43">
        <v>4</v>
      </c>
      <c r="F351" s="39">
        <v>5</v>
      </c>
      <c r="G351" s="39">
        <v>4</v>
      </c>
      <c r="H351" s="39">
        <v>4</v>
      </c>
      <c r="I351" s="39">
        <v>3</v>
      </c>
      <c r="J351" s="39">
        <v>4</v>
      </c>
      <c r="K351" s="39">
        <v>5</v>
      </c>
      <c r="L351" s="39">
        <v>3</v>
      </c>
      <c r="M351" s="44">
        <v>4</v>
      </c>
      <c r="N351" s="180"/>
      <c r="O351" s="43">
        <v>4</v>
      </c>
      <c r="P351" s="39">
        <v>3</v>
      </c>
      <c r="Q351" s="39">
        <v>5</v>
      </c>
      <c r="R351" s="39">
        <v>3</v>
      </c>
      <c r="S351" s="39">
        <v>4</v>
      </c>
      <c r="T351" s="39">
        <v>4</v>
      </c>
      <c r="U351" s="39">
        <v>4</v>
      </c>
      <c r="V351" s="39">
        <v>5</v>
      </c>
      <c r="W351" s="44">
        <v>4</v>
      </c>
      <c r="X351" s="180"/>
      <c r="Y351" s="63">
        <v>72</v>
      </c>
      <c r="Z351" s="183"/>
      <c r="AA351" s="186"/>
      <c r="AB351" s="189"/>
    </row>
    <row r="352" spans="1:28" ht="15.75" thickBot="1" x14ac:dyDescent="0.3">
      <c r="A352" s="107">
        <v>44789</v>
      </c>
      <c r="B352" s="175"/>
      <c r="C352" s="178"/>
      <c r="D352" s="66" t="s">
        <v>3</v>
      </c>
      <c r="E352" s="45">
        <v>5</v>
      </c>
      <c r="F352" s="46">
        <v>9</v>
      </c>
      <c r="G352" s="46">
        <v>13</v>
      </c>
      <c r="H352" s="46">
        <v>15</v>
      </c>
      <c r="I352" s="46">
        <v>17</v>
      </c>
      <c r="J352" s="46">
        <v>3</v>
      </c>
      <c r="K352" s="46">
        <v>7</v>
      </c>
      <c r="L352" s="46">
        <v>11</v>
      </c>
      <c r="M352" s="47">
        <v>1</v>
      </c>
      <c r="N352" s="181"/>
      <c r="O352" s="45">
        <v>4</v>
      </c>
      <c r="P352" s="46">
        <v>14</v>
      </c>
      <c r="Q352" s="46">
        <v>6</v>
      </c>
      <c r="R352" s="46">
        <v>18</v>
      </c>
      <c r="S352" s="46">
        <v>2</v>
      </c>
      <c r="T352" s="46">
        <v>16</v>
      </c>
      <c r="U352" s="46">
        <v>8</v>
      </c>
      <c r="V352" s="46">
        <v>12</v>
      </c>
      <c r="W352" s="47">
        <v>10</v>
      </c>
      <c r="X352" s="181"/>
      <c r="Y352" s="108">
        <v>130</v>
      </c>
      <c r="Z352" s="184"/>
      <c r="AA352" s="187"/>
      <c r="AB352" s="190"/>
    </row>
    <row r="353" spans="1:28" ht="15" x14ac:dyDescent="0.25">
      <c r="A353" s="91"/>
      <c r="D353" s="48" t="s">
        <v>15</v>
      </c>
      <c r="E353" s="49">
        <v>2</v>
      </c>
      <c r="F353" s="49">
        <v>1</v>
      </c>
      <c r="G353" s="49">
        <v>1</v>
      </c>
      <c r="H353" s="49">
        <v>1</v>
      </c>
      <c r="I353" s="49">
        <v>1</v>
      </c>
      <c r="J353" s="49">
        <v>2</v>
      </c>
      <c r="K353" s="49">
        <v>2</v>
      </c>
      <c r="L353" s="49">
        <v>1</v>
      </c>
      <c r="M353" s="50">
        <v>2</v>
      </c>
      <c r="N353" s="123">
        <v>13</v>
      </c>
      <c r="O353" s="126">
        <v>2</v>
      </c>
      <c r="P353" s="49">
        <v>1</v>
      </c>
      <c r="Q353" s="49">
        <v>2</v>
      </c>
      <c r="R353" s="49">
        <v>1</v>
      </c>
      <c r="S353" s="49">
        <v>2</v>
      </c>
      <c r="T353" s="49">
        <v>1</v>
      </c>
      <c r="U353" s="49">
        <v>2</v>
      </c>
      <c r="V353" s="49">
        <v>1</v>
      </c>
      <c r="W353" s="50">
        <v>1</v>
      </c>
      <c r="X353" s="113">
        <v>13</v>
      </c>
      <c r="Y353" s="85">
        <v>26</v>
      </c>
      <c r="AB353" s="87"/>
    </row>
    <row r="354" spans="1:28" ht="15" x14ac:dyDescent="0.25">
      <c r="A354" s="91" t="s">
        <v>24</v>
      </c>
      <c r="B354" s="73">
        <v>22.600000000000012</v>
      </c>
      <c r="C354" s="112">
        <v>26</v>
      </c>
      <c r="D354" s="52" t="s">
        <v>14</v>
      </c>
      <c r="E354" s="84">
        <v>6</v>
      </c>
      <c r="F354" s="84">
        <v>6</v>
      </c>
      <c r="G354" s="84">
        <v>6</v>
      </c>
      <c r="H354" s="84">
        <v>6</v>
      </c>
      <c r="I354" s="84">
        <v>4</v>
      </c>
      <c r="J354" s="84">
        <v>7</v>
      </c>
      <c r="K354" s="84">
        <v>7</v>
      </c>
      <c r="L354" s="84">
        <v>4</v>
      </c>
      <c r="M354" s="114">
        <v>5</v>
      </c>
      <c r="N354" s="124">
        <v>51</v>
      </c>
      <c r="O354" s="84">
        <v>6</v>
      </c>
      <c r="P354" s="84">
        <v>5</v>
      </c>
      <c r="Q354" s="84">
        <v>6</v>
      </c>
      <c r="R354" s="84">
        <v>4</v>
      </c>
      <c r="S354" s="84">
        <v>7</v>
      </c>
      <c r="T354" s="84">
        <v>5</v>
      </c>
      <c r="U354" s="84">
        <v>5</v>
      </c>
      <c r="V354" s="84">
        <v>7</v>
      </c>
      <c r="W354" s="114">
        <v>5</v>
      </c>
      <c r="X354" s="109">
        <v>50</v>
      </c>
      <c r="Y354" s="67">
        <v>101</v>
      </c>
      <c r="Z354" s="92">
        <v>0</v>
      </c>
      <c r="AA354" s="142">
        <v>22.600000000000012</v>
      </c>
      <c r="AB354" s="93">
        <v>104</v>
      </c>
    </row>
    <row r="355" spans="1:28" ht="15.75" thickBot="1" x14ac:dyDescent="0.3">
      <c r="A355" s="94"/>
      <c r="D355" s="74" t="s">
        <v>18</v>
      </c>
      <c r="E355" s="51">
        <v>2</v>
      </c>
      <c r="F355" s="51">
        <v>2</v>
      </c>
      <c r="G355" s="51">
        <v>1</v>
      </c>
      <c r="H355" s="51">
        <v>1</v>
      </c>
      <c r="I355" s="51">
        <v>2</v>
      </c>
      <c r="J355" s="51">
        <v>1</v>
      </c>
      <c r="K355" s="51">
        <v>2</v>
      </c>
      <c r="L355" s="51">
        <v>2</v>
      </c>
      <c r="M355" s="115">
        <v>3</v>
      </c>
      <c r="N355" s="125">
        <v>16</v>
      </c>
      <c r="O355" s="128">
        <v>2</v>
      </c>
      <c r="P355" s="51">
        <v>1</v>
      </c>
      <c r="Q355" s="51">
        <v>3</v>
      </c>
      <c r="R355" s="51">
        <v>2</v>
      </c>
      <c r="S355" s="51">
        <v>1</v>
      </c>
      <c r="T355" s="51">
        <v>2</v>
      </c>
      <c r="U355" s="51">
        <v>3</v>
      </c>
      <c r="V355" s="51">
        <v>1</v>
      </c>
      <c r="W355" s="115">
        <v>2</v>
      </c>
      <c r="X355" s="120">
        <v>17</v>
      </c>
      <c r="Y355" s="68">
        <v>33</v>
      </c>
      <c r="AB355" s="87"/>
    </row>
    <row r="356" spans="1:28" ht="13.5" thickBot="1" x14ac:dyDescent="0.25">
      <c r="A356" s="95"/>
      <c r="AB356" s="87"/>
    </row>
    <row r="357" spans="1:28" ht="15" x14ac:dyDescent="0.25">
      <c r="A357" s="99"/>
      <c r="D357" s="53" t="s">
        <v>15</v>
      </c>
      <c r="E357" s="54">
        <v>2</v>
      </c>
      <c r="F357" s="54">
        <v>2</v>
      </c>
      <c r="G357" s="54">
        <v>1</v>
      </c>
      <c r="H357" s="54">
        <v>1</v>
      </c>
      <c r="I357" s="54">
        <v>1</v>
      </c>
      <c r="J357" s="54">
        <v>2</v>
      </c>
      <c r="K357" s="54">
        <v>2</v>
      </c>
      <c r="L357" s="54">
        <v>2</v>
      </c>
      <c r="M357" s="55">
        <v>2</v>
      </c>
      <c r="N357" s="129">
        <v>15</v>
      </c>
      <c r="O357" s="132">
        <v>2</v>
      </c>
      <c r="P357" s="54">
        <v>1</v>
      </c>
      <c r="Q357" s="54">
        <v>2</v>
      </c>
      <c r="R357" s="54">
        <v>1</v>
      </c>
      <c r="S357" s="54">
        <v>2</v>
      </c>
      <c r="T357" s="54">
        <v>1</v>
      </c>
      <c r="U357" s="54">
        <v>2</v>
      </c>
      <c r="V357" s="54">
        <v>2</v>
      </c>
      <c r="W357" s="55">
        <v>2</v>
      </c>
      <c r="X357" s="116">
        <v>15</v>
      </c>
      <c r="Y357" s="55">
        <v>30</v>
      </c>
      <c r="AB357" s="87"/>
    </row>
    <row r="358" spans="1:28" ht="15" x14ac:dyDescent="0.25">
      <c r="A358" s="96" t="s">
        <v>22</v>
      </c>
      <c r="B358" s="78">
        <v>26.4</v>
      </c>
      <c r="C358" s="112">
        <v>30</v>
      </c>
      <c r="D358" s="57" t="s">
        <v>14</v>
      </c>
      <c r="E358" s="84">
        <v>7</v>
      </c>
      <c r="F358" s="84">
        <v>8</v>
      </c>
      <c r="G358" s="84">
        <v>5</v>
      </c>
      <c r="H358" s="84">
        <v>5</v>
      </c>
      <c r="I358" s="84">
        <v>4</v>
      </c>
      <c r="J358" s="84">
        <v>5</v>
      </c>
      <c r="K358" s="84">
        <v>8</v>
      </c>
      <c r="L358" s="84">
        <v>4</v>
      </c>
      <c r="M358" s="114">
        <v>7</v>
      </c>
      <c r="N358" s="130">
        <v>53</v>
      </c>
      <c r="O358" s="84">
        <v>4</v>
      </c>
      <c r="P358" s="84">
        <v>4</v>
      </c>
      <c r="Q358" s="84">
        <v>8</v>
      </c>
      <c r="R358" s="84">
        <v>3</v>
      </c>
      <c r="S358" s="84">
        <v>6</v>
      </c>
      <c r="T358" s="84">
        <v>7</v>
      </c>
      <c r="U358" s="84">
        <v>6</v>
      </c>
      <c r="V358" s="84">
        <v>8</v>
      </c>
      <c r="W358" s="114">
        <v>6</v>
      </c>
      <c r="X358" s="110">
        <v>52</v>
      </c>
      <c r="Y358" s="69">
        <v>105</v>
      </c>
      <c r="Z358" s="97">
        <v>0</v>
      </c>
      <c r="AA358" s="143">
        <v>26.4</v>
      </c>
      <c r="AB358" s="98">
        <v>103</v>
      </c>
    </row>
    <row r="359" spans="1:28" ht="15.75" thickBot="1" x14ac:dyDescent="0.3">
      <c r="A359" s="99"/>
      <c r="D359" s="75" t="s">
        <v>18</v>
      </c>
      <c r="E359" s="56">
        <v>1</v>
      </c>
      <c r="F359" s="56">
        <v>1</v>
      </c>
      <c r="G359" s="56">
        <v>2</v>
      </c>
      <c r="H359" s="56">
        <v>2</v>
      </c>
      <c r="I359" s="56">
        <v>2</v>
      </c>
      <c r="J359" s="56">
        <v>3</v>
      </c>
      <c r="K359" s="56">
        <v>1</v>
      </c>
      <c r="L359" s="56">
        <v>3</v>
      </c>
      <c r="M359" s="117">
        <v>1</v>
      </c>
      <c r="N359" s="131">
        <v>16</v>
      </c>
      <c r="O359" s="133">
        <v>4</v>
      </c>
      <c r="P359" s="56">
        <v>2</v>
      </c>
      <c r="Q359" s="56">
        <v>1</v>
      </c>
      <c r="R359" s="56">
        <v>3</v>
      </c>
      <c r="S359" s="56">
        <v>2</v>
      </c>
      <c r="T359" s="56">
        <v>0</v>
      </c>
      <c r="U359" s="56">
        <v>2</v>
      </c>
      <c r="V359" s="56">
        <v>1</v>
      </c>
      <c r="W359" s="117">
        <v>2</v>
      </c>
      <c r="X359" s="121">
        <v>17</v>
      </c>
      <c r="Y359" s="70">
        <v>33</v>
      </c>
      <c r="AB359" s="87"/>
    </row>
    <row r="360" spans="1:28" ht="13.5" thickBot="1" x14ac:dyDescent="0.25">
      <c r="A360" s="95"/>
      <c r="AB360" s="87"/>
    </row>
    <row r="361" spans="1:28" ht="15" x14ac:dyDescent="0.25">
      <c r="A361" s="100"/>
      <c r="D361" s="58" t="s">
        <v>15</v>
      </c>
      <c r="E361" s="59">
        <v>2</v>
      </c>
      <c r="F361" s="59">
        <v>2</v>
      </c>
      <c r="G361" s="59">
        <v>1</v>
      </c>
      <c r="H361" s="59">
        <v>1</v>
      </c>
      <c r="I361" s="59">
        <v>1</v>
      </c>
      <c r="J361" s="59">
        <v>2</v>
      </c>
      <c r="K361" s="59">
        <v>2</v>
      </c>
      <c r="L361" s="59">
        <v>2</v>
      </c>
      <c r="M361" s="60">
        <v>2</v>
      </c>
      <c r="N361" s="134">
        <v>15</v>
      </c>
      <c r="O361" s="137">
        <v>2</v>
      </c>
      <c r="P361" s="59">
        <v>1</v>
      </c>
      <c r="Q361" s="59">
        <v>2</v>
      </c>
      <c r="R361" s="59">
        <v>1</v>
      </c>
      <c r="S361" s="59">
        <v>2</v>
      </c>
      <c r="T361" s="59">
        <v>1</v>
      </c>
      <c r="U361" s="59">
        <v>2</v>
      </c>
      <c r="V361" s="59">
        <v>1</v>
      </c>
      <c r="W361" s="60">
        <v>2</v>
      </c>
      <c r="X361" s="118">
        <v>14</v>
      </c>
      <c r="Y361" s="60">
        <v>29</v>
      </c>
      <c r="AB361" s="87"/>
    </row>
    <row r="362" spans="1:28" ht="15" x14ac:dyDescent="0.25">
      <c r="A362" s="101" t="s">
        <v>23</v>
      </c>
      <c r="B362" s="79">
        <v>25.400000000000009</v>
      </c>
      <c r="C362" s="112">
        <v>29</v>
      </c>
      <c r="D362" s="62" t="s">
        <v>14</v>
      </c>
      <c r="E362" s="84">
        <v>8</v>
      </c>
      <c r="F362" s="84">
        <v>7</v>
      </c>
      <c r="G362" s="84">
        <v>5</v>
      </c>
      <c r="H362" s="84">
        <v>5</v>
      </c>
      <c r="I362" s="84">
        <v>3</v>
      </c>
      <c r="J362" s="84">
        <v>6</v>
      </c>
      <c r="K362" s="84">
        <v>6</v>
      </c>
      <c r="L362" s="84">
        <v>4</v>
      </c>
      <c r="M362" s="114">
        <v>6</v>
      </c>
      <c r="N362" s="135">
        <v>50</v>
      </c>
      <c r="O362" s="127">
        <v>6</v>
      </c>
      <c r="P362" s="84">
        <v>4</v>
      </c>
      <c r="Q362" s="84">
        <v>6</v>
      </c>
      <c r="R362" s="84">
        <v>4</v>
      </c>
      <c r="S362" s="84">
        <v>8</v>
      </c>
      <c r="T362" s="84">
        <v>5</v>
      </c>
      <c r="U362" s="84">
        <v>4</v>
      </c>
      <c r="V362" s="84">
        <v>5</v>
      </c>
      <c r="W362" s="114">
        <v>8</v>
      </c>
      <c r="X362" s="111">
        <v>50</v>
      </c>
      <c r="Y362" s="71">
        <v>100</v>
      </c>
      <c r="Z362" s="102">
        <v>-0.4</v>
      </c>
      <c r="AA362" s="141">
        <v>25.000000000000011</v>
      </c>
      <c r="AB362" s="103">
        <v>116</v>
      </c>
    </row>
    <row r="363" spans="1:28" ht="15.75" thickBot="1" x14ac:dyDescent="0.3">
      <c r="A363" s="104"/>
      <c r="B363" s="105"/>
      <c r="C363" s="105"/>
      <c r="D363" s="76" t="s">
        <v>18</v>
      </c>
      <c r="E363" s="61">
        <v>0</v>
      </c>
      <c r="F363" s="61">
        <v>2</v>
      </c>
      <c r="G363" s="61">
        <v>2</v>
      </c>
      <c r="H363" s="61">
        <v>2</v>
      </c>
      <c r="I363" s="61">
        <v>3</v>
      </c>
      <c r="J363" s="61">
        <v>2</v>
      </c>
      <c r="K363" s="61">
        <v>3</v>
      </c>
      <c r="L363" s="61">
        <v>3</v>
      </c>
      <c r="M363" s="119">
        <v>2</v>
      </c>
      <c r="N363" s="136">
        <v>19</v>
      </c>
      <c r="O363" s="138">
        <v>2</v>
      </c>
      <c r="P363" s="61">
        <v>2</v>
      </c>
      <c r="Q363" s="61">
        <v>3</v>
      </c>
      <c r="R363" s="61">
        <v>2</v>
      </c>
      <c r="S363" s="61">
        <v>0</v>
      </c>
      <c r="T363" s="61">
        <v>2</v>
      </c>
      <c r="U363" s="61">
        <v>4</v>
      </c>
      <c r="V363" s="61">
        <v>3</v>
      </c>
      <c r="W363" s="119">
        <v>0</v>
      </c>
      <c r="X363" s="122">
        <v>18</v>
      </c>
      <c r="Y363" s="72">
        <v>37</v>
      </c>
      <c r="Z363" s="105"/>
      <c r="AA363" s="105"/>
      <c r="AB363" s="106"/>
    </row>
    <row r="364" spans="1:28" ht="13.5" thickBot="1" x14ac:dyDescent="0.25">
      <c r="A364" s="77"/>
      <c r="B364" s="77"/>
      <c r="C364" s="77"/>
      <c r="D364" s="77"/>
      <c r="E364" s="77"/>
      <c r="F364" s="77"/>
      <c r="G364" s="77"/>
      <c r="H364" s="77"/>
      <c r="I364" s="77"/>
      <c r="J364" s="77"/>
      <c r="K364" s="77"/>
      <c r="L364" s="77"/>
      <c r="M364" s="77"/>
      <c r="N364" s="77"/>
      <c r="O364" s="77"/>
      <c r="P364" s="77"/>
      <c r="Q364" s="77"/>
      <c r="R364" s="77"/>
      <c r="S364" s="77"/>
      <c r="T364" s="77"/>
      <c r="U364" s="77"/>
      <c r="V364" s="77"/>
      <c r="W364" s="77"/>
      <c r="X364" s="77"/>
      <c r="Y364" s="77"/>
      <c r="Z364" s="77"/>
      <c r="AA364" s="77"/>
      <c r="AB364" s="77"/>
    </row>
    <row r="365" spans="1:28" ht="15" x14ac:dyDescent="0.25">
      <c r="A365" s="153"/>
      <c r="B365" s="173" t="s">
        <v>4</v>
      </c>
      <c r="C365" s="176" t="s">
        <v>19</v>
      </c>
      <c r="D365" s="64" t="s">
        <v>1</v>
      </c>
      <c r="E365" s="40">
        <v>465</v>
      </c>
      <c r="F365" s="41">
        <v>365</v>
      </c>
      <c r="G365" s="41">
        <v>155</v>
      </c>
      <c r="H365" s="41">
        <v>366</v>
      </c>
      <c r="I365" s="41">
        <v>449</v>
      </c>
      <c r="J365" s="41">
        <v>281</v>
      </c>
      <c r="K365" s="41">
        <v>126</v>
      </c>
      <c r="L365" s="41">
        <v>353</v>
      </c>
      <c r="M365" s="42">
        <v>301</v>
      </c>
      <c r="N365" s="179" t="s">
        <v>16</v>
      </c>
      <c r="O365" s="40">
        <v>358</v>
      </c>
      <c r="P365" s="41">
        <v>142</v>
      </c>
      <c r="Q365" s="41">
        <v>512</v>
      </c>
      <c r="R365" s="41">
        <v>331</v>
      </c>
      <c r="S365" s="41">
        <v>337</v>
      </c>
      <c r="T365" s="41">
        <v>328</v>
      </c>
      <c r="U365" s="41">
        <v>342</v>
      </c>
      <c r="V365" s="41">
        <v>126</v>
      </c>
      <c r="W365" s="42">
        <v>470</v>
      </c>
      <c r="X365" s="179" t="s">
        <v>17</v>
      </c>
      <c r="Y365" s="89">
        <v>71.3</v>
      </c>
      <c r="Z365" s="182" t="s">
        <v>28</v>
      </c>
      <c r="AA365" s="185" t="s">
        <v>6</v>
      </c>
      <c r="AB365" s="188" t="s">
        <v>20</v>
      </c>
    </row>
    <row r="366" spans="1:28" ht="15" x14ac:dyDescent="0.25">
      <c r="A366" s="153" t="s">
        <v>30</v>
      </c>
      <c r="B366" s="174"/>
      <c r="C366" s="177"/>
      <c r="D366" s="65" t="s">
        <v>2</v>
      </c>
      <c r="E366" s="43">
        <v>5</v>
      </c>
      <c r="F366" s="39">
        <v>4</v>
      </c>
      <c r="G366" s="39">
        <v>3</v>
      </c>
      <c r="H366" s="39">
        <v>4</v>
      </c>
      <c r="I366" s="39">
        <v>5</v>
      </c>
      <c r="J366" s="39">
        <v>4</v>
      </c>
      <c r="K366" s="39">
        <v>3</v>
      </c>
      <c r="L366" s="39">
        <v>4</v>
      </c>
      <c r="M366" s="44">
        <v>4</v>
      </c>
      <c r="N366" s="180"/>
      <c r="O366" s="43">
        <v>4</v>
      </c>
      <c r="P366" s="39">
        <v>3</v>
      </c>
      <c r="Q366" s="39">
        <v>5</v>
      </c>
      <c r="R366" s="39">
        <v>4</v>
      </c>
      <c r="S366" s="39">
        <v>4</v>
      </c>
      <c r="T366" s="39">
        <v>4</v>
      </c>
      <c r="U366" s="39">
        <v>4</v>
      </c>
      <c r="V366" s="39">
        <v>3</v>
      </c>
      <c r="W366" s="44">
        <v>5</v>
      </c>
      <c r="X366" s="180"/>
      <c r="Y366" s="63">
        <v>72</v>
      </c>
      <c r="Z366" s="183"/>
      <c r="AA366" s="186"/>
      <c r="AB366" s="189"/>
    </row>
    <row r="367" spans="1:28" ht="15.75" thickBot="1" x14ac:dyDescent="0.3">
      <c r="A367" s="154">
        <v>44784</v>
      </c>
      <c r="B367" s="175"/>
      <c r="C367" s="178"/>
      <c r="D367" s="66" t="s">
        <v>3</v>
      </c>
      <c r="E367" s="45">
        <v>8</v>
      </c>
      <c r="F367" s="46">
        <v>4</v>
      </c>
      <c r="G367" s="46">
        <v>18</v>
      </c>
      <c r="H367" s="46">
        <v>2</v>
      </c>
      <c r="I367" s="46">
        <v>6</v>
      </c>
      <c r="J367" s="46">
        <v>16</v>
      </c>
      <c r="K367" s="46">
        <v>12</v>
      </c>
      <c r="L367" s="46">
        <v>10</v>
      </c>
      <c r="M367" s="47">
        <v>14</v>
      </c>
      <c r="N367" s="181"/>
      <c r="O367" s="45">
        <v>3</v>
      </c>
      <c r="P367" s="46">
        <v>17</v>
      </c>
      <c r="Q367" s="46">
        <v>1</v>
      </c>
      <c r="R367" s="46">
        <v>15</v>
      </c>
      <c r="S367" s="46">
        <v>7</v>
      </c>
      <c r="T367" s="46">
        <v>5</v>
      </c>
      <c r="U367" s="46">
        <v>11</v>
      </c>
      <c r="V367" s="46">
        <v>9</v>
      </c>
      <c r="W367" s="47">
        <v>13</v>
      </c>
      <c r="X367" s="181"/>
      <c r="Y367" s="108">
        <v>140</v>
      </c>
      <c r="Z367" s="184"/>
      <c r="AA367" s="187"/>
      <c r="AB367" s="190"/>
    </row>
    <row r="368" spans="1:28" ht="15" x14ac:dyDescent="0.25">
      <c r="A368" s="146"/>
      <c r="D368" s="48" t="s">
        <v>15</v>
      </c>
      <c r="E368" s="49">
        <v>2</v>
      </c>
      <c r="F368" s="49">
        <v>2</v>
      </c>
      <c r="G368" s="49">
        <v>1</v>
      </c>
      <c r="H368" s="49">
        <v>2</v>
      </c>
      <c r="I368" s="49">
        <v>2</v>
      </c>
      <c r="J368" s="49">
        <v>1</v>
      </c>
      <c r="K368" s="49">
        <v>1</v>
      </c>
      <c r="L368" s="49">
        <v>1</v>
      </c>
      <c r="M368" s="50">
        <v>1</v>
      </c>
      <c r="N368" s="123">
        <v>13</v>
      </c>
      <c r="O368" s="126">
        <v>2</v>
      </c>
      <c r="P368" s="49">
        <v>1</v>
      </c>
      <c r="Q368" s="49">
        <v>2</v>
      </c>
      <c r="R368" s="49">
        <v>1</v>
      </c>
      <c r="S368" s="49">
        <v>2</v>
      </c>
      <c r="T368" s="49">
        <v>2</v>
      </c>
      <c r="U368" s="49">
        <v>1</v>
      </c>
      <c r="V368" s="49">
        <v>2</v>
      </c>
      <c r="W368" s="50">
        <v>1</v>
      </c>
      <c r="X368" s="113">
        <v>14</v>
      </c>
      <c r="Y368" s="85">
        <v>27</v>
      </c>
      <c r="AB368" s="87"/>
    </row>
    <row r="369" spans="1:28" ht="15" x14ac:dyDescent="0.25">
      <c r="A369" s="146" t="s">
        <v>24</v>
      </c>
      <c r="B369" s="73">
        <v>22.600000000000012</v>
      </c>
      <c r="C369" s="112">
        <v>27</v>
      </c>
      <c r="D369" s="52" t="s">
        <v>14</v>
      </c>
      <c r="E369" s="84">
        <v>6</v>
      </c>
      <c r="F369" s="84">
        <v>8</v>
      </c>
      <c r="G369" s="84">
        <v>4</v>
      </c>
      <c r="H369" s="84">
        <v>6</v>
      </c>
      <c r="I369" s="84">
        <v>5</v>
      </c>
      <c r="J369" s="84">
        <v>5</v>
      </c>
      <c r="K369" s="84">
        <v>5</v>
      </c>
      <c r="L369" s="84">
        <v>5</v>
      </c>
      <c r="M369" s="114">
        <v>5</v>
      </c>
      <c r="N369" s="147">
        <v>49</v>
      </c>
      <c r="O369" s="84">
        <v>8</v>
      </c>
      <c r="P369" s="84">
        <v>6</v>
      </c>
      <c r="Q369" s="84">
        <v>7</v>
      </c>
      <c r="R369" s="84">
        <v>5</v>
      </c>
      <c r="S369" s="84">
        <v>7</v>
      </c>
      <c r="T369" s="84">
        <v>5</v>
      </c>
      <c r="U369" s="84">
        <v>5</v>
      </c>
      <c r="V369" s="84">
        <v>4</v>
      </c>
      <c r="W369" s="114">
        <v>7</v>
      </c>
      <c r="X369" s="109">
        <v>54</v>
      </c>
      <c r="Y369" s="67">
        <v>103</v>
      </c>
      <c r="Z369" s="92">
        <v>0</v>
      </c>
      <c r="AA369" s="142">
        <v>22.600000000000012</v>
      </c>
      <c r="AB369" s="93">
        <v>103</v>
      </c>
    </row>
    <row r="370" spans="1:28" ht="15.75" thickBot="1" x14ac:dyDescent="0.3">
      <c r="A370" s="94"/>
      <c r="D370" s="148" t="s">
        <v>18</v>
      </c>
      <c r="E370" s="51">
        <v>3</v>
      </c>
      <c r="F370" s="51">
        <v>0</v>
      </c>
      <c r="G370" s="51">
        <v>2</v>
      </c>
      <c r="H370" s="51">
        <v>2</v>
      </c>
      <c r="I370" s="51">
        <v>4</v>
      </c>
      <c r="J370" s="51">
        <v>2</v>
      </c>
      <c r="K370" s="51">
        <v>1</v>
      </c>
      <c r="L370" s="51">
        <v>2</v>
      </c>
      <c r="M370" s="115">
        <v>2</v>
      </c>
      <c r="N370" s="125">
        <v>18</v>
      </c>
      <c r="O370" s="128">
        <v>0</v>
      </c>
      <c r="P370" s="51">
        <v>0</v>
      </c>
      <c r="Q370" s="51">
        <v>2</v>
      </c>
      <c r="R370" s="51">
        <v>2</v>
      </c>
      <c r="S370" s="51">
        <v>1</v>
      </c>
      <c r="T370" s="51">
        <v>3</v>
      </c>
      <c r="U370" s="51">
        <v>2</v>
      </c>
      <c r="V370" s="51">
        <v>3</v>
      </c>
      <c r="W370" s="115">
        <v>1</v>
      </c>
      <c r="X370" s="120">
        <v>14</v>
      </c>
      <c r="Y370" s="68">
        <v>32</v>
      </c>
      <c r="AB370" s="87"/>
    </row>
    <row r="371" spans="1:28" ht="13.5" thickBot="1" x14ac:dyDescent="0.25">
      <c r="A371" s="95"/>
      <c r="AB371" s="87"/>
    </row>
    <row r="372" spans="1:28" ht="15" x14ac:dyDescent="0.25">
      <c r="A372" s="99"/>
      <c r="D372" s="53" t="s">
        <v>15</v>
      </c>
      <c r="E372" s="54">
        <v>2</v>
      </c>
      <c r="F372" s="54">
        <v>2</v>
      </c>
      <c r="G372" s="54">
        <v>1</v>
      </c>
      <c r="H372" s="54">
        <v>2</v>
      </c>
      <c r="I372" s="54">
        <v>2</v>
      </c>
      <c r="J372" s="54">
        <v>1</v>
      </c>
      <c r="K372" s="54">
        <v>2</v>
      </c>
      <c r="L372" s="54">
        <v>2</v>
      </c>
      <c r="M372" s="55">
        <v>2</v>
      </c>
      <c r="N372" s="129">
        <v>16</v>
      </c>
      <c r="O372" s="132">
        <v>2</v>
      </c>
      <c r="P372" s="54">
        <v>1</v>
      </c>
      <c r="Q372" s="54">
        <v>2</v>
      </c>
      <c r="R372" s="54">
        <v>1</v>
      </c>
      <c r="S372" s="54">
        <v>2</v>
      </c>
      <c r="T372" s="54">
        <v>2</v>
      </c>
      <c r="U372" s="54">
        <v>2</v>
      </c>
      <c r="V372" s="54">
        <v>2</v>
      </c>
      <c r="W372" s="55">
        <v>2</v>
      </c>
      <c r="X372" s="116">
        <v>16</v>
      </c>
      <c r="Y372" s="55">
        <v>32</v>
      </c>
      <c r="AB372" s="87"/>
    </row>
    <row r="373" spans="1:28" ht="15" x14ac:dyDescent="0.25">
      <c r="A373" s="149" t="s">
        <v>22</v>
      </c>
      <c r="B373" s="78">
        <v>26.4</v>
      </c>
      <c r="C373" s="112">
        <v>32</v>
      </c>
      <c r="D373" s="57" t="s">
        <v>14</v>
      </c>
      <c r="E373" s="84">
        <v>0</v>
      </c>
      <c r="F373" s="84">
        <v>0</v>
      </c>
      <c r="G373" s="84">
        <v>0</v>
      </c>
      <c r="H373" s="84">
        <v>0</v>
      </c>
      <c r="I373" s="84">
        <v>0</v>
      </c>
      <c r="J373" s="84">
        <v>0</v>
      </c>
      <c r="K373" s="84">
        <v>0</v>
      </c>
      <c r="L373" s="84">
        <v>0</v>
      </c>
      <c r="M373" s="114">
        <v>0</v>
      </c>
      <c r="N373" s="130">
        <v>0</v>
      </c>
      <c r="O373" s="84">
        <v>0</v>
      </c>
      <c r="P373" s="84">
        <v>0</v>
      </c>
      <c r="Q373" s="84">
        <v>0</v>
      </c>
      <c r="R373" s="84">
        <v>0</v>
      </c>
      <c r="S373" s="84">
        <v>0</v>
      </c>
      <c r="T373" s="84">
        <v>0</v>
      </c>
      <c r="U373" s="84">
        <v>0</v>
      </c>
      <c r="V373" s="84">
        <v>0</v>
      </c>
      <c r="W373" s="114">
        <v>0</v>
      </c>
      <c r="X373" s="110">
        <v>0</v>
      </c>
      <c r="Y373" s="69">
        <v>0</v>
      </c>
      <c r="Z373" s="97">
        <v>0</v>
      </c>
      <c r="AA373" s="143">
        <v>26.4</v>
      </c>
      <c r="AB373" s="98">
        <v>102</v>
      </c>
    </row>
    <row r="374" spans="1:28" ht="15.75" thickBot="1" x14ac:dyDescent="0.3">
      <c r="A374" s="99"/>
      <c r="D374" s="150" t="s">
        <v>18</v>
      </c>
      <c r="E374" s="56">
        <v>0</v>
      </c>
      <c r="F374" s="56">
        <v>0</v>
      </c>
      <c r="G374" s="56">
        <v>0</v>
      </c>
      <c r="H374" s="56">
        <v>0</v>
      </c>
      <c r="I374" s="56">
        <v>0</v>
      </c>
      <c r="J374" s="56">
        <v>0</v>
      </c>
      <c r="K374" s="56">
        <v>0</v>
      </c>
      <c r="L374" s="56">
        <v>0</v>
      </c>
      <c r="M374" s="117">
        <v>0</v>
      </c>
      <c r="N374" s="131">
        <v>0</v>
      </c>
      <c r="O374" s="133">
        <v>0</v>
      </c>
      <c r="P374" s="56">
        <v>0</v>
      </c>
      <c r="Q374" s="56">
        <v>0</v>
      </c>
      <c r="R374" s="56">
        <v>0</v>
      </c>
      <c r="S374" s="56">
        <v>0</v>
      </c>
      <c r="T374" s="56">
        <v>0</v>
      </c>
      <c r="U374" s="56">
        <v>0</v>
      </c>
      <c r="V374" s="56">
        <v>0</v>
      </c>
      <c r="W374" s="117">
        <v>0</v>
      </c>
      <c r="X374" s="121">
        <v>0</v>
      </c>
      <c r="Y374" s="70">
        <v>0</v>
      </c>
      <c r="AB374" s="87"/>
    </row>
    <row r="375" spans="1:28" ht="13.5" thickBot="1" x14ac:dyDescent="0.25">
      <c r="A375" s="95"/>
      <c r="AB375" s="87"/>
    </row>
    <row r="376" spans="1:28" ht="15" x14ac:dyDescent="0.25">
      <c r="A376" s="100"/>
      <c r="D376" s="58" t="s">
        <v>15</v>
      </c>
      <c r="E376" s="59">
        <v>2</v>
      </c>
      <c r="F376" s="59">
        <v>2</v>
      </c>
      <c r="G376" s="59">
        <v>1</v>
      </c>
      <c r="H376" s="59">
        <v>2</v>
      </c>
      <c r="I376" s="59">
        <v>2</v>
      </c>
      <c r="J376" s="59">
        <v>1</v>
      </c>
      <c r="K376" s="59">
        <v>2</v>
      </c>
      <c r="L376" s="59">
        <v>2</v>
      </c>
      <c r="M376" s="60">
        <v>1</v>
      </c>
      <c r="N376" s="134">
        <v>15</v>
      </c>
      <c r="O376" s="137">
        <v>2</v>
      </c>
      <c r="P376" s="59">
        <v>1</v>
      </c>
      <c r="Q376" s="59">
        <v>2</v>
      </c>
      <c r="R376" s="59">
        <v>1</v>
      </c>
      <c r="S376" s="59">
        <v>2</v>
      </c>
      <c r="T376" s="59">
        <v>2</v>
      </c>
      <c r="U376" s="59">
        <v>2</v>
      </c>
      <c r="V376" s="59">
        <v>2</v>
      </c>
      <c r="W376" s="60">
        <v>2</v>
      </c>
      <c r="X376" s="118">
        <v>16</v>
      </c>
      <c r="Y376" s="60">
        <v>31</v>
      </c>
      <c r="AB376" s="87"/>
    </row>
    <row r="377" spans="1:28" ht="15" x14ac:dyDescent="0.25">
      <c r="A377" s="151" t="s">
        <v>23</v>
      </c>
      <c r="B377" s="79">
        <v>25.400000000000009</v>
      </c>
      <c r="C377" s="112">
        <v>31</v>
      </c>
      <c r="D377" s="62" t="s">
        <v>14</v>
      </c>
      <c r="E377" s="84">
        <v>8</v>
      </c>
      <c r="F377" s="84">
        <v>6</v>
      </c>
      <c r="G377" s="84">
        <v>4</v>
      </c>
      <c r="H377" s="84">
        <v>5</v>
      </c>
      <c r="I377" s="84">
        <v>9</v>
      </c>
      <c r="J377" s="84">
        <v>4</v>
      </c>
      <c r="K377" s="84">
        <v>5</v>
      </c>
      <c r="L377" s="84">
        <v>5</v>
      </c>
      <c r="M377" s="114">
        <v>7</v>
      </c>
      <c r="N377" s="135">
        <v>53</v>
      </c>
      <c r="O377" s="127">
        <v>6</v>
      </c>
      <c r="P377" s="84">
        <v>4</v>
      </c>
      <c r="Q377" s="84">
        <v>7</v>
      </c>
      <c r="R377" s="84">
        <v>5</v>
      </c>
      <c r="S377" s="84">
        <v>6</v>
      </c>
      <c r="T377" s="84">
        <v>5</v>
      </c>
      <c r="U377" s="84">
        <v>6</v>
      </c>
      <c r="V377" s="84">
        <v>4</v>
      </c>
      <c r="W377" s="114">
        <v>7</v>
      </c>
      <c r="X377" s="111">
        <v>50</v>
      </c>
      <c r="Y377" s="71">
        <v>103</v>
      </c>
      <c r="Z377" s="102">
        <v>0</v>
      </c>
      <c r="AA377" s="141">
        <v>25.400000000000009</v>
      </c>
      <c r="AB377" s="103">
        <v>115</v>
      </c>
    </row>
    <row r="378" spans="1:28" ht="15.75" thickBot="1" x14ac:dyDescent="0.3">
      <c r="A378" s="104"/>
      <c r="B378" s="105"/>
      <c r="C378" s="105"/>
      <c r="D378" s="152" t="s">
        <v>18</v>
      </c>
      <c r="E378" s="61">
        <v>1</v>
      </c>
      <c r="F378" s="61">
        <v>2</v>
      </c>
      <c r="G378" s="61">
        <v>2</v>
      </c>
      <c r="H378" s="61">
        <v>3</v>
      </c>
      <c r="I378" s="61">
        <v>0</v>
      </c>
      <c r="J378" s="61">
        <v>3</v>
      </c>
      <c r="K378" s="61">
        <v>2</v>
      </c>
      <c r="L378" s="61">
        <v>3</v>
      </c>
      <c r="M378" s="119">
        <v>0</v>
      </c>
      <c r="N378" s="136">
        <v>16</v>
      </c>
      <c r="O378" s="138">
        <v>2</v>
      </c>
      <c r="P378" s="61">
        <v>2</v>
      </c>
      <c r="Q378" s="61">
        <v>2</v>
      </c>
      <c r="R378" s="61">
        <v>2</v>
      </c>
      <c r="S378" s="61">
        <v>2</v>
      </c>
      <c r="T378" s="61">
        <v>3</v>
      </c>
      <c r="U378" s="61">
        <v>2</v>
      </c>
      <c r="V378" s="61">
        <v>3</v>
      </c>
      <c r="W378" s="119">
        <v>2</v>
      </c>
      <c r="X378" s="122">
        <v>20</v>
      </c>
      <c r="Y378" s="72">
        <v>36</v>
      </c>
      <c r="Z378" s="105"/>
      <c r="AA378" s="105"/>
      <c r="AB378" s="106"/>
    </row>
    <row r="379" spans="1:28" ht="13.5" thickBot="1" x14ac:dyDescent="0.25">
      <c r="A379" s="77"/>
      <c r="B379" s="77"/>
      <c r="C379" s="77"/>
      <c r="D379" s="77"/>
      <c r="E379" s="77"/>
      <c r="F379" s="77"/>
      <c r="G379" s="77"/>
      <c r="H379" s="77"/>
      <c r="I379" s="77"/>
      <c r="J379" s="77"/>
      <c r="K379" s="77"/>
      <c r="L379" s="77"/>
      <c r="M379" s="77"/>
      <c r="N379" s="77"/>
      <c r="O379" s="77"/>
      <c r="P379" s="77"/>
      <c r="Q379" s="77"/>
      <c r="R379" s="77"/>
      <c r="S379" s="77"/>
      <c r="T379" s="77"/>
      <c r="U379" s="77"/>
      <c r="V379" s="77"/>
      <c r="W379" s="77"/>
      <c r="X379" s="77"/>
      <c r="Y379" s="77"/>
      <c r="Z379" s="77"/>
      <c r="AA379" s="77"/>
      <c r="AB379" s="77"/>
    </row>
    <row r="380" spans="1:28" ht="15" x14ac:dyDescent="0.25">
      <c r="A380" s="88"/>
      <c r="B380" s="173" t="s">
        <v>4</v>
      </c>
      <c r="C380" s="176" t="s">
        <v>19</v>
      </c>
      <c r="D380" s="64" t="s">
        <v>1</v>
      </c>
      <c r="E380" s="40">
        <v>382</v>
      </c>
      <c r="F380" s="41">
        <v>459</v>
      </c>
      <c r="G380" s="41">
        <v>301</v>
      </c>
      <c r="H380" s="41">
        <v>302</v>
      </c>
      <c r="I380" s="41">
        <v>146</v>
      </c>
      <c r="J380" s="41">
        <v>373</v>
      </c>
      <c r="K380" s="41">
        <v>478</v>
      </c>
      <c r="L380" s="41">
        <v>172</v>
      </c>
      <c r="M380" s="42">
        <v>349</v>
      </c>
      <c r="N380" s="179" t="s">
        <v>16</v>
      </c>
      <c r="O380" s="40">
        <v>403</v>
      </c>
      <c r="P380" s="41">
        <v>182</v>
      </c>
      <c r="Q380" s="41">
        <v>471</v>
      </c>
      <c r="R380" s="41">
        <v>150</v>
      </c>
      <c r="S380" s="41">
        <v>387</v>
      </c>
      <c r="T380" s="41">
        <v>286</v>
      </c>
      <c r="U380" s="41">
        <v>376</v>
      </c>
      <c r="V380" s="41">
        <v>476</v>
      </c>
      <c r="W380" s="42">
        <v>270</v>
      </c>
      <c r="X380" s="179" t="s">
        <v>17</v>
      </c>
      <c r="Y380" s="89">
        <v>71.5</v>
      </c>
      <c r="Z380" s="182" t="s">
        <v>28</v>
      </c>
      <c r="AA380" s="185" t="s">
        <v>6</v>
      </c>
      <c r="AB380" s="188" t="s">
        <v>20</v>
      </c>
    </row>
    <row r="381" spans="1:28" ht="15" x14ac:dyDescent="0.25">
      <c r="A381" s="90" t="s">
        <v>21</v>
      </c>
      <c r="B381" s="174"/>
      <c r="C381" s="177"/>
      <c r="D381" s="65" t="s">
        <v>2</v>
      </c>
      <c r="E381" s="43">
        <v>4</v>
      </c>
      <c r="F381" s="39">
        <v>5</v>
      </c>
      <c r="G381" s="39">
        <v>4</v>
      </c>
      <c r="H381" s="39">
        <v>4</v>
      </c>
      <c r="I381" s="39">
        <v>3</v>
      </c>
      <c r="J381" s="39">
        <v>4</v>
      </c>
      <c r="K381" s="39">
        <v>5</v>
      </c>
      <c r="L381" s="39">
        <v>3</v>
      </c>
      <c r="M381" s="44">
        <v>4</v>
      </c>
      <c r="N381" s="180"/>
      <c r="O381" s="43">
        <v>4</v>
      </c>
      <c r="P381" s="39">
        <v>3</v>
      </c>
      <c r="Q381" s="39">
        <v>5</v>
      </c>
      <c r="R381" s="39">
        <v>3</v>
      </c>
      <c r="S381" s="39">
        <v>4</v>
      </c>
      <c r="T381" s="39">
        <v>4</v>
      </c>
      <c r="U381" s="39">
        <v>4</v>
      </c>
      <c r="V381" s="39">
        <v>5</v>
      </c>
      <c r="W381" s="44">
        <v>4</v>
      </c>
      <c r="X381" s="180"/>
      <c r="Y381" s="63">
        <v>72</v>
      </c>
      <c r="Z381" s="183"/>
      <c r="AA381" s="186"/>
      <c r="AB381" s="189"/>
    </row>
    <row r="382" spans="1:28" ht="15.75" thickBot="1" x14ac:dyDescent="0.3">
      <c r="A382" s="107">
        <v>44775</v>
      </c>
      <c r="B382" s="175"/>
      <c r="C382" s="178"/>
      <c r="D382" s="66" t="s">
        <v>3</v>
      </c>
      <c r="E382" s="45">
        <v>5</v>
      </c>
      <c r="F382" s="46">
        <v>9</v>
      </c>
      <c r="G382" s="46">
        <v>13</v>
      </c>
      <c r="H382" s="46">
        <v>15</v>
      </c>
      <c r="I382" s="46">
        <v>17</v>
      </c>
      <c r="J382" s="46">
        <v>3</v>
      </c>
      <c r="K382" s="46">
        <v>7</v>
      </c>
      <c r="L382" s="46">
        <v>11</v>
      </c>
      <c r="M382" s="47">
        <v>1</v>
      </c>
      <c r="N382" s="181"/>
      <c r="O382" s="45">
        <v>4</v>
      </c>
      <c r="P382" s="46">
        <v>14</v>
      </c>
      <c r="Q382" s="46">
        <v>6</v>
      </c>
      <c r="R382" s="46">
        <v>18</v>
      </c>
      <c r="S382" s="46">
        <v>2</v>
      </c>
      <c r="T382" s="46">
        <v>16</v>
      </c>
      <c r="U382" s="46">
        <v>8</v>
      </c>
      <c r="V382" s="46">
        <v>12</v>
      </c>
      <c r="W382" s="47">
        <v>10</v>
      </c>
      <c r="X382" s="181"/>
      <c r="Y382" s="108">
        <v>130</v>
      </c>
      <c r="Z382" s="184"/>
      <c r="AA382" s="187"/>
      <c r="AB382" s="190"/>
    </row>
    <row r="383" spans="1:28" ht="15" x14ac:dyDescent="0.25">
      <c r="A383" s="91"/>
      <c r="D383" s="48" t="s">
        <v>15</v>
      </c>
      <c r="E383" s="49">
        <v>2</v>
      </c>
      <c r="F383" s="49">
        <v>1</v>
      </c>
      <c r="G383" s="49">
        <v>1</v>
      </c>
      <c r="H383" s="49">
        <v>1</v>
      </c>
      <c r="I383" s="49">
        <v>1</v>
      </c>
      <c r="J383" s="49">
        <v>2</v>
      </c>
      <c r="K383" s="49">
        <v>2</v>
      </c>
      <c r="L383" s="49">
        <v>1</v>
      </c>
      <c r="M383" s="50">
        <v>2</v>
      </c>
      <c r="N383" s="123">
        <v>13</v>
      </c>
      <c r="O383" s="126">
        <v>2</v>
      </c>
      <c r="P383" s="49">
        <v>1</v>
      </c>
      <c r="Q383" s="49">
        <v>2</v>
      </c>
      <c r="R383" s="49">
        <v>1</v>
      </c>
      <c r="S383" s="49">
        <v>2</v>
      </c>
      <c r="T383" s="49">
        <v>1</v>
      </c>
      <c r="U383" s="49">
        <v>2</v>
      </c>
      <c r="V383" s="49">
        <v>1</v>
      </c>
      <c r="W383" s="50">
        <v>1</v>
      </c>
      <c r="X383" s="113">
        <v>13</v>
      </c>
      <c r="Y383" s="85">
        <v>26</v>
      </c>
      <c r="AB383" s="87"/>
    </row>
    <row r="384" spans="1:28" ht="15" x14ac:dyDescent="0.25">
      <c r="A384" s="91" t="s">
        <v>24</v>
      </c>
      <c r="B384" s="73">
        <v>22.600000000000012</v>
      </c>
      <c r="C384" s="112">
        <v>26</v>
      </c>
      <c r="D384" s="52" t="s">
        <v>14</v>
      </c>
      <c r="E384" s="84">
        <v>6</v>
      </c>
      <c r="F384" s="84">
        <v>5</v>
      </c>
      <c r="G384" s="84">
        <v>4</v>
      </c>
      <c r="H384" s="84">
        <v>5</v>
      </c>
      <c r="I384" s="84">
        <v>4</v>
      </c>
      <c r="J384" s="84">
        <v>5</v>
      </c>
      <c r="K384" s="84">
        <v>6</v>
      </c>
      <c r="L384" s="84">
        <v>4</v>
      </c>
      <c r="M384" s="114">
        <v>5</v>
      </c>
      <c r="N384" s="124">
        <v>44</v>
      </c>
      <c r="O384" s="84">
        <v>5</v>
      </c>
      <c r="P384" s="84">
        <v>3</v>
      </c>
      <c r="Q384" s="84">
        <v>5</v>
      </c>
      <c r="R384" s="84">
        <v>5</v>
      </c>
      <c r="S384" s="84">
        <v>8</v>
      </c>
      <c r="T384" s="84">
        <v>4</v>
      </c>
      <c r="U384" s="84">
        <v>5</v>
      </c>
      <c r="V384" s="84">
        <v>7</v>
      </c>
      <c r="W384" s="114">
        <v>7</v>
      </c>
      <c r="X384" s="109">
        <v>49</v>
      </c>
      <c r="Y384" s="67">
        <v>93</v>
      </c>
      <c r="Z384" s="169">
        <v>0</v>
      </c>
      <c r="AA384" s="142">
        <v>22.600000000000012</v>
      </c>
      <c r="AB384" s="93">
        <v>102</v>
      </c>
    </row>
    <row r="385" spans="1:28" ht="15.75" thickBot="1" x14ac:dyDescent="0.3">
      <c r="A385" s="94"/>
      <c r="D385" s="74" t="s">
        <v>18</v>
      </c>
      <c r="E385" s="51">
        <v>2</v>
      </c>
      <c r="F385" s="51">
        <v>3</v>
      </c>
      <c r="G385" s="51">
        <v>3</v>
      </c>
      <c r="H385" s="51">
        <v>2</v>
      </c>
      <c r="I385" s="51">
        <v>2</v>
      </c>
      <c r="J385" s="51">
        <v>3</v>
      </c>
      <c r="K385" s="51">
        <v>3</v>
      </c>
      <c r="L385" s="51">
        <v>2</v>
      </c>
      <c r="M385" s="115">
        <v>3</v>
      </c>
      <c r="N385" s="125">
        <v>23</v>
      </c>
      <c r="O385" s="128">
        <v>3</v>
      </c>
      <c r="P385" s="51">
        <v>3</v>
      </c>
      <c r="Q385" s="51">
        <v>4</v>
      </c>
      <c r="R385" s="51">
        <v>1</v>
      </c>
      <c r="S385" s="51">
        <v>0</v>
      </c>
      <c r="T385" s="51">
        <v>3</v>
      </c>
      <c r="U385" s="51">
        <v>3</v>
      </c>
      <c r="V385" s="51">
        <v>1</v>
      </c>
      <c r="W385" s="115">
        <v>0</v>
      </c>
      <c r="X385" s="120">
        <v>18</v>
      </c>
      <c r="Y385" s="68">
        <v>41</v>
      </c>
      <c r="AB385" s="87"/>
    </row>
    <row r="386" spans="1:28" ht="13.5" thickBot="1" x14ac:dyDescent="0.25">
      <c r="A386" s="95"/>
      <c r="AB386" s="87"/>
    </row>
    <row r="387" spans="1:28" ht="15" x14ac:dyDescent="0.25">
      <c r="A387" s="99"/>
      <c r="D387" s="53" t="s">
        <v>15</v>
      </c>
      <c r="E387" s="54">
        <v>2</v>
      </c>
      <c r="F387" s="54">
        <v>2</v>
      </c>
      <c r="G387" s="54">
        <v>1</v>
      </c>
      <c r="H387" s="54">
        <v>1</v>
      </c>
      <c r="I387" s="54">
        <v>1</v>
      </c>
      <c r="J387" s="54">
        <v>2</v>
      </c>
      <c r="K387" s="54">
        <v>2</v>
      </c>
      <c r="L387" s="54">
        <v>2</v>
      </c>
      <c r="M387" s="55">
        <v>2</v>
      </c>
      <c r="N387" s="129">
        <v>15</v>
      </c>
      <c r="O387" s="132">
        <v>2</v>
      </c>
      <c r="P387" s="54">
        <v>1</v>
      </c>
      <c r="Q387" s="54">
        <v>2</v>
      </c>
      <c r="R387" s="54">
        <v>1</v>
      </c>
      <c r="S387" s="54">
        <v>2</v>
      </c>
      <c r="T387" s="54">
        <v>1</v>
      </c>
      <c r="U387" s="54">
        <v>2</v>
      </c>
      <c r="V387" s="54">
        <v>2</v>
      </c>
      <c r="W387" s="55">
        <v>2</v>
      </c>
      <c r="X387" s="116">
        <v>15</v>
      </c>
      <c r="Y387" s="55">
        <v>30</v>
      </c>
      <c r="AB387" s="87"/>
    </row>
    <row r="388" spans="1:28" ht="15" x14ac:dyDescent="0.25">
      <c r="A388" s="96" t="s">
        <v>22</v>
      </c>
      <c r="B388" s="78">
        <v>26.4</v>
      </c>
      <c r="C388" s="112">
        <v>30</v>
      </c>
      <c r="D388" s="57" t="s">
        <v>14</v>
      </c>
      <c r="E388" s="84">
        <v>0</v>
      </c>
      <c r="F388" s="84">
        <v>0</v>
      </c>
      <c r="G388" s="84">
        <v>0</v>
      </c>
      <c r="H388" s="84">
        <v>0</v>
      </c>
      <c r="I388" s="84">
        <v>0</v>
      </c>
      <c r="J388" s="84">
        <v>0</v>
      </c>
      <c r="K388" s="84">
        <v>0</v>
      </c>
      <c r="L388" s="84">
        <v>0</v>
      </c>
      <c r="M388" s="114">
        <v>0</v>
      </c>
      <c r="N388" s="130">
        <v>0</v>
      </c>
      <c r="O388" s="84">
        <v>0</v>
      </c>
      <c r="P388" s="84">
        <v>0</v>
      </c>
      <c r="Q388" s="84">
        <v>0</v>
      </c>
      <c r="R388" s="84">
        <v>0</v>
      </c>
      <c r="S388" s="84">
        <v>0</v>
      </c>
      <c r="T388" s="84">
        <v>0</v>
      </c>
      <c r="U388" s="84">
        <v>0</v>
      </c>
      <c r="V388" s="84">
        <v>0</v>
      </c>
      <c r="W388" s="114">
        <v>0</v>
      </c>
      <c r="X388" s="110">
        <v>0</v>
      </c>
      <c r="Y388" s="69">
        <v>0</v>
      </c>
      <c r="Z388" s="97">
        <v>0</v>
      </c>
      <c r="AA388" s="143">
        <v>26.4</v>
      </c>
      <c r="AB388" s="98">
        <v>102</v>
      </c>
    </row>
    <row r="389" spans="1:28" ht="15.75" thickBot="1" x14ac:dyDescent="0.3">
      <c r="A389" s="99"/>
      <c r="D389" s="75" t="s">
        <v>18</v>
      </c>
      <c r="E389" s="56">
        <v>0</v>
      </c>
      <c r="F389" s="56">
        <v>0</v>
      </c>
      <c r="G389" s="56">
        <v>0</v>
      </c>
      <c r="H389" s="56">
        <v>0</v>
      </c>
      <c r="I389" s="56">
        <v>0</v>
      </c>
      <c r="J389" s="56">
        <v>0</v>
      </c>
      <c r="K389" s="56">
        <v>0</v>
      </c>
      <c r="L389" s="56">
        <v>0</v>
      </c>
      <c r="M389" s="117">
        <v>0</v>
      </c>
      <c r="N389" s="131">
        <v>0</v>
      </c>
      <c r="O389" s="133">
        <v>0</v>
      </c>
      <c r="P389" s="56">
        <v>0</v>
      </c>
      <c r="Q389" s="56">
        <v>0</v>
      </c>
      <c r="R389" s="56">
        <v>0</v>
      </c>
      <c r="S389" s="56">
        <v>0</v>
      </c>
      <c r="T389" s="56">
        <v>0</v>
      </c>
      <c r="U389" s="56">
        <v>0</v>
      </c>
      <c r="V389" s="56">
        <v>0</v>
      </c>
      <c r="W389" s="117">
        <v>0</v>
      </c>
      <c r="X389" s="121">
        <v>0</v>
      </c>
      <c r="Y389" s="70">
        <v>0</v>
      </c>
      <c r="AB389" s="87"/>
    </row>
    <row r="390" spans="1:28" ht="13.5" thickBot="1" x14ac:dyDescent="0.25">
      <c r="A390" s="95"/>
      <c r="AB390" s="87"/>
    </row>
    <row r="391" spans="1:28" ht="15" x14ac:dyDescent="0.25">
      <c r="A391" s="100"/>
      <c r="D391" s="58" t="s">
        <v>15</v>
      </c>
      <c r="E391" s="59">
        <v>2</v>
      </c>
      <c r="F391" s="59">
        <v>2</v>
      </c>
      <c r="G391" s="59">
        <v>1</v>
      </c>
      <c r="H391" s="59">
        <v>1</v>
      </c>
      <c r="I391" s="59">
        <v>1</v>
      </c>
      <c r="J391" s="59">
        <v>2</v>
      </c>
      <c r="K391" s="59">
        <v>2</v>
      </c>
      <c r="L391" s="59">
        <v>2</v>
      </c>
      <c r="M391" s="60">
        <v>2</v>
      </c>
      <c r="N391" s="134">
        <v>15</v>
      </c>
      <c r="O391" s="137">
        <v>2</v>
      </c>
      <c r="P391" s="59">
        <v>1</v>
      </c>
      <c r="Q391" s="59">
        <v>2</v>
      </c>
      <c r="R391" s="59">
        <v>1</v>
      </c>
      <c r="S391" s="59">
        <v>2</v>
      </c>
      <c r="T391" s="59">
        <v>1</v>
      </c>
      <c r="U391" s="59">
        <v>2</v>
      </c>
      <c r="V391" s="59">
        <v>1</v>
      </c>
      <c r="W391" s="60">
        <v>2</v>
      </c>
      <c r="X391" s="118">
        <v>14</v>
      </c>
      <c r="Y391" s="60">
        <v>29</v>
      </c>
      <c r="AB391" s="87"/>
    </row>
    <row r="392" spans="1:28" ht="15" x14ac:dyDescent="0.25">
      <c r="A392" s="101" t="s">
        <v>23</v>
      </c>
      <c r="B392" s="79">
        <v>25.400000000000009</v>
      </c>
      <c r="C392" s="112">
        <v>29</v>
      </c>
      <c r="D392" s="62" t="s">
        <v>14</v>
      </c>
      <c r="E392" s="84">
        <v>6</v>
      </c>
      <c r="F392" s="84">
        <v>6</v>
      </c>
      <c r="G392" s="84">
        <v>5</v>
      </c>
      <c r="H392" s="84">
        <v>5</v>
      </c>
      <c r="I392" s="84">
        <v>6</v>
      </c>
      <c r="J392" s="84">
        <v>7</v>
      </c>
      <c r="K392" s="84">
        <v>7</v>
      </c>
      <c r="L392" s="84">
        <v>4</v>
      </c>
      <c r="M392" s="114">
        <v>6</v>
      </c>
      <c r="N392" s="135">
        <v>52</v>
      </c>
      <c r="O392" s="127">
        <v>6</v>
      </c>
      <c r="P392" s="84">
        <v>6</v>
      </c>
      <c r="Q392" s="84">
        <v>6</v>
      </c>
      <c r="R392" s="84">
        <v>4</v>
      </c>
      <c r="S392" s="84">
        <v>4</v>
      </c>
      <c r="T392" s="84">
        <v>5</v>
      </c>
      <c r="U392" s="84">
        <v>8</v>
      </c>
      <c r="V392" s="84">
        <v>5</v>
      </c>
      <c r="W392" s="114">
        <v>8</v>
      </c>
      <c r="X392" s="111">
        <v>52</v>
      </c>
      <c r="Y392" s="71">
        <v>104</v>
      </c>
      <c r="Z392" s="102">
        <v>0</v>
      </c>
      <c r="AA392" s="141">
        <v>25.400000000000009</v>
      </c>
      <c r="AB392" s="103">
        <v>114</v>
      </c>
    </row>
    <row r="393" spans="1:28" ht="15.75" thickBot="1" x14ac:dyDescent="0.3">
      <c r="A393" s="104"/>
      <c r="B393" s="105"/>
      <c r="C393" s="105"/>
      <c r="D393" s="76" t="s">
        <v>18</v>
      </c>
      <c r="E393" s="61">
        <v>2</v>
      </c>
      <c r="F393" s="61">
        <v>3</v>
      </c>
      <c r="G393" s="61">
        <v>2</v>
      </c>
      <c r="H393" s="61">
        <v>2</v>
      </c>
      <c r="I393" s="61">
        <v>0</v>
      </c>
      <c r="J393" s="61">
        <v>1</v>
      </c>
      <c r="K393" s="61">
        <v>2</v>
      </c>
      <c r="L393" s="61">
        <v>3</v>
      </c>
      <c r="M393" s="119">
        <v>2</v>
      </c>
      <c r="N393" s="136">
        <v>17</v>
      </c>
      <c r="O393" s="138">
        <v>2</v>
      </c>
      <c r="P393" s="61">
        <v>0</v>
      </c>
      <c r="Q393" s="61">
        <v>3</v>
      </c>
      <c r="R393" s="61">
        <v>2</v>
      </c>
      <c r="S393" s="61">
        <v>4</v>
      </c>
      <c r="T393" s="61">
        <v>2</v>
      </c>
      <c r="U393" s="61">
        <v>0</v>
      </c>
      <c r="V393" s="61">
        <v>3</v>
      </c>
      <c r="W393" s="119">
        <v>0</v>
      </c>
      <c r="X393" s="122">
        <v>16</v>
      </c>
      <c r="Y393" s="72">
        <v>33</v>
      </c>
      <c r="Z393" s="105"/>
      <c r="AA393" s="105"/>
      <c r="AB393" s="106"/>
    </row>
    <row r="394" spans="1:28" ht="13.5" thickBot="1" x14ac:dyDescent="0.25">
      <c r="A394" s="77"/>
      <c r="B394" s="77"/>
      <c r="C394" s="77"/>
      <c r="D394" s="77"/>
      <c r="E394" s="77"/>
      <c r="F394" s="77"/>
      <c r="G394" s="77"/>
      <c r="H394" s="77"/>
      <c r="I394" s="77"/>
      <c r="J394" s="77"/>
      <c r="K394" s="77"/>
      <c r="L394" s="77"/>
      <c r="M394" s="77"/>
      <c r="N394" s="77"/>
      <c r="O394" s="77"/>
      <c r="P394" s="77"/>
      <c r="Q394" s="77"/>
      <c r="R394" s="77"/>
      <c r="S394" s="77"/>
      <c r="T394" s="77"/>
      <c r="U394" s="77"/>
      <c r="V394" s="77"/>
      <c r="W394" s="77"/>
      <c r="X394" s="77"/>
      <c r="Y394" s="77"/>
      <c r="Z394" s="77"/>
      <c r="AA394" s="77"/>
      <c r="AB394" s="77"/>
    </row>
    <row r="395" spans="1:28" ht="15" x14ac:dyDescent="0.25">
      <c r="A395" s="86"/>
      <c r="B395" s="173" t="s">
        <v>4</v>
      </c>
      <c r="C395" s="176" t="s">
        <v>19</v>
      </c>
      <c r="D395" s="64" t="s">
        <v>1</v>
      </c>
      <c r="E395" s="155">
        <v>507</v>
      </c>
      <c r="F395" s="155">
        <v>362</v>
      </c>
      <c r="G395" s="155">
        <v>205</v>
      </c>
      <c r="H395" s="155">
        <v>371</v>
      </c>
      <c r="I395" s="155">
        <v>455</v>
      </c>
      <c r="J395" s="155">
        <v>393</v>
      </c>
      <c r="K395" s="155">
        <v>130</v>
      </c>
      <c r="L395" s="155">
        <v>264</v>
      </c>
      <c r="M395" s="156">
        <v>339</v>
      </c>
      <c r="N395" s="179" t="s">
        <v>16</v>
      </c>
      <c r="O395" s="157">
        <v>449</v>
      </c>
      <c r="P395" s="155">
        <v>343</v>
      </c>
      <c r="Q395" s="155">
        <v>174</v>
      </c>
      <c r="R395" s="155">
        <v>338</v>
      </c>
      <c r="S395" s="155">
        <v>331</v>
      </c>
      <c r="T395" s="155">
        <v>384</v>
      </c>
      <c r="U395" s="155">
        <v>504</v>
      </c>
      <c r="V395" s="155">
        <v>177</v>
      </c>
      <c r="W395" s="156">
        <v>345</v>
      </c>
      <c r="X395" s="179" t="s">
        <v>17</v>
      </c>
      <c r="Y395" s="89">
        <v>72.400000000000006</v>
      </c>
      <c r="Z395" s="182" t="s">
        <v>28</v>
      </c>
      <c r="AA395" s="185" t="s">
        <v>6</v>
      </c>
      <c r="AB395" s="188" t="s">
        <v>20</v>
      </c>
    </row>
    <row r="396" spans="1:28" ht="15" x14ac:dyDescent="0.25">
      <c r="A396" s="86" t="s">
        <v>32</v>
      </c>
      <c r="B396" s="174"/>
      <c r="C396" s="177"/>
      <c r="D396" s="65" t="s">
        <v>2</v>
      </c>
      <c r="E396" s="63">
        <v>5</v>
      </c>
      <c r="F396" s="63">
        <v>4</v>
      </c>
      <c r="G396" s="63">
        <v>3</v>
      </c>
      <c r="H396" s="63">
        <v>4</v>
      </c>
      <c r="I396" s="63">
        <v>5</v>
      </c>
      <c r="J396" s="63">
        <v>4</v>
      </c>
      <c r="K396" s="63">
        <v>3</v>
      </c>
      <c r="L396" s="63">
        <v>4</v>
      </c>
      <c r="M396" s="158">
        <v>4</v>
      </c>
      <c r="N396" s="180"/>
      <c r="O396" s="159">
        <v>5</v>
      </c>
      <c r="P396" s="63">
        <v>4</v>
      </c>
      <c r="Q396" s="63">
        <v>3</v>
      </c>
      <c r="R396" s="63">
        <v>4</v>
      </c>
      <c r="S396" s="63">
        <v>4</v>
      </c>
      <c r="T396" s="63">
        <v>4</v>
      </c>
      <c r="U396" s="63">
        <v>5</v>
      </c>
      <c r="V396" s="63">
        <v>3</v>
      </c>
      <c r="W396" s="158">
        <v>4</v>
      </c>
      <c r="X396" s="180"/>
      <c r="Y396" s="63">
        <v>72</v>
      </c>
      <c r="Z396" s="183"/>
      <c r="AA396" s="186"/>
      <c r="AB396" s="189"/>
    </row>
    <row r="397" spans="1:28" ht="15.75" thickBot="1" x14ac:dyDescent="0.3">
      <c r="A397" s="140">
        <v>44770</v>
      </c>
      <c r="B397" s="175"/>
      <c r="C397" s="178"/>
      <c r="D397" s="66" t="s">
        <v>3</v>
      </c>
      <c r="E397" s="160">
        <v>2</v>
      </c>
      <c r="F397" s="160">
        <v>8</v>
      </c>
      <c r="G397" s="160">
        <v>4</v>
      </c>
      <c r="H397" s="160">
        <v>10</v>
      </c>
      <c r="I397" s="160">
        <v>18</v>
      </c>
      <c r="J397" s="160">
        <v>6</v>
      </c>
      <c r="K397" s="160">
        <v>16</v>
      </c>
      <c r="L397" s="160">
        <v>14</v>
      </c>
      <c r="M397" s="161">
        <v>12</v>
      </c>
      <c r="N397" s="181"/>
      <c r="O397" s="162">
        <v>9</v>
      </c>
      <c r="P397" s="160">
        <v>17</v>
      </c>
      <c r="Q397" s="160">
        <v>11</v>
      </c>
      <c r="R397" s="160">
        <v>13</v>
      </c>
      <c r="S397" s="160">
        <v>5</v>
      </c>
      <c r="T397" s="160">
        <v>1</v>
      </c>
      <c r="U397" s="160">
        <v>3</v>
      </c>
      <c r="V397" s="160">
        <v>7</v>
      </c>
      <c r="W397" s="161">
        <v>15</v>
      </c>
      <c r="X397" s="181"/>
      <c r="Y397" s="108">
        <v>140</v>
      </c>
      <c r="Z397" s="184"/>
      <c r="AA397" s="187"/>
      <c r="AB397" s="190"/>
    </row>
    <row r="398" spans="1:28" ht="15" x14ac:dyDescent="0.25">
      <c r="A398" s="146"/>
      <c r="D398" s="48" t="s">
        <v>15</v>
      </c>
      <c r="E398" s="49">
        <v>2</v>
      </c>
      <c r="F398" s="49">
        <v>2</v>
      </c>
      <c r="G398" s="49">
        <v>2</v>
      </c>
      <c r="H398" s="49">
        <v>2</v>
      </c>
      <c r="I398" s="49">
        <v>1</v>
      </c>
      <c r="J398" s="49">
        <v>2</v>
      </c>
      <c r="K398" s="49">
        <v>1</v>
      </c>
      <c r="L398" s="49">
        <v>1</v>
      </c>
      <c r="M398" s="50">
        <v>1</v>
      </c>
      <c r="N398" s="123">
        <v>14</v>
      </c>
      <c r="O398" s="126">
        <v>2</v>
      </c>
      <c r="P398" s="49">
        <v>1</v>
      </c>
      <c r="Q398" s="49">
        <v>1</v>
      </c>
      <c r="R398" s="49">
        <v>1</v>
      </c>
      <c r="S398" s="49">
        <v>2</v>
      </c>
      <c r="T398" s="49">
        <v>2</v>
      </c>
      <c r="U398" s="49">
        <v>2</v>
      </c>
      <c r="V398" s="49">
        <v>2</v>
      </c>
      <c r="W398" s="50">
        <v>1</v>
      </c>
      <c r="X398" s="113">
        <v>14</v>
      </c>
      <c r="Y398" s="85">
        <v>28</v>
      </c>
      <c r="AB398" s="87"/>
    </row>
    <row r="399" spans="1:28" ht="15" x14ac:dyDescent="0.25">
      <c r="A399" s="146" t="s">
        <v>24</v>
      </c>
      <c r="B399" s="73">
        <v>22.600000000000012</v>
      </c>
      <c r="C399" s="112">
        <v>28</v>
      </c>
      <c r="D399" s="52" t="s">
        <v>14</v>
      </c>
      <c r="E399" s="84">
        <v>6</v>
      </c>
      <c r="F399" s="84">
        <v>5</v>
      </c>
      <c r="G399" s="84">
        <v>4</v>
      </c>
      <c r="H399" s="84">
        <v>5</v>
      </c>
      <c r="I399" s="84">
        <v>7</v>
      </c>
      <c r="J399" s="84">
        <v>6</v>
      </c>
      <c r="K399" s="84">
        <v>6</v>
      </c>
      <c r="L399" s="84">
        <v>6</v>
      </c>
      <c r="M399" s="114">
        <v>5</v>
      </c>
      <c r="N399" s="147">
        <v>50</v>
      </c>
      <c r="O399" s="84">
        <v>7</v>
      </c>
      <c r="P399" s="84">
        <v>5</v>
      </c>
      <c r="Q399" s="84">
        <v>5</v>
      </c>
      <c r="R399" s="84">
        <v>5</v>
      </c>
      <c r="S399" s="84">
        <v>6</v>
      </c>
      <c r="T399" s="84">
        <v>5</v>
      </c>
      <c r="U399" s="84">
        <v>8</v>
      </c>
      <c r="V399" s="84">
        <v>5</v>
      </c>
      <c r="W399" s="114">
        <v>6</v>
      </c>
      <c r="X399" s="109">
        <v>52</v>
      </c>
      <c r="Y399" s="67">
        <v>102</v>
      </c>
      <c r="Z399" s="92">
        <v>0</v>
      </c>
      <c r="AA399" s="142">
        <v>22.600000000000012</v>
      </c>
      <c r="AB399" s="93">
        <v>101</v>
      </c>
    </row>
    <row r="400" spans="1:28" ht="15.75" thickBot="1" x14ac:dyDescent="0.3">
      <c r="A400" s="94"/>
      <c r="D400" s="148" t="s">
        <v>18</v>
      </c>
      <c r="E400" s="51">
        <v>3</v>
      </c>
      <c r="F400" s="51">
        <v>3</v>
      </c>
      <c r="G400" s="51">
        <v>3</v>
      </c>
      <c r="H400" s="51">
        <v>3</v>
      </c>
      <c r="I400" s="51">
        <v>1</v>
      </c>
      <c r="J400" s="51">
        <v>2</v>
      </c>
      <c r="K400" s="51">
        <v>0</v>
      </c>
      <c r="L400" s="51">
        <v>1</v>
      </c>
      <c r="M400" s="115">
        <v>2</v>
      </c>
      <c r="N400" s="125">
        <v>18</v>
      </c>
      <c r="O400" s="128">
        <v>2</v>
      </c>
      <c r="P400" s="51">
        <v>2</v>
      </c>
      <c r="Q400" s="51">
        <v>1</v>
      </c>
      <c r="R400" s="51">
        <v>2</v>
      </c>
      <c r="S400" s="51">
        <v>2</v>
      </c>
      <c r="T400" s="51">
        <v>3</v>
      </c>
      <c r="U400" s="51">
        <v>1</v>
      </c>
      <c r="V400" s="51">
        <v>2</v>
      </c>
      <c r="W400" s="115">
        <v>1</v>
      </c>
      <c r="X400" s="120">
        <v>16</v>
      </c>
      <c r="Y400" s="68">
        <v>34</v>
      </c>
      <c r="AB400" s="87"/>
    </row>
    <row r="401" spans="1:28" ht="13.5" thickBot="1" x14ac:dyDescent="0.25">
      <c r="A401" s="95"/>
      <c r="AB401" s="87"/>
    </row>
    <row r="402" spans="1:28" ht="15" x14ac:dyDescent="0.25">
      <c r="A402" s="99"/>
      <c r="D402" s="53" t="s">
        <v>15</v>
      </c>
      <c r="E402" s="54">
        <v>2</v>
      </c>
      <c r="F402" s="54">
        <v>2</v>
      </c>
      <c r="G402" s="54">
        <v>2</v>
      </c>
      <c r="H402" s="54">
        <v>2</v>
      </c>
      <c r="I402" s="54">
        <v>1</v>
      </c>
      <c r="J402" s="54">
        <v>2</v>
      </c>
      <c r="K402" s="54">
        <v>1</v>
      </c>
      <c r="L402" s="54">
        <v>2</v>
      </c>
      <c r="M402" s="55">
        <v>2</v>
      </c>
      <c r="N402" s="129">
        <v>16</v>
      </c>
      <c r="O402" s="132">
        <v>2</v>
      </c>
      <c r="P402" s="54">
        <v>1</v>
      </c>
      <c r="Q402" s="54">
        <v>2</v>
      </c>
      <c r="R402" s="54">
        <v>2</v>
      </c>
      <c r="S402" s="54">
        <v>2</v>
      </c>
      <c r="T402" s="54">
        <v>2</v>
      </c>
      <c r="U402" s="54">
        <v>2</v>
      </c>
      <c r="V402" s="54">
        <v>2</v>
      </c>
      <c r="W402" s="55">
        <v>2</v>
      </c>
      <c r="X402" s="116">
        <v>17</v>
      </c>
      <c r="Y402" s="55">
        <v>33</v>
      </c>
      <c r="AB402" s="87"/>
    </row>
    <row r="403" spans="1:28" ht="15" x14ac:dyDescent="0.25">
      <c r="A403" s="149" t="s">
        <v>22</v>
      </c>
      <c r="B403" s="78">
        <v>26.4</v>
      </c>
      <c r="C403" s="112">
        <v>33</v>
      </c>
      <c r="D403" s="57">
        <v>9</v>
      </c>
      <c r="E403" s="84">
        <v>9</v>
      </c>
      <c r="F403" s="84">
        <v>8</v>
      </c>
      <c r="G403" s="84">
        <v>4</v>
      </c>
      <c r="H403" s="84">
        <v>7</v>
      </c>
      <c r="I403" s="84">
        <v>7</v>
      </c>
      <c r="J403" s="84">
        <v>7</v>
      </c>
      <c r="K403" s="84">
        <v>5</v>
      </c>
      <c r="L403" s="84">
        <v>7</v>
      </c>
      <c r="M403" s="114">
        <v>6</v>
      </c>
      <c r="N403" s="130">
        <v>60</v>
      </c>
      <c r="O403" s="84">
        <v>6</v>
      </c>
      <c r="P403" s="84">
        <v>6</v>
      </c>
      <c r="Q403" s="84">
        <v>5</v>
      </c>
      <c r="R403" s="84">
        <v>6</v>
      </c>
      <c r="S403" s="84">
        <v>5</v>
      </c>
      <c r="T403" s="84">
        <v>8</v>
      </c>
      <c r="U403" s="84">
        <v>7</v>
      </c>
      <c r="V403" s="84">
        <v>6</v>
      </c>
      <c r="W403" s="114">
        <v>5</v>
      </c>
      <c r="X403" s="110">
        <v>54</v>
      </c>
      <c r="Y403" s="69">
        <v>114</v>
      </c>
      <c r="Z403" s="97">
        <v>0.5</v>
      </c>
      <c r="AA403" s="143">
        <v>26.4</v>
      </c>
      <c r="AB403" s="98">
        <v>102</v>
      </c>
    </row>
    <row r="404" spans="1:28" ht="15.75" thickBot="1" x14ac:dyDescent="0.3">
      <c r="A404" s="99"/>
      <c r="D404" s="150" t="s">
        <v>18</v>
      </c>
      <c r="E404" s="56">
        <v>0</v>
      </c>
      <c r="F404" s="56">
        <v>0</v>
      </c>
      <c r="G404" s="56">
        <v>3</v>
      </c>
      <c r="H404" s="56">
        <v>1</v>
      </c>
      <c r="I404" s="56">
        <v>1</v>
      </c>
      <c r="J404" s="56">
        <v>1</v>
      </c>
      <c r="K404" s="56">
        <v>1</v>
      </c>
      <c r="L404" s="56">
        <v>1</v>
      </c>
      <c r="M404" s="117">
        <v>2</v>
      </c>
      <c r="N404" s="131">
        <v>10</v>
      </c>
      <c r="O404" s="133">
        <v>3</v>
      </c>
      <c r="P404" s="56">
        <v>1</v>
      </c>
      <c r="Q404" s="56">
        <v>2</v>
      </c>
      <c r="R404" s="56">
        <v>2</v>
      </c>
      <c r="S404" s="56">
        <v>3</v>
      </c>
      <c r="T404" s="56">
        <v>0</v>
      </c>
      <c r="U404" s="56">
        <v>2</v>
      </c>
      <c r="V404" s="56">
        <v>1</v>
      </c>
      <c r="W404" s="117">
        <v>3</v>
      </c>
      <c r="X404" s="121">
        <v>17</v>
      </c>
      <c r="Y404" s="70">
        <v>27</v>
      </c>
      <c r="AB404" s="87"/>
    </row>
    <row r="405" spans="1:28" ht="13.5" thickBot="1" x14ac:dyDescent="0.25">
      <c r="A405" s="95"/>
      <c r="AB405" s="87"/>
    </row>
    <row r="406" spans="1:28" ht="15" x14ac:dyDescent="0.25">
      <c r="A406" s="100"/>
      <c r="D406" s="58" t="s">
        <v>15</v>
      </c>
      <c r="E406" s="59">
        <v>2</v>
      </c>
      <c r="F406" s="59">
        <v>2</v>
      </c>
      <c r="G406" s="59">
        <v>2</v>
      </c>
      <c r="H406" s="59">
        <v>2</v>
      </c>
      <c r="I406" s="59">
        <v>1</v>
      </c>
      <c r="J406" s="59">
        <v>2</v>
      </c>
      <c r="K406" s="59">
        <v>1</v>
      </c>
      <c r="L406" s="59">
        <v>1</v>
      </c>
      <c r="M406" s="60">
        <v>2</v>
      </c>
      <c r="N406" s="134">
        <v>15</v>
      </c>
      <c r="O406" s="137">
        <v>2</v>
      </c>
      <c r="P406" s="59">
        <v>1</v>
      </c>
      <c r="Q406" s="59">
        <v>2</v>
      </c>
      <c r="R406" s="59">
        <v>2</v>
      </c>
      <c r="S406" s="59">
        <v>2</v>
      </c>
      <c r="T406" s="59">
        <v>2</v>
      </c>
      <c r="U406" s="59">
        <v>2</v>
      </c>
      <c r="V406" s="59">
        <v>2</v>
      </c>
      <c r="W406" s="60">
        <v>1</v>
      </c>
      <c r="X406" s="118">
        <v>16</v>
      </c>
      <c r="Y406" s="60">
        <v>31</v>
      </c>
      <c r="AB406" s="87"/>
    </row>
    <row r="407" spans="1:28" ht="15" x14ac:dyDescent="0.25">
      <c r="A407" s="151" t="s">
        <v>23</v>
      </c>
      <c r="B407" s="79">
        <v>25.100000000000009</v>
      </c>
      <c r="C407" s="112">
        <v>31</v>
      </c>
      <c r="D407" s="62" t="s">
        <v>14</v>
      </c>
      <c r="E407" s="84">
        <v>9</v>
      </c>
      <c r="F407" s="84">
        <v>5</v>
      </c>
      <c r="G407" s="84">
        <v>5</v>
      </c>
      <c r="H407" s="84">
        <v>7</v>
      </c>
      <c r="I407" s="84">
        <v>6</v>
      </c>
      <c r="J407" s="84">
        <v>6</v>
      </c>
      <c r="K407" s="84">
        <v>5</v>
      </c>
      <c r="L407" s="84">
        <v>5</v>
      </c>
      <c r="M407" s="114">
        <v>7</v>
      </c>
      <c r="N407" s="135">
        <v>55</v>
      </c>
      <c r="O407" s="127">
        <v>9</v>
      </c>
      <c r="P407" s="84">
        <v>5</v>
      </c>
      <c r="Q407" s="84">
        <v>5</v>
      </c>
      <c r="R407" s="84">
        <v>5</v>
      </c>
      <c r="S407" s="84">
        <v>5</v>
      </c>
      <c r="T407" s="84">
        <v>6</v>
      </c>
      <c r="U407" s="84">
        <v>9</v>
      </c>
      <c r="V407" s="84">
        <v>6</v>
      </c>
      <c r="W407" s="114">
        <v>5</v>
      </c>
      <c r="X407" s="111">
        <v>55</v>
      </c>
      <c r="Y407" s="71">
        <v>110</v>
      </c>
      <c r="Z407" s="102">
        <v>0.30000000000000004</v>
      </c>
      <c r="AA407" s="141">
        <v>25.400000000000009</v>
      </c>
      <c r="AB407" s="103">
        <v>113</v>
      </c>
    </row>
    <row r="408" spans="1:28" ht="15.75" thickBot="1" x14ac:dyDescent="0.3">
      <c r="A408" s="104"/>
      <c r="B408" s="105"/>
      <c r="C408" s="105"/>
      <c r="D408" s="152" t="s">
        <v>18</v>
      </c>
      <c r="E408" s="61">
        <v>0</v>
      </c>
      <c r="F408" s="61">
        <v>3</v>
      </c>
      <c r="G408" s="61">
        <v>2</v>
      </c>
      <c r="H408" s="61">
        <v>1</v>
      </c>
      <c r="I408" s="61">
        <v>2</v>
      </c>
      <c r="J408" s="61">
        <v>2</v>
      </c>
      <c r="K408" s="61">
        <v>1</v>
      </c>
      <c r="L408" s="61">
        <v>2</v>
      </c>
      <c r="M408" s="119">
        <v>1</v>
      </c>
      <c r="N408" s="136">
        <v>14</v>
      </c>
      <c r="O408" s="138">
        <v>0</v>
      </c>
      <c r="P408" s="61">
        <v>2</v>
      </c>
      <c r="Q408" s="61">
        <v>2</v>
      </c>
      <c r="R408" s="61">
        <v>3</v>
      </c>
      <c r="S408" s="61">
        <v>3</v>
      </c>
      <c r="T408" s="61">
        <v>2</v>
      </c>
      <c r="U408" s="61">
        <v>0</v>
      </c>
      <c r="V408" s="61">
        <v>1</v>
      </c>
      <c r="W408" s="119">
        <v>2</v>
      </c>
      <c r="X408" s="122">
        <v>15</v>
      </c>
      <c r="Y408" s="72">
        <v>29</v>
      </c>
      <c r="Z408" s="105"/>
      <c r="AA408" s="105"/>
      <c r="AB408" s="106"/>
    </row>
    <row r="409" spans="1:28" ht="13.5" thickBot="1" x14ac:dyDescent="0.25">
      <c r="A409" s="77"/>
      <c r="B409" s="77"/>
      <c r="C409" s="77"/>
      <c r="D409" s="77"/>
      <c r="E409" s="77"/>
      <c r="F409" s="77"/>
      <c r="G409" s="77"/>
      <c r="H409" s="77"/>
      <c r="I409" s="77"/>
      <c r="J409" s="77"/>
      <c r="K409" s="77"/>
      <c r="L409" s="77"/>
      <c r="M409" s="77"/>
      <c r="N409" s="77"/>
      <c r="O409" s="77"/>
      <c r="P409" s="77"/>
      <c r="Q409" s="77"/>
      <c r="R409" s="77"/>
      <c r="S409" s="77"/>
      <c r="T409" s="77"/>
      <c r="U409" s="77"/>
      <c r="V409" s="77"/>
      <c r="W409" s="77"/>
      <c r="X409" s="77"/>
      <c r="Y409" s="77"/>
      <c r="Z409" s="77"/>
      <c r="AA409" s="77"/>
      <c r="AB409" s="77"/>
    </row>
    <row r="410" spans="1:28" ht="15" x14ac:dyDescent="0.25">
      <c r="A410" s="88"/>
      <c r="B410" s="173" t="s">
        <v>4</v>
      </c>
      <c r="C410" s="176" t="s">
        <v>19</v>
      </c>
      <c r="D410" s="64" t="s">
        <v>1</v>
      </c>
      <c r="E410" s="40">
        <v>382</v>
      </c>
      <c r="F410" s="41">
        <v>459</v>
      </c>
      <c r="G410" s="41">
        <v>301</v>
      </c>
      <c r="H410" s="41">
        <v>302</v>
      </c>
      <c r="I410" s="41">
        <v>146</v>
      </c>
      <c r="J410" s="41">
        <v>373</v>
      </c>
      <c r="K410" s="41">
        <v>478</v>
      </c>
      <c r="L410" s="41">
        <v>172</v>
      </c>
      <c r="M410" s="42">
        <v>349</v>
      </c>
      <c r="N410" s="179" t="s">
        <v>16</v>
      </c>
      <c r="O410" s="40">
        <v>403</v>
      </c>
      <c r="P410" s="41">
        <v>182</v>
      </c>
      <c r="Q410" s="41">
        <v>471</v>
      </c>
      <c r="R410" s="41">
        <v>150</v>
      </c>
      <c r="S410" s="41">
        <v>387</v>
      </c>
      <c r="T410" s="41">
        <v>286</v>
      </c>
      <c r="U410" s="41">
        <v>376</v>
      </c>
      <c r="V410" s="41">
        <v>476</v>
      </c>
      <c r="W410" s="42">
        <v>270</v>
      </c>
      <c r="X410" s="179" t="s">
        <v>17</v>
      </c>
      <c r="Y410" s="89">
        <v>71.5</v>
      </c>
      <c r="Z410" s="182" t="s">
        <v>28</v>
      </c>
      <c r="AA410" s="185" t="s">
        <v>6</v>
      </c>
      <c r="AB410" s="188" t="s">
        <v>20</v>
      </c>
    </row>
    <row r="411" spans="1:28" ht="15" x14ac:dyDescent="0.25">
      <c r="A411" s="90" t="s">
        <v>21</v>
      </c>
      <c r="B411" s="174"/>
      <c r="C411" s="177"/>
      <c r="D411" s="65" t="s">
        <v>2</v>
      </c>
      <c r="E411" s="43">
        <v>4</v>
      </c>
      <c r="F411" s="39">
        <v>5</v>
      </c>
      <c r="G411" s="39">
        <v>4</v>
      </c>
      <c r="H411" s="39">
        <v>4</v>
      </c>
      <c r="I411" s="39">
        <v>3</v>
      </c>
      <c r="J411" s="39">
        <v>4</v>
      </c>
      <c r="K411" s="39">
        <v>5</v>
      </c>
      <c r="L411" s="39">
        <v>3</v>
      </c>
      <c r="M411" s="44">
        <v>4</v>
      </c>
      <c r="N411" s="180"/>
      <c r="O411" s="43">
        <v>4</v>
      </c>
      <c r="P411" s="39">
        <v>3</v>
      </c>
      <c r="Q411" s="39">
        <v>5</v>
      </c>
      <c r="R411" s="39">
        <v>3</v>
      </c>
      <c r="S411" s="39">
        <v>4</v>
      </c>
      <c r="T411" s="39">
        <v>4</v>
      </c>
      <c r="U411" s="39">
        <v>4</v>
      </c>
      <c r="V411" s="39">
        <v>5</v>
      </c>
      <c r="W411" s="44">
        <v>4</v>
      </c>
      <c r="X411" s="180"/>
      <c r="Y411" s="63">
        <v>72</v>
      </c>
      <c r="Z411" s="183"/>
      <c r="AA411" s="186"/>
      <c r="AB411" s="189"/>
    </row>
    <row r="412" spans="1:28" ht="15.75" thickBot="1" x14ac:dyDescent="0.3">
      <c r="A412" s="107">
        <v>44747</v>
      </c>
      <c r="B412" s="175"/>
      <c r="C412" s="178"/>
      <c r="D412" s="66" t="s">
        <v>3</v>
      </c>
      <c r="E412" s="45">
        <v>5</v>
      </c>
      <c r="F412" s="46">
        <v>9</v>
      </c>
      <c r="G412" s="46">
        <v>13</v>
      </c>
      <c r="H412" s="46">
        <v>15</v>
      </c>
      <c r="I412" s="46">
        <v>17</v>
      </c>
      <c r="J412" s="46">
        <v>3</v>
      </c>
      <c r="K412" s="46">
        <v>7</v>
      </c>
      <c r="L412" s="46">
        <v>11</v>
      </c>
      <c r="M412" s="47">
        <v>1</v>
      </c>
      <c r="N412" s="181"/>
      <c r="O412" s="45">
        <v>4</v>
      </c>
      <c r="P412" s="46">
        <v>14</v>
      </c>
      <c r="Q412" s="46">
        <v>6</v>
      </c>
      <c r="R412" s="46">
        <v>18</v>
      </c>
      <c r="S412" s="46">
        <v>2</v>
      </c>
      <c r="T412" s="46">
        <v>16</v>
      </c>
      <c r="U412" s="46">
        <v>8</v>
      </c>
      <c r="V412" s="46">
        <v>12</v>
      </c>
      <c r="W412" s="47">
        <v>10</v>
      </c>
      <c r="X412" s="181"/>
      <c r="Y412" s="108">
        <v>130</v>
      </c>
      <c r="Z412" s="184"/>
      <c r="AA412" s="187"/>
      <c r="AB412" s="190"/>
    </row>
    <row r="413" spans="1:28" ht="15" x14ac:dyDescent="0.25">
      <c r="A413" s="91"/>
      <c r="D413" s="48" t="s">
        <v>15</v>
      </c>
      <c r="E413" s="49">
        <v>2</v>
      </c>
      <c r="F413" s="49">
        <v>1</v>
      </c>
      <c r="G413" s="49">
        <v>1</v>
      </c>
      <c r="H413" s="49">
        <v>1</v>
      </c>
      <c r="I413" s="49">
        <v>1</v>
      </c>
      <c r="J413" s="49">
        <v>2</v>
      </c>
      <c r="K413" s="49">
        <v>2</v>
      </c>
      <c r="L413" s="49">
        <v>1</v>
      </c>
      <c r="M413" s="50">
        <v>2</v>
      </c>
      <c r="N413" s="123">
        <v>13</v>
      </c>
      <c r="O413" s="126">
        <v>2</v>
      </c>
      <c r="P413" s="49">
        <v>1</v>
      </c>
      <c r="Q413" s="49">
        <v>2</v>
      </c>
      <c r="R413" s="49">
        <v>1</v>
      </c>
      <c r="S413" s="49">
        <v>2</v>
      </c>
      <c r="T413" s="49">
        <v>1</v>
      </c>
      <c r="U413" s="49">
        <v>2</v>
      </c>
      <c r="V413" s="49">
        <v>1</v>
      </c>
      <c r="W413" s="50">
        <v>1</v>
      </c>
      <c r="X413" s="113">
        <v>13</v>
      </c>
      <c r="Y413" s="85">
        <v>26</v>
      </c>
      <c r="AB413" s="87"/>
    </row>
    <row r="414" spans="1:28" ht="15" x14ac:dyDescent="0.25">
      <c r="A414" s="91" t="s">
        <v>24</v>
      </c>
      <c r="B414" s="73">
        <v>22.600000000000012</v>
      </c>
      <c r="C414" s="112">
        <v>26</v>
      </c>
      <c r="D414" s="52" t="s">
        <v>14</v>
      </c>
      <c r="E414" s="84">
        <v>0</v>
      </c>
      <c r="F414" s="84">
        <v>0</v>
      </c>
      <c r="G414" s="84">
        <v>0</v>
      </c>
      <c r="H414" s="84">
        <v>0</v>
      </c>
      <c r="I414" s="84">
        <v>0</v>
      </c>
      <c r="J414" s="84">
        <v>0</v>
      </c>
      <c r="K414" s="84">
        <v>0</v>
      </c>
      <c r="L414" s="84">
        <v>0</v>
      </c>
      <c r="M414" s="114">
        <v>0</v>
      </c>
      <c r="N414" s="124">
        <v>0</v>
      </c>
      <c r="O414" s="84">
        <v>0</v>
      </c>
      <c r="P414" s="84">
        <v>0</v>
      </c>
      <c r="Q414" s="84">
        <v>0</v>
      </c>
      <c r="R414" s="84">
        <v>0</v>
      </c>
      <c r="S414" s="84">
        <v>0</v>
      </c>
      <c r="T414" s="84">
        <v>0</v>
      </c>
      <c r="U414" s="84">
        <v>0</v>
      </c>
      <c r="V414" s="84">
        <v>0</v>
      </c>
      <c r="W414" s="114">
        <v>0</v>
      </c>
      <c r="X414" s="109">
        <v>0</v>
      </c>
      <c r="Y414" s="67">
        <v>0</v>
      </c>
      <c r="Z414" s="92">
        <v>0</v>
      </c>
      <c r="AA414" s="142">
        <v>22.600000000000012</v>
      </c>
      <c r="AB414" s="93">
        <v>100</v>
      </c>
    </row>
    <row r="415" spans="1:28" ht="15.75" thickBot="1" x14ac:dyDescent="0.3">
      <c r="A415" s="94"/>
      <c r="D415" s="74" t="s">
        <v>18</v>
      </c>
      <c r="E415" s="51">
        <v>0</v>
      </c>
      <c r="F415" s="51">
        <v>0</v>
      </c>
      <c r="G415" s="51">
        <v>0</v>
      </c>
      <c r="H415" s="51">
        <v>0</v>
      </c>
      <c r="I415" s="51">
        <v>0</v>
      </c>
      <c r="J415" s="51">
        <v>0</v>
      </c>
      <c r="K415" s="51">
        <v>0</v>
      </c>
      <c r="L415" s="51">
        <v>0</v>
      </c>
      <c r="M415" s="115">
        <v>0</v>
      </c>
      <c r="N415" s="125">
        <v>0</v>
      </c>
      <c r="O415" s="128">
        <v>0</v>
      </c>
      <c r="P415" s="51">
        <v>0</v>
      </c>
      <c r="Q415" s="51">
        <v>0</v>
      </c>
      <c r="R415" s="51">
        <v>0</v>
      </c>
      <c r="S415" s="51">
        <v>0</v>
      </c>
      <c r="T415" s="51">
        <v>0</v>
      </c>
      <c r="U415" s="51">
        <v>0</v>
      </c>
      <c r="V415" s="51">
        <v>0</v>
      </c>
      <c r="W415" s="115">
        <v>0</v>
      </c>
      <c r="X415" s="120">
        <v>0</v>
      </c>
      <c r="Y415" s="68">
        <v>0</v>
      </c>
      <c r="AB415" s="87"/>
    </row>
    <row r="416" spans="1:28" ht="13.5" thickBot="1" x14ac:dyDescent="0.25">
      <c r="A416" s="95"/>
      <c r="AB416" s="87"/>
    </row>
    <row r="417" spans="1:28" ht="15" x14ac:dyDescent="0.25">
      <c r="A417" s="99"/>
      <c r="D417" s="53" t="s">
        <v>15</v>
      </c>
      <c r="E417" s="54">
        <v>2</v>
      </c>
      <c r="F417" s="54">
        <v>2</v>
      </c>
      <c r="G417" s="54">
        <v>1</v>
      </c>
      <c r="H417" s="54">
        <v>1</v>
      </c>
      <c r="I417" s="54">
        <v>1</v>
      </c>
      <c r="J417" s="54">
        <v>2</v>
      </c>
      <c r="K417" s="54">
        <v>2</v>
      </c>
      <c r="L417" s="54">
        <v>2</v>
      </c>
      <c r="M417" s="55">
        <v>2</v>
      </c>
      <c r="N417" s="129">
        <v>15</v>
      </c>
      <c r="O417" s="132">
        <v>2</v>
      </c>
      <c r="P417" s="54">
        <v>1</v>
      </c>
      <c r="Q417" s="54">
        <v>2</v>
      </c>
      <c r="R417" s="54">
        <v>1</v>
      </c>
      <c r="S417" s="54">
        <v>2</v>
      </c>
      <c r="T417" s="54">
        <v>1</v>
      </c>
      <c r="U417" s="54">
        <v>2</v>
      </c>
      <c r="V417" s="54">
        <v>2</v>
      </c>
      <c r="W417" s="55">
        <v>2</v>
      </c>
      <c r="X417" s="116">
        <v>15</v>
      </c>
      <c r="Y417" s="55">
        <v>30</v>
      </c>
      <c r="AB417" s="87"/>
    </row>
    <row r="418" spans="1:28" ht="15" x14ac:dyDescent="0.25">
      <c r="A418" s="96" t="s">
        <v>22</v>
      </c>
      <c r="B418" s="78">
        <v>26.4</v>
      </c>
      <c r="C418" s="112">
        <v>30</v>
      </c>
      <c r="D418" s="57" t="s">
        <v>14</v>
      </c>
      <c r="E418" s="84">
        <v>7</v>
      </c>
      <c r="F418" s="84">
        <v>8</v>
      </c>
      <c r="G418" s="84">
        <v>6</v>
      </c>
      <c r="H418" s="84">
        <v>6</v>
      </c>
      <c r="I418" s="84">
        <v>4</v>
      </c>
      <c r="J418" s="84">
        <v>5</v>
      </c>
      <c r="K418" s="84">
        <v>7</v>
      </c>
      <c r="L418" s="84">
        <v>5</v>
      </c>
      <c r="M418" s="114">
        <v>5</v>
      </c>
      <c r="N418" s="130">
        <v>53</v>
      </c>
      <c r="O418" s="127">
        <v>7</v>
      </c>
      <c r="P418" s="84">
        <v>4</v>
      </c>
      <c r="Q418" s="84">
        <v>6</v>
      </c>
      <c r="R418" s="84">
        <v>4</v>
      </c>
      <c r="S418" s="84">
        <v>6</v>
      </c>
      <c r="T418" s="84">
        <v>6</v>
      </c>
      <c r="U418" s="84">
        <v>5</v>
      </c>
      <c r="V418" s="84">
        <v>9</v>
      </c>
      <c r="W418" s="114">
        <v>6</v>
      </c>
      <c r="X418" s="110">
        <v>53</v>
      </c>
      <c r="Y418" s="69">
        <v>106</v>
      </c>
      <c r="Z418" s="97">
        <v>0</v>
      </c>
      <c r="AA418" s="143">
        <v>26.4</v>
      </c>
      <c r="AB418" s="98">
        <v>101</v>
      </c>
    </row>
    <row r="419" spans="1:28" ht="15.75" thickBot="1" x14ac:dyDescent="0.3">
      <c r="A419" s="99"/>
      <c r="D419" s="75" t="s">
        <v>18</v>
      </c>
      <c r="E419" s="56">
        <v>1</v>
      </c>
      <c r="F419" s="56">
        <v>1</v>
      </c>
      <c r="G419" s="56">
        <v>1</v>
      </c>
      <c r="H419" s="56">
        <v>1</v>
      </c>
      <c r="I419" s="56">
        <v>2</v>
      </c>
      <c r="J419" s="56">
        <v>3</v>
      </c>
      <c r="K419" s="56">
        <v>2</v>
      </c>
      <c r="L419" s="56">
        <v>2</v>
      </c>
      <c r="M419" s="117">
        <v>3</v>
      </c>
      <c r="N419" s="131">
        <v>16</v>
      </c>
      <c r="O419" s="133">
        <v>1</v>
      </c>
      <c r="P419" s="56">
        <v>2</v>
      </c>
      <c r="Q419" s="56">
        <v>3</v>
      </c>
      <c r="R419" s="56">
        <v>2</v>
      </c>
      <c r="S419" s="56">
        <v>2</v>
      </c>
      <c r="T419" s="56">
        <v>1</v>
      </c>
      <c r="U419" s="56">
        <v>3</v>
      </c>
      <c r="V419" s="56">
        <v>0</v>
      </c>
      <c r="W419" s="117">
        <v>2</v>
      </c>
      <c r="X419" s="121">
        <v>16</v>
      </c>
      <c r="Y419" s="70">
        <v>32</v>
      </c>
      <c r="AB419" s="87"/>
    </row>
    <row r="420" spans="1:28" ht="13.5" thickBot="1" x14ac:dyDescent="0.25">
      <c r="A420" s="95"/>
      <c r="AB420" s="87"/>
    </row>
    <row r="421" spans="1:28" ht="15" x14ac:dyDescent="0.25">
      <c r="A421" s="100"/>
      <c r="D421" s="58" t="s">
        <v>15</v>
      </c>
      <c r="E421" s="59">
        <v>2</v>
      </c>
      <c r="F421" s="59">
        <v>2</v>
      </c>
      <c r="G421" s="59">
        <v>1</v>
      </c>
      <c r="H421" s="59">
        <v>1</v>
      </c>
      <c r="I421" s="59">
        <v>1</v>
      </c>
      <c r="J421" s="59">
        <v>2</v>
      </c>
      <c r="K421" s="59">
        <v>2</v>
      </c>
      <c r="L421" s="59">
        <v>1</v>
      </c>
      <c r="M421" s="60">
        <v>2</v>
      </c>
      <c r="N421" s="134">
        <v>14</v>
      </c>
      <c r="O421" s="137">
        <v>2</v>
      </c>
      <c r="P421" s="59">
        <v>1</v>
      </c>
      <c r="Q421" s="59">
        <v>2</v>
      </c>
      <c r="R421" s="59">
        <v>1</v>
      </c>
      <c r="S421" s="59">
        <v>2</v>
      </c>
      <c r="T421" s="59">
        <v>1</v>
      </c>
      <c r="U421" s="59">
        <v>2</v>
      </c>
      <c r="V421" s="59">
        <v>1</v>
      </c>
      <c r="W421" s="60">
        <v>2</v>
      </c>
      <c r="X421" s="118">
        <v>14</v>
      </c>
      <c r="Y421" s="60">
        <v>28</v>
      </c>
      <c r="AB421" s="87"/>
    </row>
    <row r="422" spans="1:28" ht="15" x14ac:dyDescent="0.25">
      <c r="A422" s="101" t="s">
        <v>23</v>
      </c>
      <c r="B422" s="79">
        <v>24.70000000000001</v>
      </c>
      <c r="C422" s="112">
        <v>28</v>
      </c>
      <c r="D422" s="62" t="s">
        <v>14</v>
      </c>
      <c r="E422" s="84">
        <v>9</v>
      </c>
      <c r="F422" s="84">
        <v>8</v>
      </c>
      <c r="G422" s="84">
        <v>5</v>
      </c>
      <c r="H422" s="84">
        <v>5</v>
      </c>
      <c r="I422" s="84">
        <v>5</v>
      </c>
      <c r="J422" s="84">
        <v>6</v>
      </c>
      <c r="K422" s="84">
        <v>9</v>
      </c>
      <c r="L422" s="84">
        <v>4</v>
      </c>
      <c r="M422" s="114">
        <v>8</v>
      </c>
      <c r="N422" s="135">
        <v>59</v>
      </c>
      <c r="O422" s="127">
        <v>5</v>
      </c>
      <c r="P422" s="84">
        <v>3</v>
      </c>
      <c r="Q422" s="84">
        <v>7</v>
      </c>
      <c r="R422" s="84">
        <v>6</v>
      </c>
      <c r="S422" s="84">
        <v>6</v>
      </c>
      <c r="T422" s="84">
        <v>6</v>
      </c>
      <c r="U422" s="84">
        <v>6</v>
      </c>
      <c r="V422" s="84">
        <v>6</v>
      </c>
      <c r="W422" s="114">
        <v>5</v>
      </c>
      <c r="X422" s="111">
        <v>50</v>
      </c>
      <c r="Y422" s="71">
        <v>109</v>
      </c>
      <c r="Z422" s="102">
        <v>0.4</v>
      </c>
      <c r="AA422" s="141">
        <v>25.100000000000009</v>
      </c>
      <c r="AB422" s="103">
        <v>112</v>
      </c>
    </row>
    <row r="423" spans="1:28" ht="15.75" thickBot="1" x14ac:dyDescent="0.3">
      <c r="A423" s="104"/>
      <c r="B423" s="105"/>
      <c r="C423" s="105"/>
      <c r="D423" s="76" t="s">
        <v>18</v>
      </c>
      <c r="E423" s="61">
        <v>0</v>
      </c>
      <c r="F423" s="61">
        <v>1</v>
      </c>
      <c r="G423" s="61">
        <v>2</v>
      </c>
      <c r="H423" s="61">
        <v>2</v>
      </c>
      <c r="I423" s="61">
        <v>1</v>
      </c>
      <c r="J423" s="61">
        <v>2</v>
      </c>
      <c r="K423" s="61">
        <v>0</v>
      </c>
      <c r="L423" s="61">
        <v>2</v>
      </c>
      <c r="M423" s="119">
        <v>0</v>
      </c>
      <c r="N423" s="136">
        <v>10</v>
      </c>
      <c r="O423" s="138">
        <v>3</v>
      </c>
      <c r="P423" s="61">
        <v>3</v>
      </c>
      <c r="Q423" s="61">
        <v>2</v>
      </c>
      <c r="R423" s="61">
        <v>0</v>
      </c>
      <c r="S423" s="61">
        <v>2</v>
      </c>
      <c r="T423" s="61">
        <v>1</v>
      </c>
      <c r="U423" s="61">
        <v>2</v>
      </c>
      <c r="V423" s="61">
        <v>2</v>
      </c>
      <c r="W423" s="119">
        <v>3</v>
      </c>
      <c r="X423" s="122">
        <v>18</v>
      </c>
      <c r="Y423" s="72">
        <v>28</v>
      </c>
      <c r="Z423" s="105"/>
      <c r="AA423" s="105"/>
      <c r="AB423" s="106"/>
    </row>
    <row r="424" spans="1:28" ht="13.5" thickBot="1" x14ac:dyDescent="0.25">
      <c r="A424" s="77"/>
      <c r="B424" s="77"/>
      <c r="C424" s="77"/>
      <c r="D424" s="77"/>
      <c r="E424" s="77"/>
      <c r="F424" s="77"/>
      <c r="G424" s="77"/>
      <c r="H424" s="77"/>
      <c r="I424" s="77"/>
      <c r="J424" s="77"/>
      <c r="K424" s="77"/>
      <c r="L424" s="77"/>
      <c r="M424" s="77"/>
      <c r="N424" s="77"/>
      <c r="O424" s="77"/>
      <c r="P424" s="77"/>
      <c r="Q424" s="77"/>
      <c r="R424" s="77"/>
      <c r="S424" s="77"/>
      <c r="T424" s="77"/>
      <c r="U424" s="77"/>
      <c r="V424" s="77"/>
      <c r="W424" s="77"/>
      <c r="X424" s="77"/>
      <c r="Y424" s="77"/>
      <c r="Z424" s="77"/>
      <c r="AA424" s="77"/>
      <c r="AB424" s="77"/>
    </row>
    <row r="425" spans="1:28" ht="15" x14ac:dyDescent="0.25">
      <c r="A425" s="83"/>
      <c r="B425" s="173" t="s">
        <v>4</v>
      </c>
      <c r="C425" s="176" t="s">
        <v>19</v>
      </c>
      <c r="D425" s="64" t="s">
        <v>1</v>
      </c>
      <c r="E425" s="40">
        <v>476</v>
      </c>
      <c r="F425" s="41">
        <v>340</v>
      </c>
      <c r="G425" s="41">
        <v>145</v>
      </c>
      <c r="H425" s="41">
        <v>336</v>
      </c>
      <c r="I425" s="41">
        <v>432</v>
      </c>
      <c r="J425" s="41">
        <v>306</v>
      </c>
      <c r="K425" s="41">
        <v>310</v>
      </c>
      <c r="L425" s="41">
        <v>340</v>
      </c>
      <c r="M425" s="42">
        <v>136</v>
      </c>
      <c r="N425" s="179" t="s">
        <v>16</v>
      </c>
      <c r="O425" s="40">
        <v>405</v>
      </c>
      <c r="P425" s="41">
        <v>352</v>
      </c>
      <c r="Q425" s="41">
        <v>328</v>
      </c>
      <c r="R425" s="41">
        <v>296</v>
      </c>
      <c r="S425" s="41">
        <v>166</v>
      </c>
      <c r="T425" s="41">
        <v>348</v>
      </c>
      <c r="U425" s="41">
        <v>430</v>
      </c>
      <c r="V425" s="41">
        <v>150</v>
      </c>
      <c r="W425" s="42">
        <v>336</v>
      </c>
      <c r="X425" s="179" t="s">
        <v>17</v>
      </c>
      <c r="Y425" s="89">
        <v>68.599999999999994</v>
      </c>
      <c r="Z425" s="182" t="s">
        <v>28</v>
      </c>
      <c r="AA425" s="185" t="s">
        <v>6</v>
      </c>
      <c r="AB425" s="188" t="s">
        <v>20</v>
      </c>
    </row>
    <row r="426" spans="1:28" ht="15" x14ac:dyDescent="0.25">
      <c r="A426" s="83" t="s">
        <v>26</v>
      </c>
      <c r="B426" s="174"/>
      <c r="C426" s="177"/>
      <c r="D426" s="65" t="s">
        <v>2</v>
      </c>
      <c r="E426" s="43">
        <v>5</v>
      </c>
      <c r="F426" s="39">
        <v>4</v>
      </c>
      <c r="G426" s="39">
        <v>3</v>
      </c>
      <c r="H426" s="39">
        <v>4</v>
      </c>
      <c r="I426" s="39">
        <v>5</v>
      </c>
      <c r="J426" s="39">
        <v>4</v>
      </c>
      <c r="K426" s="39">
        <v>4</v>
      </c>
      <c r="L426" s="39">
        <v>4</v>
      </c>
      <c r="M426" s="44">
        <v>3</v>
      </c>
      <c r="N426" s="180"/>
      <c r="O426" s="43">
        <v>5</v>
      </c>
      <c r="P426" s="39">
        <v>4</v>
      </c>
      <c r="Q426" s="39">
        <v>4</v>
      </c>
      <c r="R426" s="39">
        <v>4</v>
      </c>
      <c r="S426" s="39">
        <v>3</v>
      </c>
      <c r="T426" s="39">
        <v>4</v>
      </c>
      <c r="U426" s="39">
        <v>5</v>
      </c>
      <c r="V426" s="39">
        <v>3</v>
      </c>
      <c r="W426" s="44">
        <v>4</v>
      </c>
      <c r="X426" s="180"/>
      <c r="Y426" s="63">
        <v>72</v>
      </c>
      <c r="Z426" s="183"/>
      <c r="AA426" s="186"/>
      <c r="AB426" s="189"/>
    </row>
    <row r="427" spans="1:28" ht="15.75" thickBot="1" x14ac:dyDescent="0.3">
      <c r="A427" s="139">
        <v>44742</v>
      </c>
      <c r="B427" s="175"/>
      <c r="C427" s="178"/>
      <c r="D427" s="66" t="s">
        <v>3</v>
      </c>
      <c r="E427" s="45">
        <v>4</v>
      </c>
      <c r="F427" s="46">
        <v>10</v>
      </c>
      <c r="G427" s="46">
        <v>18</v>
      </c>
      <c r="H427" s="46">
        <v>6</v>
      </c>
      <c r="I427" s="46">
        <v>2</v>
      </c>
      <c r="J427" s="46">
        <v>12</v>
      </c>
      <c r="K427" s="46">
        <v>14</v>
      </c>
      <c r="L427" s="46">
        <v>8</v>
      </c>
      <c r="M427" s="47">
        <v>16</v>
      </c>
      <c r="N427" s="181"/>
      <c r="O427" s="45">
        <v>3</v>
      </c>
      <c r="P427" s="46">
        <v>9</v>
      </c>
      <c r="Q427" s="46">
        <v>5</v>
      </c>
      <c r="R427" s="46">
        <v>13</v>
      </c>
      <c r="S427" s="46">
        <v>17</v>
      </c>
      <c r="T427" s="46">
        <v>11</v>
      </c>
      <c r="U427" s="46">
        <v>1</v>
      </c>
      <c r="V427" s="46">
        <v>15</v>
      </c>
      <c r="W427" s="47">
        <v>7</v>
      </c>
      <c r="X427" s="181"/>
      <c r="Y427" s="108">
        <v>122</v>
      </c>
      <c r="Z427" s="184"/>
      <c r="AA427" s="187"/>
      <c r="AB427" s="190"/>
    </row>
    <row r="428" spans="1:28" ht="15" x14ac:dyDescent="0.25">
      <c r="A428" s="146"/>
      <c r="D428" s="48" t="s">
        <v>15</v>
      </c>
      <c r="E428" s="49">
        <v>1</v>
      </c>
      <c r="F428" s="49">
        <v>1</v>
      </c>
      <c r="G428" s="49">
        <v>1</v>
      </c>
      <c r="H428" s="49">
        <v>1</v>
      </c>
      <c r="I428" s="49">
        <v>2</v>
      </c>
      <c r="J428" s="49">
        <v>1</v>
      </c>
      <c r="K428" s="49">
        <v>1</v>
      </c>
      <c r="L428" s="49">
        <v>1</v>
      </c>
      <c r="M428" s="50">
        <v>1</v>
      </c>
      <c r="N428" s="123">
        <v>10</v>
      </c>
      <c r="O428" s="126">
        <v>2</v>
      </c>
      <c r="P428" s="49">
        <v>1</v>
      </c>
      <c r="Q428" s="49">
        <v>1</v>
      </c>
      <c r="R428" s="49">
        <v>1</v>
      </c>
      <c r="S428" s="49">
        <v>1</v>
      </c>
      <c r="T428" s="49">
        <v>1</v>
      </c>
      <c r="U428" s="49">
        <v>2</v>
      </c>
      <c r="V428" s="49">
        <v>1</v>
      </c>
      <c r="W428" s="50">
        <v>1</v>
      </c>
      <c r="X428" s="113">
        <v>11</v>
      </c>
      <c r="Y428" s="85">
        <v>21</v>
      </c>
      <c r="AB428" s="87"/>
    </row>
    <row r="429" spans="1:28" ht="15" x14ac:dyDescent="0.25">
      <c r="A429" s="146" t="s">
        <v>24</v>
      </c>
      <c r="B429" s="73">
        <v>22.600000000000012</v>
      </c>
      <c r="C429" s="112">
        <v>21</v>
      </c>
      <c r="D429" s="52" t="s">
        <v>14</v>
      </c>
      <c r="E429" s="84">
        <v>7</v>
      </c>
      <c r="F429" s="84">
        <v>5</v>
      </c>
      <c r="G429" s="84">
        <v>3</v>
      </c>
      <c r="H429" s="84">
        <v>5</v>
      </c>
      <c r="I429" s="84">
        <v>7</v>
      </c>
      <c r="J429" s="84">
        <v>6</v>
      </c>
      <c r="K429" s="84">
        <v>5</v>
      </c>
      <c r="L429" s="84">
        <v>5</v>
      </c>
      <c r="M429" s="114">
        <v>4</v>
      </c>
      <c r="N429" s="147">
        <v>47</v>
      </c>
      <c r="O429" s="84">
        <v>7</v>
      </c>
      <c r="P429" s="84">
        <v>5</v>
      </c>
      <c r="Q429" s="84">
        <v>6</v>
      </c>
      <c r="R429" s="84">
        <v>4</v>
      </c>
      <c r="S429" s="84">
        <v>5</v>
      </c>
      <c r="T429" s="84">
        <v>6</v>
      </c>
      <c r="U429" s="84">
        <v>6</v>
      </c>
      <c r="V429" s="84">
        <v>4</v>
      </c>
      <c r="W429" s="114">
        <v>7</v>
      </c>
      <c r="X429" s="109">
        <v>50</v>
      </c>
      <c r="Y429" s="67">
        <v>97</v>
      </c>
      <c r="Z429" s="92">
        <v>0</v>
      </c>
      <c r="AA429" s="142">
        <v>22.600000000000012</v>
      </c>
      <c r="AB429" s="93">
        <v>100</v>
      </c>
    </row>
    <row r="430" spans="1:28" ht="15.75" thickBot="1" x14ac:dyDescent="0.3">
      <c r="A430" s="94"/>
      <c r="D430" s="148" t="s">
        <v>18</v>
      </c>
      <c r="E430" s="51">
        <v>1</v>
      </c>
      <c r="F430" s="51">
        <v>2</v>
      </c>
      <c r="G430" s="51">
        <v>3</v>
      </c>
      <c r="H430" s="51">
        <v>2</v>
      </c>
      <c r="I430" s="51">
        <v>2</v>
      </c>
      <c r="J430" s="51">
        <v>1</v>
      </c>
      <c r="K430" s="51">
        <v>2</v>
      </c>
      <c r="L430" s="51">
        <v>2</v>
      </c>
      <c r="M430" s="115">
        <v>2</v>
      </c>
      <c r="N430" s="125">
        <v>17</v>
      </c>
      <c r="O430" s="128">
        <v>2</v>
      </c>
      <c r="P430" s="51">
        <v>2</v>
      </c>
      <c r="Q430" s="51">
        <v>1</v>
      </c>
      <c r="R430" s="51">
        <v>3</v>
      </c>
      <c r="S430" s="51">
        <v>1</v>
      </c>
      <c r="T430" s="51">
        <v>1</v>
      </c>
      <c r="U430" s="51">
        <v>3</v>
      </c>
      <c r="V430" s="51">
        <v>2</v>
      </c>
      <c r="W430" s="115">
        <v>0</v>
      </c>
      <c r="X430" s="120">
        <v>15</v>
      </c>
      <c r="Y430" s="68">
        <v>32</v>
      </c>
      <c r="AB430" s="87"/>
    </row>
    <row r="431" spans="1:28" ht="13.5" thickBot="1" x14ac:dyDescent="0.25">
      <c r="A431" s="95"/>
      <c r="AB431" s="87"/>
    </row>
    <row r="432" spans="1:28" ht="15" x14ac:dyDescent="0.25">
      <c r="A432" s="99"/>
      <c r="D432" s="53" t="s">
        <v>15</v>
      </c>
      <c r="E432" s="54">
        <v>2</v>
      </c>
      <c r="F432" s="54">
        <v>1</v>
      </c>
      <c r="G432" s="54">
        <v>1</v>
      </c>
      <c r="H432" s="54">
        <v>2</v>
      </c>
      <c r="I432" s="54">
        <v>2</v>
      </c>
      <c r="J432" s="54">
        <v>1</v>
      </c>
      <c r="K432" s="54">
        <v>1</v>
      </c>
      <c r="L432" s="54">
        <v>1</v>
      </c>
      <c r="M432" s="55">
        <v>1</v>
      </c>
      <c r="N432" s="129">
        <v>12</v>
      </c>
      <c r="O432" s="132">
        <v>2</v>
      </c>
      <c r="P432" s="54">
        <v>1</v>
      </c>
      <c r="Q432" s="54">
        <v>2</v>
      </c>
      <c r="R432" s="54">
        <v>1</v>
      </c>
      <c r="S432" s="54">
        <v>1</v>
      </c>
      <c r="T432" s="54">
        <v>1</v>
      </c>
      <c r="U432" s="54">
        <v>2</v>
      </c>
      <c r="V432" s="54">
        <v>1</v>
      </c>
      <c r="W432" s="55">
        <v>2</v>
      </c>
      <c r="X432" s="116">
        <v>13</v>
      </c>
      <c r="Y432" s="55">
        <v>25</v>
      </c>
      <c r="AB432" s="87"/>
    </row>
    <row r="433" spans="1:28" ht="15" x14ac:dyDescent="0.25">
      <c r="A433" s="149" t="s">
        <v>22</v>
      </c>
      <c r="B433" s="78">
        <v>26.4</v>
      </c>
      <c r="C433" s="112">
        <v>25</v>
      </c>
      <c r="D433" s="57" t="s">
        <v>14</v>
      </c>
      <c r="E433" s="84">
        <v>8</v>
      </c>
      <c r="F433" s="84">
        <v>5</v>
      </c>
      <c r="G433" s="84">
        <v>3</v>
      </c>
      <c r="H433" s="84">
        <v>5</v>
      </c>
      <c r="I433" s="84">
        <v>8</v>
      </c>
      <c r="J433" s="84">
        <v>5</v>
      </c>
      <c r="K433" s="84">
        <v>6</v>
      </c>
      <c r="L433" s="84">
        <v>6</v>
      </c>
      <c r="M433" s="114">
        <v>4</v>
      </c>
      <c r="N433" s="130">
        <v>50</v>
      </c>
      <c r="O433" s="84">
        <v>7</v>
      </c>
      <c r="P433" s="84">
        <v>4</v>
      </c>
      <c r="Q433" s="84">
        <v>6</v>
      </c>
      <c r="R433" s="84">
        <v>5</v>
      </c>
      <c r="S433" s="84">
        <v>4</v>
      </c>
      <c r="T433" s="84">
        <v>8</v>
      </c>
      <c r="U433" s="84">
        <v>8</v>
      </c>
      <c r="V433" s="84">
        <v>4</v>
      </c>
      <c r="W433" s="114">
        <v>5</v>
      </c>
      <c r="X433" s="110">
        <v>51</v>
      </c>
      <c r="Y433" s="69">
        <v>101</v>
      </c>
      <c r="Z433" s="97">
        <v>0</v>
      </c>
      <c r="AA433" s="143">
        <v>26.4</v>
      </c>
      <c r="AB433" s="98">
        <v>100</v>
      </c>
    </row>
    <row r="434" spans="1:28" ht="15.75" thickBot="1" x14ac:dyDescent="0.3">
      <c r="A434" s="99"/>
      <c r="D434" s="150" t="s">
        <v>18</v>
      </c>
      <c r="E434" s="56">
        <v>1</v>
      </c>
      <c r="F434" s="56">
        <v>2</v>
      </c>
      <c r="G434" s="56">
        <v>3</v>
      </c>
      <c r="H434" s="56">
        <v>3</v>
      </c>
      <c r="I434" s="56">
        <v>1</v>
      </c>
      <c r="J434" s="56">
        <v>2</v>
      </c>
      <c r="K434" s="56">
        <v>1</v>
      </c>
      <c r="L434" s="56">
        <v>1</v>
      </c>
      <c r="M434" s="117">
        <v>2</v>
      </c>
      <c r="N434" s="131">
        <v>16</v>
      </c>
      <c r="O434" s="133">
        <v>2</v>
      </c>
      <c r="P434" s="56">
        <v>3</v>
      </c>
      <c r="Q434" s="56">
        <v>2</v>
      </c>
      <c r="R434" s="56">
        <v>2</v>
      </c>
      <c r="S434" s="56">
        <v>2</v>
      </c>
      <c r="T434" s="56">
        <v>0</v>
      </c>
      <c r="U434" s="56">
        <v>1</v>
      </c>
      <c r="V434" s="56">
        <v>2</v>
      </c>
      <c r="W434" s="117">
        <v>3</v>
      </c>
      <c r="X434" s="121">
        <v>17</v>
      </c>
      <c r="Y434" s="70">
        <v>33</v>
      </c>
      <c r="AB434" s="87"/>
    </row>
    <row r="435" spans="1:28" ht="13.5" thickBot="1" x14ac:dyDescent="0.25">
      <c r="A435" s="95"/>
      <c r="AB435" s="87"/>
    </row>
    <row r="436" spans="1:28" ht="15" x14ac:dyDescent="0.25">
      <c r="A436" s="100"/>
      <c r="D436" s="58" t="s">
        <v>15</v>
      </c>
      <c r="E436" s="59">
        <v>2</v>
      </c>
      <c r="F436" s="59">
        <v>1</v>
      </c>
      <c r="G436" s="59">
        <v>1</v>
      </c>
      <c r="H436" s="59">
        <v>1</v>
      </c>
      <c r="I436" s="59">
        <v>2</v>
      </c>
      <c r="J436" s="59">
        <v>1</v>
      </c>
      <c r="K436" s="59">
        <v>1</v>
      </c>
      <c r="L436" s="59">
        <v>1</v>
      </c>
      <c r="M436" s="60">
        <v>1</v>
      </c>
      <c r="N436" s="134">
        <v>11</v>
      </c>
      <c r="O436" s="137">
        <v>2</v>
      </c>
      <c r="P436" s="59">
        <v>1</v>
      </c>
      <c r="Q436" s="59">
        <v>2</v>
      </c>
      <c r="R436" s="59">
        <v>1</v>
      </c>
      <c r="S436" s="59">
        <v>1</v>
      </c>
      <c r="T436" s="59">
        <v>1</v>
      </c>
      <c r="U436" s="59">
        <v>2</v>
      </c>
      <c r="V436" s="59">
        <v>1</v>
      </c>
      <c r="W436" s="60">
        <v>1</v>
      </c>
      <c r="X436" s="118">
        <v>12</v>
      </c>
      <c r="Y436" s="60">
        <v>23</v>
      </c>
      <c r="AB436" s="87"/>
    </row>
    <row r="437" spans="1:28" ht="15" x14ac:dyDescent="0.25">
      <c r="A437" s="151" t="s">
        <v>23</v>
      </c>
      <c r="B437" s="79">
        <v>24.600000000000009</v>
      </c>
      <c r="C437" s="112">
        <v>23</v>
      </c>
      <c r="D437" s="62" t="s">
        <v>14</v>
      </c>
      <c r="E437" s="84">
        <v>7</v>
      </c>
      <c r="F437" s="84">
        <v>4</v>
      </c>
      <c r="G437" s="84">
        <v>4</v>
      </c>
      <c r="H437" s="84">
        <v>7</v>
      </c>
      <c r="I437" s="84">
        <v>6</v>
      </c>
      <c r="J437" s="84">
        <v>5</v>
      </c>
      <c r="K437" s="84">
        <v>5</v>
      </c>
      <c r="L437" s="84">
        <v>7</v>
      </c>
      <c r="M437" s="114">
        <v>6</v>
      </c>
      <c r="N437" s="135">
        <v>51</v>
      </c>
      <c r="O437" s="127">
        <v>5</v>
      </c>
      <c r="P437" s="84">
        <v>5</v>
      </c>
      <c r="Q437" s="84">
        <v>6</v>
      </c>
      <c r="R437" s="84">
        <v>5</v>
      </c>
      <c r="S437" s="84">
        <v>4</v>
      </c>
      <c r="T437" s="84">
        <v>6</v>
      </c>
      <c r="U437" s="84">
        <v>9</v>
      </c>
      <c r="V437" s="84">
        <v>4</v>
      </c>
      <c r="W437" s="114">
        <v>5</v>
      </c>
      <c r="X437" s="111">
        <v>49</v>
      </c>
      <c r="Y437" s="71">
        <v>100</v>
      </c>
      <c r="Z437" s="102">
        <v>0.1</v>
      </c>
      <c r="AA437" s="141">
        <v>24.70000000000001</v>
      </c>
      <c r="AB437" s="103">
        <v>111</v>
      </c>
    </row>
    <row r="438" spans="1:28" ht="15.75" thickBot="1" x14ac:dyDescent="0.3">
      <c r="A438" s="104"/>
      <c r="B438" s="105"/>
      <c r="C438" s="105"/>
      <c r="D438" s="152" t="s">
        <v>18</v>
      </c>
      <c r="E438" s="61">
        <v>2</v>
      </c>
      <c r="F438" s="61">
        <v>3</v>
      </c>
      <c r="G438" s="61">
        <v>2</v>
      </c>
      <c r="H438" s="61">
        <v>0</v>
      </c>
      <c r="I438" s="61">
        <v>3</v>
      </c>
      <c r="J438" s="61">
        <v>2</v>
      </c>
      <c r="K438" s="61">
        <v>2</v>
      </c>
      <c r="L438" s="61">
        <v>0</v>
      </c>
      <c r="M438" s="119">
        <v>0</v>
      </c>
      <c r="N438" s="136">
        <v>14</v>
      </c>
      <c r="O438" s="138">
        <v>4</v>
      </c>
      <c r="P438" s="61">
        <v>2</v>
      </c>
      <c r="Q438" s="61">
        <v>2</v>
      </c>
      <c r="R438" s="61">
        <v>2</v>
      </c>
      <c r="S438" s="61">
        <v>2</v>
      </c>
      <c r="T438" s="61">
        <v>1</v>
      </c>
      <c r="U438" s="61">
        <v>0</v>
      </c>
      <c r="V438" s="61">
        <v>2</v>
      </c>
      <c r="W438" s="119">
        <v>2</v>
      </c>
      <c r="X438" s="122">
        <v>17</v>
      </c>
      <c r="Y438" s="72">
        <v>31</v>
      </c>
      <c r="Z438" s="105"/>
      <c r="AA438" s="105"/>
      <c r="AB438" s="106"/>
    </row>
    <row r="439" spans="1:28" ht="13.5" thickBot="1" x14ac:dyDescent="0.25">
      <c r="A439" s="77"/>
      <c r="B439" s="77"/>
      <c r="C439" s="77"/>
      <c r="D439" s="77"/>
      <c r="E439" s="77"/>
      <c r="F439" s="77"/>
      <c r="G439" s="77"/>
      <c r="H439" s="77"/>
      <c r="I439" s="77"/>
      <c r="J439" s="77"/>
      <c r="K439" s="77"/>
      <c r="L439" s="77"/>
      <c r="M439" s="77"/>
      <c r="N439" s="77"/>
      <c r="O439" s="77"/>
      <c r="P439" s="77"/>
      <c r="Q439" s="77"/>
      <c r="R439" s="77"/>
      <c r="S439" s="77"/>
      <c r="T439" s="77"/>
      <c r="U439" s="77"/>
      <c r="V439" s="77"/>
      <c r="W439" s="77"/>
      <c r="X439" s="77"/>
      <c r="Y439" s="77"/>
      <c r="Z439" s="77"/>
      <c r="AA439" s="77"/>
      <c r="AB439" s="77"/>
    </row>
    <row r="440" spans="1:28" ht="15" x14ac:dyDescent="0.25">
      <c r="A440" s="86"/>
      <c r="B440" s="173" t="s">
        <v>4</v>
      </c>
      <c r="C440" s="176" t="s">
        <v>19</v>
      </c>
      <c r="D440" s="64" t="s">
        <v>1</v>
      </c>
      <c r="E440" s="155">
        <v>507</v>
      </c>
      <c r="F440" s="155">
        <v>362</v>
      </c>
      <c r="G440" s="155">
        <v>205</v>
      </c>
      <c r="H440" s="155">
        <v>371</v>
      </c>
      <c r="I440" s="155">
        <v>455</v>
      </c>
      <c r="J440" s="155">
        <v>393</v>
      </c>
      <c r="K440" s="155">
        <v>130</v>
      </c>
      <c r="L440" s="155">
        <v>264</v>
      </c>
      <c r="M440" s="156">
        <v>339</v>
      </c>
      <c r="N440" s="179" t="s">
        <v>16</v>
      </c>
      <c r="O440" s="157">
        <v>449</v>
      </c>
      <c r="P440" s="155">
        <v>343</v>
      </c>
      <c r="Q440" s="155">
        <v>174</v>
      </c>
      <c r="R440" s="155">
        <v>338</v>
      </c>
      <c r="S440" s="155">
        <v>331</v>
      </c>
      <c r="T440" s="155">
        <v>384</v>
      </c>
      <c r="U440" s="155">
        <v>504</v>
      </c>
      <c r="V440" s="155">
        <v>177</v>
      </c>
      <c r="W440" s="156">
        <v>345</v>
      </c>
      <c r="X440" s="179" t="s">
        <v>17</v>
      </c>
      <c r="Y440" s="89">
        <v>72.400000000000006</v>
      </c>
      <c r="Z440" s="182" t="s">
        <v>28</v>
      </c>
      <c r="AA440" s="185" t="s">
        <v>6</v>
      </c>
      <c r="AB440" s="188" t="s">
        <v>20</v>
      </c>
    </row>
    <row r="441" spans="1:28" ht="15" x14ac:dyDescent="0.25">
      <c r="A441" s="86" t="s">
        <v>32</v>
      </c>
      <c r="B441" s="174"/>
      <c r="C441" s="177"/>
      <c r="D441" s="65" t="s">
        <v>2</v>
      </c>
      <c r="E441" s="63">
        <v>5</v>
      </c>
      <c r="F441" s="63">
        <v>4</v>
      </c>
      <c r="G441" s="63">
        <v>3</v>
      </c>
      <c r="H441" s="63">
        <v>4</v>
      </c>
      <c r="I441" s="63">
        <v>5</v>
      </c>
      <c r="J441" s="63">
        <v>4</v>
      </c>
      <c r="K441" s="63">
        <v>3</v>
      </c>
      <c r="L441" s="63">
        <v>4</v>
      </c>
      <c r="M441" s="158">
        <v>4</v>
      </c>
      <c r="N441" s="180"/>
      <c r="O441" s="159">
        <v>5</v>
      </c>
      <c r="P441" s="63">
        <v>4</v>
      </c>
      <c r="Q441" s="63">
        <v>3</v>
      </c>
      <c r="R441" s="63">
        <v>4</v>
      </c>
      <c r="S441" s="63">
        <v>4</v>
      </c>
      <c r="T441" s="63">
        <v>4</v>
      </c>
      <c r="U441" s="63">
        <v>5</v>
      </c>
      <c r="V441" s="63">
        <v>3</v>
      </c>
      <c r="W441" s="158">
        <v>4</v>
      </c>
      <c r="X441" s="180"/>
      <c r="Y441" s="63">
        <v>72</v>
      </c>
      <c r="Z441" s="183"/>
      <c r="AA441" s="186"/>
      <c r="AB441" s="189"/>
    </row>
    <row r="442" spans="1:28" ht="15.75" thickBot="1" x14ac:dyDescent="0.3">
      <c r="A442" s="140">
        <v>44706</v>
      </c>
      <c r="B442" s="175"/>
      <c r="C442" s="178"/>
      <c r="D442" s="66" t="s">
        <v>3</v>
      </c>
      <c r="E442" s="160">
        <v>2</v>
      </c>
      <c r="F442" s="160">
        <v>8</v>
      </c>
      <c r="G442" s="160">
        <v>4</v>
      </c>
      <c r="H442" s="160">
        <v>10</v>
      </c>
      <c r="I442" s="160">
        <v>18</v>
      </c>
      <c r="J442" s="160">
        <v>6</v>
      </c>
      <c r="K442" s="160">
        <v>16</v>
      </c>
      <c r="L442" s="160">
        <v>14</v>
      </c>
      <c r="M442" s="161">
        <v>12</v>
      </c>
      <c r="N442" s="181"/>
      <c r="O442" s="162">
        <v>9</v>
      </c>
      <c r="P442" s="160">
        <v>17</v>
      </c>
      <c r="Q442" s="160">
        <v>11</v>
      </c>
      <c r="R442" s="160">
        <v>13</v>
      </c>
      <c r="S442" s="160">
        <v>5</v>
      </c>
      <c r="T442" s="160">
        <v>1</v>
      </c>
      <c r="U442" s="160">
        <v>3</v>
      </c>
      <c r="V442" s="160">
        <v>7</v>
      </c>
      <c r="W442" s="161">
        <v>15</v>
      </c>
      <c r="X442" s="181"/>
      <c r="Y442" s="108">
        <v>140</v>
      </c>
      <c r="Z442" s="184"/>
      <c r="AA442" s="187"/>
      <c r="AB442" s="190"/>
    </row>
    <row r="443" spans="1:28" ht="15" x14ac:dyDescent="0.25">
      <c r="A443" s="146"/>
      <c r="D443" s="48" t="s">
        <v>15</v>
      </c>
      <c r="E443" s="49">
        <v>2</v>
      </c>
      <c r="F443" s="49">
        <v>2</v>
      </c>
      <c r="G443" s="49">
        <v>2</v>
      </c>
      <c r="H443" s="49">
        <v>1</v>
      </c>
      <c r="I443" s="49">
        <v>1</v>
      </c>
      <c r="J443" s="49">
        <v>2</v>
      </c>
      <c r="K443" s="49">
        <v>1</v>
      </c>
      <c r="L443" s="49">
        <v>1</v>
      </c>
      <c r="M443" s="50">
        <v>1</v>
      </c>
      <c r="N443" s="123">
        <v>13</v>
      </c>
      <c r="O443" s="126">
        <v>2</v>
      </c>
      <c r="P443" s="49">
        <v>1</v>
      </c>
      <c r="Q443" s="49">
        <v>1</v>
      </c>
      <c r="R443" s="49">
        <v>1</v>
      </c>
      <c r="S443" s="49">
        <v>2</v>
      </c>
      <c r="T443" s="49">
        <v>2</v>
      </c>
      <c r="U443" s="49">
        <v>2</v>
      </c>
      <c r="V443" s="49">
        <v>2</v>
      </c>
      <c r="W443" s="50">
        <v>1</v>
      </c>
      <c r="X443" s="113">
        <v>14</v>
      </c>
      <c r="Y443" s="85">
        <v>27</v>
      </c>
      <c r="AB443" s="87"/>
    </row>
    <row r="444" spans="1:28" ht="15" x14ac:dyDescent="0.25">
      <c r="A444" s="146" t="s">
        <v>24</v>
      </c>
      <c r="B444" s="73">
        <v>21.600000000000012</v>
      </c>
      <c r="C444" s="112">
        <v>27</v>
      </c>
      <c r="D444" s="52" t="s">
        <v>14</v>
      </c>
      <c r="E444" s="84">
        <v>9</v>
      </c>
      <c r="F444" s="84">
        <v>6</v>
      </c>
      <c r="G444" s="84">
        <v>6</v>
      </c>
      <c r="H444" s="84">
        <v>6</v>
      </c>
      <c r="I444" s="84">
        <v>7</v>
      </c>
      <c r="J444" s="84">
        <v>7</v>
      </c>
      <c r="K444" s="84">
        <v>5</v>
      </c>
      <c r="L444" s="84">
        <v>7</v>
      </c>
      <c r="M444" s="114">
        <v>6</v>
      </c>
      <c r="N444" s="147">
        <v>59</v>
      </c>
      <c r="O444" s="84">
        <v>7</v>
      </c>
      <c r="P444" s="84">
        <v>6</v>
      </c>
      <c r="Q444" s="84">
        <v>3</v>
      </c>
      <c r="R444" s="84">
        <v>4</v>
      </c>
      <c r="S444" s="84">
        <v>7</v>
      </c>
      <c r="T444" s="84">
        <v>8</v>
      </c>
      <c r="U444" s="84">
        <v>8</v>
      </c>
      <c r="V444" s="84">
        <v>6</v>
      </c>
      <c r="W444" s="114">
        <v>5</v>
      </c>
      <c r="X444" s="109">
        <v>54</v>
      </c>
      <c r="Y444" s="67">
        <v>113</v>
      </c>
      <c r="Z444" s="92">
        <v>0.99999999999999989</v>
      </c>
      <c r="AA444" s="142">
        <v>22.600000000000012</v>
      </c>
      <c r="AB444" s="93">
        <v>99</v>
      </c>
    </row>
    <row r="445" spans="1:28" ht="15.75" thickBot="1" x14ac:dyDescent="0.3">
      <c r="A445" s="94"/>
      <c r="D445" s="148" t="s">
        <v>18</v>
      </c>
      <c r="E445" s="51">
        <v>0</v>
      </c>
      <c r="F445" s="51">
        <v>2</v>
      </c>
      <c r="G445" s="51">
        <v>1</v>
      </c>
      <c r="H445" s="51">
        <v>1</v>
      </c>
      <c r="I445" s="51">
        <v>1</v>
      </c>
      <c r="J445" s="51">
        <v>1</v>
      </c>
      <c r="K445" s="51">
        <v>1</v>
      </c>
      <c r="L445" s="51">
        <v>0</v>
      </c>
      <c r="M445" s="115">
        <v>1</v>
      </c>
      <c r="N445" s="125">
        <v>8</v>
      </c>
      <c r="O445" s="128">
        <v>2</v>
      </c>
      <c r="P445" s="51">
        <v>1</v>
      </c>
      <c r="Q445" s="51">
        <v>3</v>
      </c>
      <c r="R445" s="51">
        <v>3</v>
      </c>
      <c r="S445" s="51">
        <v>1</v>
      </c>
      <c r="T445" s="51">
        <v>0</v>
      </c>
      <c r="U445" s="51">
        <v>1</v>
      </c>
      <c r="V445" s="51">
        <v>1</v>
      </c>
      <c r="W445" s="115">
        <v>2</v>
      </c>
      <c r="X445" s="120">
        <v>14</v>
      </c>
      <c r="Y445" s="68">
        <v>22</v>
      </c>
      <c r="AB445" s="87"/>
    </row>
    <row r="446" spans="1:28" ht="13.5" thickBot="1" x14ac:dyDescent="0.25">
      <c r="A446" s="95"/>
      <c r="AB446" s="87"/>
    </row>
    <row r="447" spans="1:28" ht="15" x14ac:dyDescent="0.25">
      <c r="A447" s="99"/>
      <c r="D447" s="53" t="s">
        <v>15</v>
      </c>
      <c r="E447" s="54">
        <v>2</v>
      </c>
      <c r="F447" s="54">
        <v>2</v>
      </c>
      <c r="G447" s="54">
        <v>2</v>
      </c>
      <c r="H447" s="54">
        <v>2</v>
      </c>
      <c r="I447" s="54">
        <v>1</v>
      </c>
      <c r="J447" s="54">
        <v>2</v>
      </c>
      <c r="K447" s="54">
        <v>1</v>
      </c>
      <c r="L447" s="54">
        <v>2</v>
      </c>
      <c r="M447" s="55">
        <v>2</v>
      </c>
      <c r="N447" s="129">
        <v>16</v>
      </c>
      <c r="O447" s="132">
        <v>2</v>
      </c>
      <c r="P447" s="54">
        <v>1</v>
      </c>
      <c r="Q447" s="54">
        <v>2</v>
      </c>
      <c r="R447" s="54">
        <v>2</v>
      </c>
      <c r="S447" s="54">
        <v>2</v>
      </c>
      <c r="T447" s="54">
        <v>2</v>
      </c>
      <c r="U447" s="54">
        <v>2</v>
      </c>
      <c r="V447" s="54">
        <v>2</v>
      </c>
      <c r="W447" s="55">
        <v>2</v>
      </c>
      <c r="X447" s="116">
        <v>17</v>
      </c>
      <c r="Y447" s="55">
        <v>33</v>
      </c>
      <c r="AB447" s="87"/>
    </row>
    <row r="448" spans="1:28" ht="15" x14ac:dyDescent="0.25">
      <c r="A448" s="149" t="s">
        <v>22</v>
      </c>
      <c r="B448" s="78">
        <v>26.4</v>
      </c>
      <c r="C448" s="112">
        <v>33</v>
      </c>
      <c r="D448" s="57">
        <v>9</v>
      </c>
      <c r="E448" s="84">
        <v>9</v>
      </c>
      <c r="F448" s="84">
        <v>8</v>
      </c>
      <c r="G448" s="84">
        <v>4</v>
      </c>
      <c r="H448" s="84">
        <v>5</v>
      </c>
      <c r="I448" s="84">
        <v>7</v>
      </c>
      <c r="J448" s="84">
        <v>7</v>
      </c>
      <c r="K448" s="84">
        <v>3</v>
      </c>
      <c r="L448" s="84">
        <v>5</v>
      </c>
      <c r="M448" s="114">
        <v>5</v>
      </c>
      <c r="N448" s="130">
        <v>53</v>
      </c>
      <c r="O448" s="84">
        <v>9</v>
      </c>
      <c r="P448" s="84">
        <v>5</v>
      </c>
      <c r="Q448" s="84">
        <v>5</v>
      </c>
      <c r="R448" s="84">
        <v>5</v>
      </c>
      <c r="S448" s="84">
        <v>6</v>
      </c>
      <c r="T448" s="84">
        <v>7</v>
      </c>
      <c r="U448" s="84">
        <v>7</v>
      </c>
      <c r="V448" s="84">
        <v>6</v>
      </c>
      <c r="W448" s="114">
        <v>6</v>
      </c>
      <c r="X448" s="110">
        <v>56</v>
      </c>
      <c r="Y448" s="69">
        <v>109</v>
      </c>
      <c r="Z448" s="97">
        <v>0</v>
      </c>
      <c r="AA448" s="143">
        <v>26.4</v>
      </c>
      <c r="AB448" s="98">
        <v>99</v>
      </c>
    </row>
    <row r="449" spans="1:28" ht="15.75" thickBot="1" x14ac:dyDescent="0.3">
      <c r="A449" s="99"/>
      <c r="D449" s="150" t="s">
        <v>18</v>
      </c>
      <c r="E449" s="56">
        <v>0</v>
      </c>
      <c r="F449" s="56">
        <v>0</v>
      </c>
      <c r="G449" s="56">
        <v>3</v>
      </c>
      <c r="H449" s="56">
        <v>3</v>
      </c>
      <c r="I449" s="56">
        <v>1</v>
      </c>
      <c r="J449" s="56">
        <v>1</v>
      </c>
      <c r="K449" s="56">
        <v>3</v>
      </c>
      <c r="L449" s="56">
        <v>3</v>
      </c>
      <c r="M449" s="117">
        <v>3</v>
      </c>
      <c r="N449" s="131">
        <v>17</v>
      </c>
      <c r="O449" s="133">
        <v>0</v>
      </c>
      <c r="P449" s="56">
        <v>2</v>
      </c>
      <c r="Q449" s="56">
        <v>2</v>
      </c>
      <c r="R449" s="56">
        <v>3</v>
      </c>
      <c r="S449" s="56">
        <v>2</v>
      </c>
      <c r="T449" s="56">
        <v>1</v>
      </c>
      <c r="U449" s="56">
        <v>2</v>
      </c>
      <c r="V449" s="56">
        <v>1</v>
      </c>
      <c r="W449" s="117">
        <v>2</v>
      </c>
      <c r="X449" s="121">
        <v>15</v>
      </c>
      <c r="Y449" s="70">
        <v>32</v>
      </c>
      <c r="AB449" s="87"/>
    </row>
    <row r="450" spans="1:28" ht="13.5" thickBot="1" x14ac:dyDescent="0.25">
      <c r="A450" s="95"/>
      <c r="AB450" s="87"/>
    </row>
    <row r="451" spans="1:28" ht="15" x14ac:dyDescent="0.25">
      <c r="A451" s="100"/>
      <c r="D451" s="58" t="s">
        <v>15</v>
      </c>
      <c r="E451" s="59">
        <v>2</v>
      </c>
      <c r="F451" s="59">
        <v>2</v>
      </c>
      <c r="G451" s="59">
        <v>2</v>
      </c>
      <c r="H451" s="59">
        <v>2</v>
      </c>
      <c r="I451" s="59">
        <v>1</v>
      </c>
      <c r="J451" s="59">
        <v>2</v>
      </c>
      <c r="K451" s="59">
        <v>1</v>
      </c>
      <c r="L451" s="59">
        <v>1</v>
      </c>
      <c r="M451" s="60">
        <v>2</v>
      </c>
      <c r="N451" s="134">
        <v>15</v>
      </c>
      <c r="O451" s="137">
        <v>2</v>
      </c>
      <c r="P451" s="59">
        <v>1</v>
      </c>
      <c r="Q451" s="59">
        <v>2</v>
      </c>
      <c r="R451" s="59">
        <v>2</v>
      </c>
      <c r="S451" s="59">
        <v>2</v>
      </c>
      <c r="T451" s="59">
        <v>2</v>
      </c>
      <c r="U451" s="59">
        <v>2</v>
      </c>
      <c r="V451" s="59">
        <v>2</v>
      </c>
      <c r="W451" s="60">
        <v>1</v>
      </c>
      <c r="X451" s="118">
        <v>16</v>
      </c>
      <c r="Y451" s="60">
        <v>31</v>
      </c>
      <c r="AB451" s="87"/>
    </row>
    <row r="452" spans="1:28" ht="15" x14ac:dyDescent="0.25">
      <c r="A452" s="151" t="s">
        <v>23</v>
      </c>
      <c r="B452" s="79">
        <v>24.500000000000007</v>
      </c>
      <c r="C452" s="112">
        <v>31</v>
      </c>
      <c r="D452" s="62" t="s">
        <v>14</v>
      </c>
      <c r="E452" s="84">
        <v>8</v>
      </c>
      <c r="F452" s="84">
        <v>4</v>
      </c>
      <c r="G452" s="84">
        <v>7</v>
      </c>
      <c r="H452" s="84">
        <v>6</v>
      </c>
      <c r="I452" s="84">
        <v>8</v>
      </c>
      <c r="J452" s="84">
        <v>5</v>
      </c>
      <c r="K452" s="84">
        <v>5</v>
      </c>
      <c r="L452" s="84">
        <v>5</v>
      </c>
      <c r="M452" s="114">
        <v>5</v>
      </c>
      <c r="N452" s="135">
        <v>53</v>
      </c>
      <c r="O452" s="127">
        <v>6</v>
      </c>
      <c r="P452" s="84">
        <v>6</v>
      </c>
      <c r="Q452" s="84">
        <v>3</v>
      </c>
      <c r="R452" s="84">
        <v>7</v>
      </c>
      <c r="S452" s="84">
        <v>6</v>
      </c>
      <c r="T452" s="84">
        <v>6</v>
      </c>
      <c r="U452" s="84">
        <v>9</v>
      </c>
      <c r="V452" s="84">
        <v>7</v>
      </c>
      <c r="W452" s="114">
        <v>5</v>
      </c>
      <c r="X452" s="111">
        <v>55</v>
      </c>
      <c r="Y452" s="71">
        <v>108</v>
      </c>
      <c r="Z452" s="102">
        <v>0.1</v>
      </c>
      <c r="AA452" s="141">
        <v>24.600000000000009</v>
      </c>
      <c r="AB452" s="103">
        <v>110</v>
      </c>
    </row>
    <row r="453" spans="1:28" ht="15.75" thickBot="1" x14ac:dyDescent="0.3">
      <c r="A453" s="104"/>
      <c r="B453" s="105"/>
      <c r="C453" s="105"/>
      <c r="D453" s="152" t="s">
        <v>18</v>
      </c>
      <c r="E453" s="61">
        <v>1</v>
      </c>
      <c r="F453" s="61">
        <v>4</v>
      </c>
      <c r="G453" s="61">
        <v>0</v>
      </c>
      <c r="H453" s="61">
        <v>2</v>
      </c>
      <c r="I453" s="61">
        <v>0</v>
      </c>
      <c r="J453" s="61">
        <v>3</v>
      </c>
      <c r="K453" s="61">
        <v>1</v>
      </c>
      <c r="L453" s="61">
        <v>2</v>
      </c>
      <c r="M453" s="119">
        <v>3</v>
      </c>
      <c r="N453" s="136">
        <v>16</v>
      </c>
      <c r="O453" s="138">
        <v>3</v>
      </c>
      <c r="P453" s="61">
        <v>1</v>
      </c>
      <c r="Q453" s="61">
        <v>4</v>
      </c>
      <c r="R453" s="61">
        <v>1</v>
      </c>
      <c r="S453" s="61">
        <v>2</v>
      </c>
      <c r="T453" s="61">
        <v>2</v>
      </c>
      <c r="U453" s="61">
        <v>0</v>
      </c>
      <c r="V453" s="61">
        <v>0</v>
      </c>
      <c r="W453" s="119">
        <v>2</v>
      </c>
      <c r="X453" s="122">
        <v>15</v>
      </c>
      <c r="Y453" s="72">
        <v>31</v>
      </c>
      <c r="Z453" s="105"/>
      <c r="AA453" s="105"/>
      <c r="AB453" s="106"/>
    </row>
    <row r="454" spans="1:28" ht="13.5" thickBot="1" x14ac:dyDescent="0.25">
      <c r="A454" s="77"/>
      <c r="B454" s="77"/>
      <c r="C454" s="77"/>
      <c r="D454" s="77"/>
      <c r="E454" s="77"/>
      <c r="F454" s="77"/>
      <c r="G454" s="77"/>
      <c r="H454" s="77"/>
      <c r="I454" s="77"/>
      <c r="J454" s="77"/>
      <c r="K454" s="77"/>
      <c r="L454" s="77"/>
      <c r="M454" s="77"/>
      <c r="N454" s="77"/>
      <c r="O454" s="77"/>
      <c r="P454" s="77"/>
      <c r="Q454" s="77"/>
      <c r="R454" s="77"/>
      <c r="S454" s="77"/>
      <c r="T454" s="77"/>
      <c r="U454" s="77"/>
      <c r="V454" s="77"/>
      <c r="W454" s="77"/>
      <c r="X454" s="77"/>
      <c r="Y454" s="77"/>
      <c r="Z454" s="77"/>
      <c r="AA454" s="77"/>
      <c r="AB454" s="77"/>
    </row>
    <row r="455" spans="1:28" ht="15" x14ac:dyDescent="0.25">
      <c r="A455" s="86"/>
      <c r="B455" s="173" t="s">
        <v>4</v>
      </c>
      <c r="C455" s="176" t="s">
        <v>19</v>
      </c>
      <c r="D455" s="64" t="s">
        <v>1</v>
      </c>
      <c r="E455" s="155">
        <v>507</v>
      </c>
      <c r="F455" s="155">
        <v>362</v>
      </c>
      <c r="G455" s="155">
        <v>205</v>
      </c>
      <c r="H455" s="155">
        <v>371</v>
      </c>
      <c r="I455" s="155">
        <v>455</v>
      </c>
      <c r="J455" s="155">
        <v>393</v>
      </c>
      <c r="K455" s="155">
        <v>130</v>
      </c>
      <c r="L455" s="155">
        <v>264</v>
      </c>
      <c r="M455" s="156">
        <v>339</v>
      </c>
      <c r="N455" s="179" t="s">
        <v>16</v>
      </c>
      <c r="O455" s="157">
        <v>449</v>
      </c>
      <c r="P455" s="155">
        <v>343</v>
      </c>
      <c r="Q455" s="155">
        <v>174</v>
      </c>
      <c r="R455" s="155">
        <v>338</v>
      </c>
      <c r="S455" s="155">
        <v>331</v>
      </c>
      <c r="T455" s="155">
        <v>384</v>
      </c>
      <c r="U455" s="155">
        <v>504</v>
      </c>
      <c r="V455" s="155">
        <v>177</v>
      </c>
      <c r="W455" s="156">
        <v>345</v>
      </c>
      <c r="X455" s="179" t="s">
        <v>17</v>
      </c>
      <c r="Y455" s="89">
        <v>72.400000000000006</v>
      </c>
      <c r="Z455" s="182" t="s">
        <v>28</v>
      </c>
      <c r="AA455" s="185" t="s">
        <v>6</v>
      </c>
      <c r="AB455" s="188" t="s">
        <v>20</v>
      </c>
    </row>
    <row r="456" spans="1:28" ht="15" x14ac:dyDescent="0.25">
      <c r="A456" s="86" t="s">
        <v>32</v>
      </c>
      <c r="B456" s="174"/>
      <c r="C456" s="177"/>
      <c r="D456" s="65" t="s">
        <v>2</v>
      </c>
      <c r="E456" s="63">
        <v>5</v>
      </c>
      <c r="F456" s="63">
        <v>4</v>
      </c>
      <c r="G456" s="63">
        <v>3</v>
      </c>
      <c r="H456" s="63">
        <v>4</v>
      </c>
      <c r="I456" s="63">
        <v>5</v>
      </c>
      <c r="J456" s="63">
        <v>4</v>
      </c>
      <c r="K456" s="63">
        <v>3</v>
      </c>
      <c r="L456" s="63">
        <v>4</v>
      </c>
      <c r="M456" s="158">
        <v>4</v>
      </c>
      <c r="N456" s="180"/>
      <c r="O456" s="159">
        <v>5</v>
      </c>
      <c r="P456" s="63">
        <v>4</v>
      </c>
      <c r="Q456" s="63">
        <v>3</v>
      </c>
      <c r="R456" s="63">
        <v>4</v>
      </c>
      <c r="S456" s="63">
        <v>4</v>
      </c>
      <c r="T456" s="63">
        <v>4</v>
      </c>
      <c r="U456" s="63">
        <v>5</v>
      </c>
      <c r="V456" s="63">
        <v>3</v>
      </c>
      <c r="W456" s="158">
        <v>4</v>
      </c>
      <c r="X456" s="180"/>
      <c r="Y456" s="63">
        <v>72</v>
      </c>
      <c r="Z456" s="183"/>
      <c r="AA456" s="186"/>
      <c r="AB456" s="189"/>
    </row>
    <row r="457" spans="1:28" ht="15.75" thickBot="1" x14ac:dyDescent="0.3">
      <c r="A457" s="140">
        <v>44686</v>
      </c>
      <c r="B457" s="175"/>
      <c r="C457" s="178"/>
      <c r="D457" s="66" t="s">
        <v>3</v>
      </c>
      <c r="E457" s="160">
        <v>2</v>
      </c>
      <c r="F457" s="160">
        <v>8</v>
      </c>
      <c r="G457" s="160">
        <v>4</v>
      </c>
      <c r="H457" s="160">
        <v>10</v>
      </c>
      <c r="I457" s="160">
        <v>18</v>
      </c>
      <c r="J457" s="160">
        <v>6</v>
      </c>
      <c r="K457" s="160">
        <v>16</v>
      </c>
      <c r="L457" s="160">
        <v>14</v>
      </c>
      <c r="M457" s="161">
        <v>12</v>
      </c>
      <c r="N457" s="181"/>
      <c r="O457" s="162">
        <v>9</v>
      </c>
      <c r="P457" s="160">
        <v>17</v>
      </c>
      <c r="Q457" s="160">
        <v>11</v>
      </c>
      <c r="R457" s="160">
        <v>13</v>
      </c>
      <c r="S457" s="160">
        <v>5</v>
      </c>
      <c r="T457" s="160">
        <v>1</v>
      </c>
      <c r="U457" s="160">
        <v>3</v>
      </c>
      <c r="V457" s="160">
        <v>7</v>
      </c>
      <c r="W457" s="161">
        <v>15</v>
      </c>
      <c r="X457" s="181"/>
      <c r="Y457" s="108">
        <v>140</v>
      </c>
      <c r="Z457" s="184"/>
      <c r="AA457" s="187"/>
      <c r="AB457" s="190"/>
    </row>
    <row r="458" spans="1:28" ht="15" x14ac:dyDescent="0.25">
      <c r="A458" s="146"/>
      <c r="D458" s="48" t="s">
        <v>15</v>
      </c>
      <c r="E458" s="49">
        <v>2</v>
      </c>
      <c r="F458" s="49">
        <v>2</v>
      </c>
      <c r="G458" s="49">
        <v>2</v>
      </c>
      <c r="H458" s="49">
        <v>1</v>
      </c>
      <c r="I458" s="49">
        <v>1</v>
      </c>
      <c r="J458" s="49">
        <v>2</v>
      </c>
      <c r="K458" s="49">
        <v>1</v>
      </c>
      <c r="L458" s="49">
        <v>1</v>
      </c>
      <c r="M458" s="50">
        <v>1</v>
      </c>
      <c r="N458" s="123">
        <v>13</v>
      </c>
      <c r="O458" s="126">
        <v>1</v>
      </c>
      <c r="P458" s="49">
        <v>1</v>
      </c>
      <c r="Q458" s="49">
        <v>1</v>
      </c>
      <c r="R458" s="49">
        <v>1</v>
      </c>
      <c r="S458" s="49">
        <v>2</v>
      </c>
      <c r="T458" s="49">
        <v>2</v>
      </c>
      <c r="U458" s="49">
        <v>2</v>
      </c>
      <c r="V458" s="49">
        <v>2</v>
      </c>
      <c r="W458" s="50">
        <v>1</v>
      </c>
      <c r="X458" s="113">
        <v>13</v>
      </c>
      <c r="Y458" s="85">
        <v>26</v>
      </c>
      <c r="AB458" s="87"/>
    </row>
    <row r="459" spans="1:28" ht="15" x14ac:dyDescent="0.25">
      <c r="A459" s="146" t="s">
        <v>24</v>
      </c>
      <c r="B459" s="73">
        <v>21.000000000000011</v>
      </c>
      <c r="C459" s="112">
        <v>26</v>
      </c>
      <c r="D459" s="52" t="s">
        <v>14</v>
      </c>
      <c r="E459" s="84">
        <v>7</v>
      </c>
      <c r="F459" s="84">
        <v>6</v>
      </c>
      <c r="G459" s="84">
        <v>5</v>
      </c>
      <c r="H459" s="84">
        <v>5</v>
      </c>
      <c r="I459" s="84">
        <v>6</v>
      </c>
      <c r="J459" s="84">
        <v>6</v>
      </c>
      <c r="K459" s="84">
        <v>6</v>
      </c>
      <c r="L459" s="84">
        <v>5</v>
      </c>
      <c r="M459" s="114">
        <v>7</v>
      </c>
      <c r="N459" s="147">
        <v>53</v>
      </c>
      <c r="O459" s="84">
        <v>7</v>
      </c>
      <c r="P459" s="84">
        <v>5</v>
      </c>
      <c r="Q459" s="84">
        <v>5</v>
      </c>
      <c r="R459" s="84">
        <v>6</v>
      </c>
      <c r="S459" s="84">
        <v>6</v>
      </c>
      <c r="T459" s="84">
        <v>7</v>
      </c>
      <c r="U459" s="84">
        <v>8</v>
      </c>
      <c r="V459" s="84">
        <v>5</v>
      </c>
      <c r="W459" s="114">
        <v>6</v>
      </c>
      <c r="X459" s="109">
        <v>55</v>
      </c>
      <c r="Y459" s="67">
        <v>108</v>
      </c>
      <c r="Z459" s="92">
        <v>0.6</v>
      </c>
      <c r="AA459" s="142">
        <v>21.600000000000012</v>
      </c>
      <c r="AB459" s="93">
        <v>98</v>
      </c>
    </row>
    <row r="460" spans="1:28" ht="15.75" thickBot="1" x14ac:dyDescent="0.3">
      <c r="A460" s="94"/>
      <c r="D460" s="148" t="s">
        <v>18</v>
      </c>
      <c r="E460" s="51">
        <v>2</v>
      </c>
      <c r="F460" s="51">
        <v>2</v>
      </c>
      <c r="G460" s="51">
        <v>2</v>
      </c>
      <c r="H460" s="51">
        <v>2</v>
      </c>
      <c r="I460" s="51">
        <v>2</v>
      </c>
      <c r="J460" s="51">
        <v>2</v>
      </c>
      <c r="K460" s="51">
        <v>0</v>
      </c>
      <c r="L460" s="51">
        <v>2</v>
      </c>
      <c r="M460" s="115">
        <v>0</v>
      </c>
      <c r="N460" s="125">
        <v>14</v>
      </c>
      <c r="O460" s="128">
        <v>1</v>
      </c>
      <c r="P460" s="51">
        <v>2</v>
      </c>
      <c r="Q460" s="51">
        <v>1</v>
      </c>
      <c r="R460" s="51">
        <v>1</v>
      </c>
      <c r="S460" s="51">
        <v>2</v>
      </c>
      <c r="T460" s="51">
        <v>1</v>
      </c>
      <c r="U460" s="51">
        <v>1</v>
      </c>
      <c r="V460" s="51">
        <v>2</v>
      </c>
      <c r="W460" s="115">
        <v>1</v>
      </c>
      <c r="X460" s="120">
        <v>12</v>
      </c>
      <c r="Y460" s="68">
        <v>26</v>
      </c>
      <c r="AB460" s="87"/>
    </row>
    <row r="461" spans="1:28" ht="13.5" thickBot="1" x14ac:dyDescent="0.25">
      <c r="A461" s="95"/>
      <c r="AB461" s="87"/>
    </row>
    <row r="462" spans="1:28" ht="15" x14ac:dyDescent="0.25">
      <c r="A462" s="99"/>
      <c r="D462" s="53" t="s">
        <v>15</v>
      </c>
      <c r="E462" s="54">
        <v>2</v>
      </c>
      <c r="F462" s="54">
        <v>2</v>
      </c>
      <c r="G462" s="54">
        <v>2</v>
      </c>
      <c r="H462" s="54">
        <v>2</v>
      </c>
      <c r="I462" s="54">
        <v>1</v>
      </c>
      <c r="J462" s="54">
        <v>2</v>
      </c>
      <c r="K462" s="54">
        <v>1</v>
      </c>
      <c r="L462" s="54">
        <v>2</v>
      </c>
      <c r="M462" s="55">
        <v>2</v>
      </c>
      <c r="N462" s="129">
        <v>16</v>
      </c>
      <c r="O462" s="132">
        <v>2</v>
      </c>
      <c r="P462" s="54">
        <v>1</v>
      </c>
      <c r="Q462" s="54">
        <v>2</v>
      </c>
      <c r="R462" s="54">
        <v>2</v>
      </c>
      <c r="S462" s="54">
        <v>2</v>
      </c>
      <c r="T462" s="54">
        <v>2</v>
      </c>
      <c r="U462" s="54">
        <v>2</v>
      </c>
      <c r="V462" s="54">
        <v>2</v>
      </c>
      <c r="W462" s="55">
        <v>2</v>
      </c>
      <c r="X462" s="116">
        <v>17</v>
      </c>
      <c r="Y462" s="55">
        <v>33</v>
      </c>
      <c r="AB462" s="87"/>
    </row>
    <row r="463" spans="1:28" ht="15" x14ac:dyDescent="0.25">
      <c r="A463" s="149" t="s">
        <v>22</v>
      </c>
      <c r="B463" s="78">
        <v>26.099999999999998</v>
      </c>
      <c r="C463" s="112">
        <v>33</v>
      </c>
      <c r="D463" s="57">
        <v>9</v>
      </c>
      <c r="E463" s="84">
        <v>9</v>
      </c>
      <c r="F463" s="84">
        <v>7</v>
      </c>
      <c r="G463" s="84">
        <v>5</v>
      </c>
      <c r="H463" s="84">
        <v>6</v>
      </c>
      <c r="I463" s="84">
        <v>7</v>
      </c>
      <c r="J463" s="84">
        <v>8</v>
      </c>
      <c r="K463" s="84">
        <v>4</v>
      </c>
      <c r="L463" s="84">
        <v>8</v>
      </c>
      <c r="M463" s="114">
        <v>7</v>
      </c>
      <c r="N463" s="130">
        <v>61</v>
      </c>
      <c r="O463" s="84">
        <v>9</v>
      </c>
      <c r="P463" s="84">
        <v>7</v>
      </c>
      <c r="Q463" s="84">
        <v>5</v>
      </c>
      <c r="R463" s="84">
        <v>6</v>
      </c>
      <c r="S463" s="84">
        <v>7</v>
      </c>
      <c r="T463" s="84">
        <v>9</v>
      </c>
      <c r="U463" s="84">
        <v>6</v>
      </c>
      <c r="V463" s="84">
        <v>4</v>
      </c>
      <c r="W463" s="114">
        <v>7</v>
      </c>
      <c r="X463" s="110">
        <v>60</v>
      </c>
      <c r="Y463" s="69">
        <v>121</v>
      </c>
      <c r="Z463" s="97">
        <v>1.0999999999999999</v>
      </c>
      <c r="AA463" s="143">
        <v>26.4</v>
      </c>
      <c r="AB463" s="98">
        <v>98</v>
      </c>
    </row>
    <row r="464" spans="1:28" ht="15.75" thickBot="1" x14ac:dyDescent="0.3">
      <c r="A464" s="99"/>
      <c r="D464" s="150" t="s">
        <v>18</v>
      </c>
      <c r="E464" s="56">
        <v>0</v>
      </c>
      <c r="F464" s="56">
        <v>1</v>
      </c>
      <c r="G464" s="56">
        <v>2</v>
      </c>
      <c r="H464" s="56">
        <v>2</v>
      </c>
      <c r="I464" s="56">
        <v>1</v>
      </c>
      <c r="J464" s="56">
        <v>0</v>
      </c>
      <c r="K464" s="56">
        <v>2</v>
      </c>
      <c r="L464" s="56">
        <v>0</v>
      </c>
      <c r="M464" s="117">
        <v>1</v>
      </c>
      <c r="N464" s="131">
        <v>9</v>
      </c>
      <c r="O464" s="133">
        <v>0</v>
      </c>
      <c r="P464" s="56">
        <v>0</v>
      </c>
      <c r="Q464" s="56">
        <v>2</v>
      </c>
      <c r="R464" s="56">
        <v>2</v>
      </c>
      <c r="S464" s="56">
        <v>1</v>
      </c>
      <c r="T464" s="56">
        <v>0</v>
      </c>
      <c r="U464" s="56">
        <v>3</v>
      </c>
      <c r="V464" s="56">
        <v>3</v>
      </c>
      <c r="W464" s="117">
        <v>1</v>
      </c>
      <c r="X464" s="121">
        <v>12</v>
      </c>
      <c r="Y464" s="70">
        <v>21</v>
      </c>
      <c r="AB464" s="87"/>
    </row>
    <row r="465" spans="1:28" ht="13.5" thickBot="1" x14ac:dyDescent="0.25">
      <c r="A465" s="95"/>
      <c r="AB465" s="87"/>
    </row>
    <row r="466" spans="1:28" ht="15" x14ac:dyDescent="0.25">
      <c r="A466" s="100"/>
      <c r="D466" s="58" t="s">
        <v>15</v>
      </c>
      <c r="E466" s="59">
        <v>2</v>
      </c>
      <c r="F466" s="59">
        <v>2</v>
      </c>
      <c r="G466" s="59">
        <v>2</v>
      </c>
      <c r="H466" s="59">
        <v>2</v>
      </c>
      <c r="I466" s="59">
        <v>1</v>
      </c>
      <c r="J466" s="59">
        <v>2</v>
      </c>
      <c r="K466" s="59">
        <v>1</v>
      </c>
      <c r="L466" s="59">
        <v>1</v>
      </c>
      <c r="M466" s="60">
        <v>2</v>
      </c>
      <c r="N466" s="134">
        <v>15</v>
      </c>
      <c r="O466" s="137">
        <v>2</v>
      </c>
      <c r="P466" s="59">
        <v>1</v>
      </c>
      <c r="Q466" s="59">
        <v>2</v>
      </c>
      <c r="R466" s="59">
        <v>1</v>
      </c>
      <c r="S466" s="59">
        <v>2</v>
      </c>
      <c r="T466" s="59">
        <v>2</v>
      </c>
      <c r="U466" s="59">
        <v>2</v>
      </c>
      <c r="V466" s="59">
        <v>2</v>
      </c>
      <c r="W466" s="60">
        <v>1</v>
      </c>
      <c r="X466" s="118">
        <v>15</v>
      </c>
      <c r="Y466" s="60">
        <v>30</v>
      </c>
      <c r="AB466" s="87"/>
    </row>
    <row r="467" spans="1:28" ht="15" x14ac:dyDescent="0.25">
      <c r="A467" s="151" t="s">
        <v>23</v>
      </c>
      <c r="B467" s="79">
        <v>24.100000000000009</v>
      </c>
      <c r="C467" s="112">
        <v>30</v>
      </c>
      <c r="D467" s="62" t="s">
        <v>14</v>
      </c>
      <c r="E467" s="84">
        <v>7</v>
      </c>
      <c r="F467" s="84">
        <v>6</v>
      </c>
      <c r="G467" s="84">
        <v>5</v>
      </c>
      <c r="H467" s="84">
        <v>6</v>
      </c>
      <c r="I467" s="84">
        <v>8</v>
      </c>
      <c r="J467" s="84">
        <v>7</v>
      </c>
      <c r="K467" s="84">
        <v>5</v>
      </c>
      <c r="L467" s="84">
        <v>7</v>
      </c>
      <c r="M467" s="114">
        <v>5</v>
      </c>
      <c r="N467" s="135">
        <v>56</v>
      </c>
      <c r="O467" s="127">
        <v>8</v>
      </c>
      <c r="P467" s="84">
        <v>4</v>
      </c>
      <c r="Q467" s="84">
        <v>3</v>
      </c>
      <c r="R467" s="84">
        <v>6</v>
      </c>
      <c r="S467" s="84">
        <v>7</v>
      </c>
      <c r="T467" s="84">
        <v>9</v>
      </c>
      <c r="U467" s="84">
        <v>6</v>
      </c>
      <c r="V467" s="84">
        <v>6</v>
      </c>
      <c r="W467" s="114">
        <v>6</v>
      </c>
      <c r="X467" s="111">
        <v>55</v>
      </c>
      <c r="Y467" s="71">
        <v>111</v>
      </c>
      <c r="Z467" s="102">
        <v>0.4</v>
      </c>
      <c r="AA467" s="141">
        <v>24.500000000000007</v>
      </c>
      <c r="AB467" s="103">
        <v>109</v>
      </c>
    </row>
    <row r="468" spans="1:28" ht="15.75" thickBot="1" x14ac:dyDescent="0.3">
      <c r="A468" s="104"/>
      <c r="B468" s="105"/>
      <c r="C468" s="105"/>
      <c r="D468" s="152" t="s">
        <v>18</v>
      </c>
      <c r="E468" s="61">
        <v>2</v>
      </c>
      <c r="F468" s="61">
        <v>2</v>
      </c>
      <c r="G468" s="61">
        <v>2</v>
      </c>
      <c r="H468" s="61">
        <v>2</v>
      </c>
      <c r="I468" s="61">
        <v>0</v>
      </c>
      <c r="J468" s="61">
        <v>1</v>
      </c>
      <c r="K468" s="61">
        <v>1</v>
      </c>
      <c r="L468" s="61">
        <v>0</v>
      </c>
      <c r="M468" s="119">
        <v>3</v>
      </c>
      <c r="N468" s="136">
        <v>13</v>
      </c>
      <c r="O468" s="138">
        <v>1</v>
      </c>
      <c r="P468" s="61">
        <v>3</v>
      </c>
      <c r="Q468" s="61">
        <v>4</v>
      </c>
      <c r="R468" s="61">
        <v>1</v>
      </c>
      <c r="S468" s="61">
        <v>1</v>
      </c>
      <c r="T468" s="61">
        <v>0</v>
      </c>
      <c r="U468" s="61">
        <v>3</v>
      </c>
      <c r="V468" s="61">
        <v>1</v>
      </c>
      <c r="W468" s="119">
        <v>1</v>
      </c>
      <c r="X468" s="122">
        <v>15</v>
      </c>
      <c r="Y468" s="72">
        <v>28</v>
      </c>
      <c r="Z468" s="105"/>
      <c r="AA468" s="105"/>
      <c r="AB468" s="106"/>
    </row>
    <row r="469" spans="1:28" ht="13.5" thickBot="1" x14ac:dyDescent="0.25">
      <c r="A469" s="77"/>
      <c r="B469" s="77"/>
      <c r="C469" s="77"/>
      <c r="D469" s="77"/>
      <c r="E469" s="77"/>
      <c r="F469" s="77"/>
      <c r="G469" s="77"/>
      <c r="H469" s="77"/>
      <c r="I469" s="77"/>
      <c r="J469" s="77"/>
      <c r="K469" s="77"/>
      <c r="L469" s="77"/>
      <c r="M469" s="77"/>
      <c r="N469" s="77"/>
      <c r="O469" s="77"/>
      <c r="P469" s="77"/>
      <c r="Q469" s="77"/>
      <c r="R469" s="77"/>
      <c r="S469" s="77"/>
      <c r="T469" s="77"/>
      <c r="U469" s="77"/>
      <c r="V469" s="77"/>
      <c r="W469" s="77"/>
      <c r="X469" s="77"/>
      <c r="Y469" s="77"/>
      <c r="Z469" s="77"/>
      <c r="AA469" s="77"/>
      <c r="AB469" s="77"/>
    </row>
    <row r="470" spans="1:28" ht="15" x14ac:dyDescent="0.25">
      <c r="A470" s="86"/>
      <c r="B470" s="173" t="s">
        <v>4</v>
      </c>
      <c r="C470" s="176" t="s">
        <v>19</v>
      </c>
      <c r="D470" s="64" t="s">
        <v>1</v>
      </c>
      <c r="E470" s="163">
        <v>280</v>
      </c>
      <c r="F470" s="163">
        <v>258</v>
      </c>
      <c r="G470" s="163">
        <v>452</v>
      </c>
      <c r="H470" s="163">
        <v>335</v>
      </c>
      <c r="I470" s="163">
        <v>158</v>
      </c>
      <c r="J470" s="163">
        <v>307</v>
      </c>
      <c r="K470" s="163">
        <v>370</v>
      </c>
      <c r="L470" s="163">
        <v>510</v>
      </c>
      <c r="M470" s="163">
        <v>126</v>
      </c>
      <c r="N470" s="179" t="s">
        <v>16</v>
      </c>
      <c r="O470" s="163">
        <v>357</v>
      </c>
      <c r="P470" s="163">
        <v>194</v>
      </c>
      <c r="Q470" s="163">
        <v>313</v>
      </c>
      <c r="R470" s="163">
        <v>321</v>
      </c>
      <c r="S470" s="163">
        <v>488</v>
      </c>
      <c r="T470" s="163">
        <v>290</v>
      </c>
      <c r="U470" s="163">
        <v>362</v>
      </c>
      <c r="V470" s="163">
        <v>143</v>
      </c>
      <c r="W470" s="163">
        <v>447</v>
      </c>
      <c r="X470" s="179" t="s">
        <v>17</v>
      </c>
      <c r="Y470" s="89">
        <v>70.5</v>
      </c>
      <c r="Z470" s="182" t="s">
        <v>28</v>
      </c>
      <c r="AA470" s="185" t="s">
        <v>6</v>
      </c>
      <c r="AB470" s="188" t="s">
        <v>20</v>
      </c>
    </row>
    <row r="471" spans="1:28" ht="15" x14ac:dyDescent="0.25">
      <c r="A471" s="86" t="s">
        <v>27</v>
      </c>
      <c r="B471" s="174"/>
      <c r="C471" s="177"/>
      <c r="D471" s="65" t="s">
        <v>2</v>
      </c>
      <c r="E471" s="43">
        <v>4</v>
      </c>
      <c r="F471" s="39">
        <v>4</v>
      </c>
      <c r="G471" s="39">
        <v>5</v>
      </c>
      <c r="H471" s="39">
        <v>4</v>
      </c>
      <c r="I471" s="39">
        <v>3</v>
      </c>
      <c r="J471" s="39">
        <v>4</v>
      </c>
      <c r="K471" s="39">
        <v>4</v>
      </c>
      <c r="L471" s="39">
        <v>5</v>
      </c>
      <c r="M471" s="44">
        <v>3</v>
      </c>
      <c r="N471" s="180"/>
      <c r="O471" s="43">
        <v>4</v>
      </c>
      <c r="P471" s="39">
        <v>3</v>
      </c>
      <c r="Q471" s="39">
        <v>4</v>
      </c>
      <c r="R471" s="39">
        <v>4</v>
      </c>
      <c r="S471" s="39">
        <v>5</v>
      </c>
      <c r="T471" s="39">
        <v>4</v>
      </c>
      <c r="U471" s="39">
        <v>4</v>
      </c>
      <c r="V471" s="39">
        <v>3</v>
      </c>
      <c r="W471" s="44">
        <v>5</v>
      </c>
      <c r="X471" s="180"/>
      <c r="Y471" s="63">
        <v>72</v>
      </c>
      <c r="Z471" s="183"/>
      <c r="AA471" s="186"/>
      <c r="AB471" s="189"/>
    </row>
    <row r="472" spans="1:28" ht="15.75" thickBot="1" x14ac:dyDescent="0.3">
      <c r="A472" s="140">
        <v>44680</v>
      </c>
      <c r="B472" s="175"/>
      <c r="C472" s="178"/>
      <c r="D472" s="66" t="s">
        <v>3</v>
      </c>
      <c r="E472" s="45">
        <v>13</v>
      </c>
      <c r="F472" s="46">
        <v>15</v>
      </c>
      <c r="G472" s="46">
        <v>7</v>
      </c>
      <c r="H472" s="46">
        <v>9</v>
      </c>
      <c r="I472" s="46">
        <v>11</v>
      </c>
      <c r="J472" s="46">
        <v>5</v>
      </c>
      <c r="K472" s="46">
        <v>1</v>
      </c>
      <c r="L472" s="46">
        <v>3</v>
      </c>
      <c r="M472" s="47">
        <v>17</v>
      </c>
      <c r="N472" s="181"/>
      <c r="O472" s="45">
        <v>6</v>
      </c>
      <c r="P472" s="46">
        <v>8</v>
      </c>
      <c r="Q472" s="46">
        <v>12</v>
      </c>
      <c r="R472" s="46">
        <v>16</v>
      </c>
      <c r="S472" s="46">
        <v>4</v>
      </c>
      <c r="T472" s="46">
        <v>14</v>
      </c>
      <c r="U472" s="46">
        <v>10</v>
      </c>
      <c r="V472" s="46">
        <v>18</v>
      </c>
      <c r="W472" s="47">
        <v>2</v>
      </c>
      <c r="X472" s="181"/>
      <c r="Y472" s="108">
        <v>138</v>
      </c>
      <c r="Z472" s="184"/>
      <c r="AA472" s="187"/>
      <c r="AB472" s="190"/>
    </row>
    <row r="473" spans="1:28" ht="15" x14ac:dyDescent="0.25">
      <c r="A473" s="91"/>
      <c r="D473" s="48" t="s">
        <v>15</v>
      </c>
      <c r="E473" s="49">
        <v>1</v>
      </c>
      <c r="F473" s="49">
        <v>1</v>
      </c>
      <c r="G473" s="49">
        <v>1</v>
      </c>
      <c r="H473" s="49">
        <v>1</v>
      </c>
      <c r="I473" s="49">
        <v>1</v>
      </c>
      <c r="J473" s="49">
        <v>2</v>
      </c>
      <c r="K473" s="49">
        <v>2</v>
      </c>
      <c r="L473" s="49">
        <v>2</v>
      </c>
      <c r="M473" s="50">
        <v>1</v>
      </c>
      <c r="N473" s="123">
        <v>12</v>
      </c>
      <c r="O473" s="126">
        <v>2</v>
      </c>
      <c r="P473" s="49">
        <v>1</v>
      </c>
      <c r="Q473" s="49">
        <v>1</v>
      </c>
      <c r="R473" s="49">
        <v>1</v>
      </c>
      <c r="S473" s="49">
        <v>2</v>
      </c>
      <c r="T473" s="49">
        <v>1</v>
      </c>
      <c r="U473" s="49">
        <v>1</v>
      </c>
      <c r="V473" s="49">
        <v>1</v>
      </c>
      <c r="W473" s="50">
        <v>2</v>
      </c>
      <c r="X473" s="113">
        <v>12</v>
      </c>
      <c r="Y473" s="85">
        <v>24</v>
      </c>
      <c r="AB473" s="87"/>
    </row>
    <row r="474" spans="1:28" ht="15" x14ac:dyDescent="0.25">
      <c r="A474" s="91" t="s">
        <v>24</v>
      </c>
      <c r="B474" s="73">
        <v>20.70000000000001</v>
      </c>
      <c r="C474" s="112">
        <v>24</v>
      </c>
      <c r="D474" s="52" t="s">
        <v>14</v>
      </c>
      <c r="E474" s="84">
        <v>4</v>
      </c>
      <c r="F474" s="84">
        <v>5</v>
      </c>
      <c r="G474" s="84">
        <v>9</v>
      </c>
      <c r="H474" s="84">
        <v>6</v>
      </c>
      <c r="I474" s="84">
        <v>4</v>
      </c>
      <c r="J474" s="84">
        <v>6</v>
      </c>
      <c r="K474" s="84">
        <v>8</v>
      </c>
      <c r="L474" s="84">
        <v>7</v>
      </c>
      <c r="M474" s="114">
        <v>4</v>
      </c>
      <c r="N474" s="124">
        <v>53</v>
      </c>
      <c r="O474" s="84">
        <v>5</v>
      </c>
      <c r="P474" s="84">
        <v>4</v>
      </c>
      <c r="Q474" s="84">
        <v>6</v>
      </c>
      <c r="R474" s="84">
        <v>6</v>
      </c>
      <c r="S474" s="84">
        <v>8</v>
      </c>
      <c r="T474" s="84">
        <v>5</v>
      </c>
      <c r="U474" s="84">
        <v>5</v>
      </c>
      <c r="V474" s="84">
        <v>4</v>
      </c>
      <c r="W474" s="114">
        <v>8</v>
      </c>
      <c r="X474" s="109">
        <v>51</v>
      </c>
      <c r="Y474" s="67">
        <v>104</v>
      </c>
      <c r="Z474" s="92">
        <v>0.30000000000000004</v>
      </c>
      <c r="AA474" s="142">
        <v>21.000000000000011</v>
      </c>
      <c r="AB474" s="93">
        <v>97</v>
      </c>
    </row>
    <row r="475" spans="1:28" ht="15.75" thickBot="1" x14ac:dyDescent="0.3">
      <c r="A475" s="94"/>
      <c r="D475" s="74" t="s">
        <v>18</v>
      </c>
      <c r="E475" s="51">
        <v>3</v>
      </c>
      <c r="F475" s="51">
        <v>2</v>
      </c>
      <c r="G475" s="51">
        <v>0</v>
      </c>
      <c r="H475" s="51">
        <v>1</v>
      </c>
      <c r="I475" s="51">
        <v>2</v>
      </c>
      <c r="J475" s="51">
        <v>2</v>
      </c>
      <c r="K475" s="51">
        <v>0</v>
      </c>
      <c r="L475" s="51">
        <v>2</v>
      </c>
      <c r="M475" s="115">
        <v>2</v>
      </c>
      <c r="N475" s="125">
        <v>14</v>
      </c>
      <c r="O475" s="128">
        <v>3</v>
      </c>
      <c r="P475" s="51">
        <v>2</v>
      </c>
      <c r="Q475" s="51">
        <v>1</v>
      </c>
      <c r="R475" s="51">
        <v>1</v>
      </c>
      <c r="S475" s="51">
        <v>1</v>
      </c>
      <c r="T475" s="51">
        <v>2</v>
      </c>
      <c r="U475" s="51">
        <v>2</v>
      </c>
      <c r="V475" s="51">
        <v>2</v>
      </c>
      <c r="W475" s="115">
        <v>1</v>
      </c>
      <c r="X475" s="120">
        <v>15</v>
      </c>
      <c r="Y475" s="68">
        <v>29</v>
      </c>
      <c r="AB475" s="87"/>
    </row>
    <row r="476" spans="1:28" ht="13.5" thickBot="1" x14ac:dyDescent="0.25">
      <c r="A476" s="95"/>
      <c r="AB476" s="87"/>
    </row>
    <row r="477" spans="1:28" ht="15" x14ac:dyDescent="0.25">
      <c r="A477" s="99"/>
      <c r="D477" s="53" t="s">
        <v>15</v>
      </c>
      <c r="E477" s="54">
        <v>1</v>
      </c>
      <c r="F477" s="54">
        <v>1</v>
      </c>
      <c r="G477" s="54">
        <v>2</v>
      </c>
      <c r="H477" s="54">
        <v>2</v>
      </c>
      <c r="I477" s="54">
        <v>2</v>
      </c>
      <c r="J477" s="54">
        <v>2</v>
      </c>
      <c r="K477" s="54">
        <v>2</v>
      </c>
      <c r="L477" s="54">
        <v>2</v>
      </c>
      <c r="M477" s="55">
        <v>1</v>
      </c>
      <c r="N477" s="129">
        <v>15</v>
      </c>
      <c r="O477" s="132">
        <v>2</v>
      </c>
      <c r="P477" s="54">
        <v>2</v>
      </c>
      <c r="Q477" s="54">
        <v>2</v>
      </c>
      <c r="R477" s="54">
        <v>1</v>
      </c>
      <c r="S477" s="54">
        <v>2</v>
      </c>
      <c r="T477" s="54">
        <v>1</v>
      </c>
      <c r="U477" s="54">
        <v>2</v>
      </c>
      <c r="V477" s="54">
        <v>1</v>
      </c>
      <c r="W477" s="55">
        <v>2</v>
      </c>
      <c r="X477" s="116">
        <v>15</v>
      </c>
      <c r="Y477" s="55">
        <v>30</v>
      </c>
      <c r="AB477" s="87"/>
    </row>
    <row r="478" spans="1:28" ht="15" x14ac:dyDescent="0.25">
      <c r="A478" s="96" t="s">
        <v>22</v>
      </c>
      <c r="B478" s="78">
        <v>25.599999999999998</v>
      </c>
      <c r="C478" s="112">
        <v>30</v>
      </c>
      <c r="D478" s="57" t="s">
        <v>14</v>
      </c>
      <c r="E478" s="84">
        <v>7</v>
      </c>
      <c r="F478" s="84">
        <v>6</v>
      </c>
      <c r="G478" s="84">
        <v>8</v>
      </c>
      <c r="H478" s="84">
        <v>4</v>
      </c>
      <c r="I478" s="84">
        <v>4</v>
      </c>
      <c r="J478" s="84">
        <v>8</v>
      </c>
      <c r="K478" s="84">
        <v>7</v>
      </c>
      <c r="L478" s="84">
        <v>6</v>
      </c>
      <c r="M478" s="114">
        <v>4</v>
      </c>
      <c r="N478" s="130">
        <v>54</v>
      </c>
      <c r="O478" s="127">
        <v>6</v>
      </c>
      <c r="P478" s="84">
        <v>4</v>
      </c>
      <c r="Q478" s="84">
        <v>6</v>
      </c>
      <c r="R478" s="84">
        <v>5</v>
      </c>
      <c r="S478" s="84">
        <v>8</v>
      </c>
      <c r="T478" s="84">
        <v>6</v>
      </c>
      <c r="U478" s="84">
        <v>8</v>
      </c>
      <c r="V478" s="84">
        <v>6</v>
      </c>
      <c r="W478" s="114">
        <v>8</v>
      </c>
      <c r="X478" s="110">
        <v>57</v>
      </c>
      <c r="Y478" s="69">
        <v>111</v>
      </c>
      <c r="Z478" s="97">
        <v>0.5</v>
      </c>
      <c r="AA478" s="143">
        <v>26.099999999999998</v>
      </c>
      <c r="AB478" s="98">
        <v>97</v>
      </c>
    </row>
    <row r="479" spans="1:28" ht="15.75" thickBot="1" x14ac:dyDescent="0.3">
      <c r="A479" s="99"/>
      <c r="D479" s="75" t="s">
        <v>18</v>
      </c>
      <c r="E479" s="56">
        <v>0</v>
      </c>
      <c r="F479" s="56">
        <v>1</v>
      </c>
      <c r="G479" s="56">
        <v>1</v>
      </c>
      <c r="H479" s="56">
        <v>4</v>
      </c>
      <c r="I479" s="56">
        <v>3</v>
      </c>
      <c r="J479" s="56">
        <v>0</v>
      </c>
      <c r="K479" s="56">
        <v>1</v>
      </c>
      <c r="L479" s="56">
        <v>3</v>
      </c>
      <c r="M479" s="117">
        <v>2</v>
      </c>
      <c r="N479" s="131">
        <v>15</v>
      </c>
      <c r="O479" s="133">
        <v>2</v>
      </c>
      <c r="P479" s="56">
        <v>3</v>
      </c>
      <c r="Q479" s="56">
        <v>2</v>
      </c>
      <c r="R479" s="56">
        <v>2</v>
      </c>
      <c r="S479" s="56">
        <v>1</v>
      </c>
      <c r="T479" s="56">
        <v>1</v>
      </c>
      <c r="U479" s="56">
        <v>0</v>
      </c>
      <c r="V479" s="56">
        <v>0</v>
      </c>
      <c r="W479" s="117">
        <v>1</v>
      </c>
      <c r="X479" s="121">
        <v>12</v>
      </c>
      <c r="Y479" s="70">
        <v>27</v>
      </c>
      <c r="AB479" s="87"/>
    </row>
    <row r="480" spans="1:28" ht="13.5" thickBot="1" x14ac:dyDescent="0.25">
      <c r="A480" s="95"/>
      <c r="AB480" s="87"/>
    </row>
    <row r="481" spans="1:28" ht="15" x14ac:dyDescent="0.25">
      <c r="A481" s="100"/>
      <c r="D481" s="58" t="s">
        <v>15</v>
      </c>
      <c r="E481" s="59">
        <v>1</v>
      </c>
      <c r="F481" s="59">
        <v>1</v>
      </c>
      <c r="G481" s="59">
        <v>2</v>
      </c>
      <c r="H481" s="59">
        <v>2</v>
      </c>
      <c r="I481" s="59">
        <v>1</v>
      </c>
      <c r="J481" s="59">
        <v>2</v>
      </c>
      <c r="K481" s="59">
        <v>2</v>
      </c>
      <c r="L481" s="59">
        <v>2</v>
      </c>
      <c r="M481" s="60">
        <v>1</v>
      </c>
      <c r="N481" s="134">
        <v>14</v>
      </c>
      <c r="O481" s="137">
        <v>2</v>
      </c>
      <c r="P481" s="59">
        <v>2</v>
      </c>
      <c r="Q481" s="59">
        <v>1</v>
      </c>
      <c r="R481" s="59">
        <v>1</v>
      </c>
      <c r="S481" s="59">
        <v>2</v>
      </c>
      <c r="T481" s="59">
        <v>1</v>
      </c>
      <c r="U481" s="59">
        <v>2</v>
      </c>
      <c r="V481" s="59">
        <v>1</v>
      </c>
      <c r="W481" s="60">
        <v>2</v>
      </c>
      <c r="X481" s="118">
        <v>14</v>
      </c>
      <c r="Y481" s="60">
        <v>28</v>
      </c>
      <c r="AB481" s="87"/>
    </row>
    <row r="482" spans="1:28" ht="15" x14ac:dyDescent="0.25">
      <c r="A482" s="101" t="s">
        <v>23</v>
      </c>
      <c r="B482" s="79">
        <v>24.000000000000007</v>
      </c>
      <c r="C482" s="112">
        <v>28</v>
      </c>
      <c r="D482" s="62" t="s">
        <v>14</v>
      </c>
      <c r="E482" s="84">
        <v>4</v>
      </c>
      <c r="F482" s="84">
        <v>5</v>
      </c>
      <c r="G482" s="84">
        <v>9</v>
      </c>
      <c r="H482" s="84">
        <v>5</v>
      </c>
      <c r="I482" s="84">
        <v>4</v>
      </c>
      <c r="J482" s="84">
        <v>7</v>
      </c>
      <c r="K482" s="84">
        <v>6</v>
      </c>
      <c r="L482" s="84">
        <v>8</v>
      </c>
      <c r="M482" s="114">
        <v>5</v>
      </c>
      <c r="N482" s="135">
        <v>53</v>
      </c>
      <c r="O482" s="127">
        <v>5</v>
      </c>
      <c r="P482" s="84">
        <v>7</v>
      </c>
      <c r="Q482" s="84">
        <v>4</v>
      </c>
      <c r="R482" s="84">
        <v>6</v>
      </c>
      <c r="S482" s="84">
        <v>6</v>
      </c>
      <c r="T482" s="84">
        <v>5</v>
      </c>
      <c r="U482" s="84">
        <v>8</v>
      </c>
      <c r="V482" s="84">
        <v>4</v>
      </c>
      <c r="W482" s="114">
        <v>7</v>
      </c>
      <c r="X482" s="111">
        <v>52</v>
      </c>
      <c r="Y482" s="71">
        <v>105</v>
      </c>
      <c r="Z482" s="102">
        <v>0.1</v>
      </c>
      <c r="AA482" s="141">
        <v>24.100000000000009</v>
      </c>
      <c r="AB482" s="103">
        <v>108</v>
      </c>
    </row>
    <row r="483" spans="1:28" ht="15.75" thickBot="1" x14ac:dyDescent="0.3">
      <c r="A483" s="104"/>
      <c r="B483" s="105"/>
      <c r="C483" s="105"/>
      <c r="D483" s="76" t="s">
        <v>18</v>
      </c>
      <c r="E483" s="61">
        <v>3</v>
      </c>
      <c r="F483" s="61">
        <v>2</v>
      </c>
      <c r="G483" s="61">
        <v>0</v>
      </c>
      <c r="H483" s="61">
        <v>3</v>
      </c>
      <c r="I483" s="61">
        <v>2</v>
      </c>
      <c r="J483" s="61">
        <v>1</v>
      </c>
      <c r="K483" s="61">
        <v>2</v>
      </c>
      <c r="L483" s="61">
        <v>1</v>
      </c>
      <c r="M483" s="119">
        <v>1</v>
      </c>
      <c r="N483" s="136">
        <v>15</v>
      </c>
      <c r="O483" s="138">
        <v>3</v>
      </c>
      <c r="P483" s="61">
        <v>0</v>
      </c>
      <c r="Q483" s="61">
        <v>3</v>
      </c>
      <c r="R483" s="61">
        <v>1</v>
      </c>
      <c r="S483" s="61">
        <v>3</v>
      </c>
      <c r="T483" s="61">
        <v>2</v>
      </c>
      <c r="U483" s="61">
        <v>0</v>
      </c>
      <c r="V483" s="61">
        <v>2</v>
      </c>
      <c r="W483" s="119">
        <v>2</v>
      </c>
      <c r="X483" s="122">
        <v>16</v>
      </c>
      <c r="Y483" s="72">
        <v>31</v>
      </c>
      <c r="Z483" s="105"/>
      <c r="AA483" s="105"/>
      <c r="AB483" s="106"/>
    </row>
    <row r="484" spans="1:28" ht="13.5" thickBot="1" x14ac:dyDescent="0.25">
      <c r="A484" s="77"/>
      <c r="B484" s="77"/>
      <c r="C484" s="77"/>
      <c r="D484" s="77"/>
      <c r="E484" s="77"/>
      <c r="F484" s="77"/>
      <c r="G484" s="77"/>
      <c r="H484" s="77"/>
      <c r="I484" s="77"/>
      <c r="J484" s="77"/>
      <c r="K484" s="77"/>
      <c r="L484" s="77"/>
      <c r="M484" s="77"/>
      <c r="N484" s="77"/>
      <c r="O484" s="77"/>
      <c r="P484" s="77"/>
      <c r="Q484" s="77"/>
      <c r="R484" s="77"/>
      <c r="S484" s="77"/>
      <c r="T484" s="77"/>
      <c r="U484" s="77"/>
      <c r="V484" s="77"/>
      <c r="W484" s="77"/>
      <c r="X484" s="77"/>
      <c r="Y484" s="77"/>
      <c r="Z484" s="77"/>
      <c r="AA484" s="77"/>
      <c r="AB484" s="77"/>
    </row>
    <row r="485" spans="1:28" ht="15" x14ac:dyDescent="0.25">
      <c r="A485" s="83"/>
      <c r="B485" s="173" t="s">
        <v>4</v>
      </c>
      <c r="C485" s="176" t="s">
        <v>19</v>
      </c>
      <c r="D485" s="64" t="s">
        <v>1</v>
      </c>
      <c r="E485" s="163">
        <v>450</v>
      </c>
      <c r="F485" s="163">
        <v>115</v>
      </c>
      <c r="G485" s="163">
        <v>293</v>
      </c>
      <c r="H485" s="163">
        <v>458</v>
      </c>
      <c r="I485" s="163">
        <v>389</v>
      </c>
      <c r="J485" s="163">
        <v>357</v>
      </c>
      <c r="K485" s="163">
        <v>348</v>
      </c>
      <c r="L485" s="163">
        <v>307</v>
      </c>
      <c r="M485" s="163">
        <v>136</v>
      </c>
      <c r="N485" s="179" t="s">
        <v>16</v>
      </c>
      <c r="O485" s="163">
        <v>290</v>
      </c>
      <c r="P485" s="163">
        <v>415</v>
      </c>
      <c r="Q485" s="163">
        <v>169</v>
      </c>
      <c r="R485" s="163">
        <v>282</v>
      </c>
      <c r="S485" s="163">
        <v>446</v>
      </c>
      <c r="T485" s="163">
        <v>137</v>
      </c>
      <c r="U485" s="163">
        <v>338</v>
      </c>
      <c r="V485" s="163">
        <v>357</v>
      </c>
      <c r="W485" s="163">
        <v>267</v>
      </c>
      <c r="X485" s="179" t="s">
        <v>17</v>
      </c>
      <c r="Y485" s="89">
        <v>68.7</v>
      </c>
      <c r="Z485" s="182" t="s">
        <v>28</v>
      </c>
      <c r="AA485" s="185" t="s">
        <v>6</v>
      </c>
      <c r="AB485" s="188" t="s">
        <v>20</v>
      </c>
    </row>
    <row r="486" spans="1:28" ht="15" x14ac:dyDescent="0.25">
      <c r="A486" s="83" t="s">
        <v>34</v>
      </c>
      <c r="B486" s="174"/>
      <c r="C486" s="177"/>
      <c r="D486" s="65" t="s">
        <v>2</v>
      </c>
      <c r="E486" s="43">
        <v>5</v>
      </c>
      <c r="F486" s="39">
        <v>3</v>
      </c>
      <c r="G486" s="39">
        <v>4</v>
      </c>
      <c r="H486" s="39">
        <v>5</v>
      </c>
      <c r="I486" s="39">
        <v>4</v>
      </c>
      <c r="J486" s="39">
        <v>4</v>
      </c>
      <c r="K486" s="39">
        <v>4</v>
      </c>
      <c r="L486" s="39">
        <v>4</v>
      </c>
      <c r="M486" s="44">
        <v>3</v>
      </c>
      <c r="N486" s="180"/>
      <c r="O486" s="43">
        <v>4</v>
      </c>
      <c r="P486" s="39">
        <v>5</v>
      </c>
      <c r="Q486" s="39">
        <v>3</v>
      </c>
      <c r="R486" s="39">
        <v>4</v>
      </c>
      <c r="S486" s="39">
        <v>5</v>
      </c>
      <c r="T486" s="39">
        <v>3</v>
      </c>
      <c r="U486" s="39">
        <v>4</v>
      </c>
      <c r="V486" s="39">
        <v>4</v>
      </c>
      <c r="W486" s="44">
        <v>4</v>
      </c>
      <c r="X486" s="180"/>
      <c r="Y486" s="63">
        <v>72</v>
      </c>
      <c r="Z486" s="183"/>
      <c r="AA486" s="186"/>
      <c r="AB486" s="189"/>
    </row>
    <row r="487" spans="1:28" ht="15.75" thickBot="1" x14ac:dyDescent="0.3">
      <c r="A487" s="139">
        <v>44677</v>
      </c>
      <c r="B487" s="175"/>
      <c r="C487" s="178"/>
      <c r="D487" s="66" t="s">
        <v>3</v>
      </c>
      <c r="E487" s="45">
        <v>9</v>
      </c>
      <c r="F487" s="46">
        <v>17</v>
      </c>
      <c r="G487" s="46">
        <v>11</v>
      </c>
      <c r="H487" s="46">
        <v>15</v>
      </c>
      <c r="I487" s="46">
        <v>3</v>
      </c>
      <c r="J487" s="46">
        <v>1</v>
      </c>
      <c r="K487" s="46">
        <v>5</v>
      </c>
      <c r="L487" s="46">
        <v>13</v>
      </c>
      <c r="M487" s="47">
        <v>7</v>
      </c>
      <c r="N487" s="181"/>
      <c r="O487" s="45">
        <v>14</v>
      </c>
      <c r="P487" s="46">
        <v>12</v>
      </c>
      <c r="Q487" s="46">
        <v>4</v>
      </c>
      <c r="R487" s="46">
        <v>18</v>
      </c>
      <c r="S487" s="46">
        <v>16</v>
      </c>
      <c r="T487" s="46">
        <v>8</v>
      </c>
      <c r="U487" s="46">
        <v>6</v>
      </c>
      <c r="V487" s="46">
        <v>2</v>
      </c>
      <c r="W487" s="47">
        <v>10</v>
      </c>
      <c r="X487" s="181"/>
      <c r="Y487" s="108">
        <v>125</v>
      </c>
      <c r="Z487" s="184"/>
      <c r="AA487" s="187"/>
      <c r="AB487" s="190"/>
    </row>
    <row r="488" spans="1:28" ht="15" x14ac:dyDescent="0.25">
      <c r="A488" s="91"/>
      <c r="D488" s="48" t="s">
        <v>15</v>
      </c>
      <c r="E488" s="49">
        <v>1</v>
      </c>
      <c r="F488" s="49">
        <v>1</v>
      </c>
      <c r="G488" s="49">
        <v>1</v>
      </c>
      <c r="H488" s="49">
        <v>1</v>
      </c>
      <c r="I488" s="49">
        <v>1</v>
      </c>
      <c r="J488" s="49">
        <v>2</v>
      </c>
      <c r="K488" s="49">
        <v>1</v>
      </c>
      <c r="L488" s="49">
        <v>1</v>
      </c>
      <c r="M488" s="50">
        <v>1</v>
      </c>
      <c r="N488" s="123">
        <v>10</v>
      </c>
      <c r="O488" s="126">
        <v>1</v>
      </c>
      <c r="P488" s="49">
        <v>1</v>
      </c>
      <c r="Q488" s="49">
        <v>1</v>
      </c>
      <c r="R488" s="49">
        <v>1</v>
      </c>
      <c r="S488" s="49">
        <v>1</v>
      </c>
      <c r="T488" s="49">
        <v>1</v>
      </c>
      <c r="U488" s="49">
        <v>1</v>
      </c>
      <c r="V488" s="49">
        <v>1</v>
      </c>
      <c r="W488" s="50">
        <v>1</v>
      </c>
      <c r="X488" s="113">
        <v>9</v>
      </c>
      <c r="Y488" s="85">
        <v>19</v>
      </c>
      <c r="AB488" s="87"/>
    </row>
    <row r="489" spans="1:28" ht="15" x14ac:dyDescent="0.25">
      <c r="A489" s="91" t="s">
        <v>24</v>
      </c>
      <c r="B489" s="73">
        <v>20.400000000000009</v>
      </c>
      <c r="C489" s="112">
        <v>19</v>
      </c>
      <c r="D489" s="52" t="s">
        <v>14</v>
      </c>
      <c r="E489" s="84">
        <v>6</v>
      </c>
      <c r="F489" s="84">
        <v>3</v>
      </c>
      <c r="G489" s="84">
        <v>7</v>
      </c>
      <c r="H489" s="84">
        <v>7</v>
      </c>
      <c r="I489" s="84">
        <v>6</v>
      </c>
      <c r="J489" s="84">
        <v>6</v>
      </c>
      <c r="K489" s="84">
        <v>4</v>
      </c>
      <c r="L489" s="84">
        <v>5</v>
      </c>
      <c r="M489" s="114">
        <v>6</v>
      </c>
      <c r="N489" s="124">
        <v>50</v>
      </c>
      <c r="O489" s="84">
        <v>4</v>
      </c>
      <c r="P489" s="84">
        <v>6</v>
      </c>
      <c r="Q489" s="84">
        <v>4</v>
      </c>
      <c r="R489" s="84">
        <v>6</v>
      </c>
      <c r="S489" s="84">
        <v>7</v>
      </c>
      <c r="T489" s="84">
        <v>4</v>
      </c>
      <c r="U489" s="84">
        <v>6</v>
      </c>
      <c r="V489" s="84">
        <v>5</v>
      </c>
      <c r="W489" s="114">
        <v>6</v>
      </c>
      <c r="X489" s="109">
        <v>48</v>
      </c>
      <c r="Y489" s="67">
        <v>98</v>
      </c>
      <c r="Z489" s="92">
        <v>0.30000000000000004</v>
      </c>
      <c r="AA489" s="142">
        <v>20.70000000000001</v>
      </c>
      <c r="AB489" s="93">
        <v>96</v>
      </c>
    </row>
    <row r="490" spans="1:28" ht="15.75" thickBot="1" x14ac:dyDescent="0.3">
      <c r="A490" s="94"/>
      <c r="D490" s="74" t="s">
        <v>18</v>
      </c>
      <c r="E490" s="51">
        <v>2</v>
      </c>
      <c r="F490" s="51">
        <v>3</v>
      </c>
      <c r="G490" s="51">
        <v>0</v>
      </c>
      <c r="H490" s="51">
        <v>1</v>
      </c>
      <c r="I490" s="51">
        <v>1</v>
      </c>
      <c r="J490" s="51">
        <v>2</v>
      </c>
      <c r="K490" s="51">
        <v>3</v>
      </c>
      <c r="L490" s="51">
        <v>2</v>
      </c>
      <c r="M490" s="115">
        <v>0</v>
      </c>
      <c r="N490" s="125">
        <v>14</v>
      </c>
      <c r="O490" s="128">
        <v>3</v>
      </c>
      <c r="P490" s="51">
        <v>2</v>
      </c>
      <c r="Q490" s="51">
        <v>2</v>
      </c>
      <c r="R490" s="51">
        <v>1</v>
      </c>
      <c r="S490" s="51">
        <v>1</v>
      </c>
      <c r="T490" s="51">
        <v>2</v>
      </c>
      <c r="U490" s="51">
        <v>1</v>
      </c>
      <c r="V490" s="51">
        <v>2</v>
      </c>
      <c r="W490" s="115">
        <v>1</v>
      </c>
      <c r="X490" s="120">
        <v>15</v>
      </c>
      <c r="Y490" s="68">
        <v>29</v>
      </c>
      <c r="AB490" s="87"/>
    </row>
    <row r="491" spans="1:28" ht="13.5" thickBot="1" x14ac:dyDescent="0.25">
      <c r="A491" s="95"/>
      <c r="AB491" s="87"/>
    </row>
    <row r="492" spans="1:28" ht="15" x14ac:dyDescent="0.25">
      <c r="A492" s="99"/>
      <c r="D492" s="53" t="s">
        <v>15</v>
      </c>
      <c r="E492" s="54">
        <v>1</v>
      </c>
      <c r="F492" s="54">
        <v>1</v>
      </c>
      <c r="G492" s="54">
        <v>1</v>
      </c>
      <c r="H492" s="54">
        <v>1</v>
      </c>
      <c r="I492" s="54">
        <v>2</v>
      </c>
      <c r="J492" s="54">
        <v>2</v>
      </c>
      <c r="K492" s="54">
        <v>2</v>
      </c>
      <c r="L492" s="54">
        <v>1</v>
      </c>
      <c r="M492" s="55">
        <v>2</v>
      </c>
      <c r="N492" s="129">
        <v>13</v>
      </c>
      <c r="O492" s="132">
        <v>1</v>
      </c>
      <c r="P492" s="54">
        <v>1</v>
      </c>
      <c r="Q492" s="54">
        <v>2</v>
      </c>
      <c r="R492" s="54">
        <v>1</v>
      </c>
      <c r="S492" s="54">
        <v>1</v>
      </c>
      <c r="T492" s="54">
        <v>1</v>
      </c>
      <c r="U492" s="54">
        <v>2</v>
      </c>
      <c r="V492" s="54">
        <v>2</v>
      </c>
      <c r="W492" s="55">
        <v>1</v>
      </c>
      <c r="X492" s="116">
        <v>12</v>
      </c>
      <c r="Y492" s="55">
        <v>25</v>
      </c>
      <c r="AB492" s="87"/>
    </row>
    <row r="493" spans="1:28" ht="15" x14ac:dyDescent="0.25">
      <c r="A493" s="96" t="s">
        <v>22</v>
      </c>
      <c r="B493" s="78">
        <v>25.2</v>
      </c>
      <c r="C493" s="112">
        <v>25</v>
      </c>
      <c r="D493" s="57" t="s">
        <v>14</v>
      </c>
      <c r="E493" s="84">
        <v>8</v>
      </c>
      <c r="F493" s="84">
        <v>4</v>
      </c>
      <c r="G493" s="84">
        <v>7</v>
      </c>
      <c r="H493" s="84">
        <v>7</v>
      </c>
      <c r="I493" s="84">
        <v>7</v>
      </c>
      <c r="J493" s="84">
        <v>6</v>
      </c>
      <c r="K493" s="84">
        <v>5</v>
      </c>
      <c r="L493" s="84">
        <v>5</v>
      </c>
      <c r="M493" s="114">
        <v>4</v>
      </c>
      <c r="N493" s="130">
        <v>53</v>
      </c>
      <c r="O493" s="84">
        <v>6</v>
      </c>
      <c r="P493" s="84">
        <v>6</v>
      </c>
      <c r="Q493" s="84">
        <v>5</v>
      </c>
      <c r="R493" s="84">
        <v>7</v>
      </c>
      <c r="S493" s="84">
        <v>8</v>
      </c>
      <c r="T493" s="84">
        <v>4</v>
      </c>
      <c r="U493" s="84">
        <v>6</v>
      </c>
      <c r="V493" s="84">
        <v>4</v>
      </c>
      <c r="W493" s="114">
        <v>6</v>
      </c>
      <c r="X493" s="110">
        <v>52</v>
      </c>
      <c r="Y493" s="69">
        <v>105</v>
      </c>
      <c r="Z493" s="97">
        <v>0.4</v>
      </c>
      <c r="AA493" s="143">
        <v>25.599999999999998</v>
      </c>
      <c r="AB493" s="98">
        <v>96</v>
      </c>
    </row>
    <row r="494" spans="1:28" ht="15.75" thickBot="1" x14ac:dyDescent="0.3">
      <c r="A494" s="99"/>
      <c r="D494" s="75" t="s">
        <v>18</v>
      </c>
      <c r="E494" s="56">
        <v>0</v>
      </c>
      <c r="F494" s="56">
        <v>2</v>
      </c>
      <c r="G494" s="56">
        <v>0</v>
      </c>
      <c r="H494" s="56">
        <v>1</v>
      </c>
      <c r="I494" s="56">
        <v>1</v>
      </c>
      <c r="J494" s="56">
        <v>2</v>
      </c>
      <c r="K494" s="56">
        <v>3</v>
      </c>
      <c r="L494" s="56">
        <v>2</v>
      </c>
      <c r="M494" s="117">
        <v>3</v>
      </c>
      <c r="N494" s="131">
        <v>14</v>
      </c>
      <c r="O494" s="133">
        <v>1</v>
      </c>
      <c r="P494" s="56">
        <v>2</v>
      </c>
      <c r="Q494" s="56">
        <v>2</v>
      </c>
      <c r="R494" s="56">
        <v>0</v>
      </c>
      <c r="S494" s="56">
        <v>0</v>
      </c>
      <c r="T494" s="56">
        <v>2</v>
      </c>
      <c r="U494" s="56">
        <v>2</v>
      </c>
      <c r="V494" s="56">
        <v>4</v>
      </c>
      <c r="W494" s="117">
        <v>1</v>
      </c>
      <c r="X494" s="121">
        <v>14</v>
      </c>
      <c r="Y494" s="70">
        <v>28</v>
      </c>
      <c r="AB494" s="87"/>
    </row>
    <row r="495" spans="1:28" ht="13.5" thickBot="1" x14ac:dyDescent="0.25">
      <c r="A495" s="95"/>
      <c r="AB495" s="87"/>
    </row>
    <row r="496" spans="1:28" ht="15" x14ac:dyDescent="0.25">
      <c r="A496" s="100"/>
      <c r="D496" s="58" t="s">
        <v>15</v>
      </c>
      <c r="E496" s="59">
        <v>1</v>
      </c>
      <c r="F496" s="59">
        <v>1</v>
      </c>
      <c r="G496" s="59">
        <v>1</v>
      </c>
      <c r="H496" s="59">
        <v>1</v>
      </c>
      <c r="I496" s="59">
        <v>2</v>
      </c>
      <c r="J496" s="59">
        <v>2</v>
      </c>
      <c r="K496" s="59">
        <v>2</v>
      </c>
      <c r="L496" s="59">
        <v>1</v>
      </c>
      <c r="M496" s="60">
        <v>1</v>
      </c>
      <c r="N496" s="134">
        <v>12</v>
      </c>
      <c r="O496" s="137">
        <v>1</v>
      </c>
      <c r="P496" s="59">
        <v>1</v>
      </c>
      <c r="Q496" s="59">
        <v>2</v>
      </c>
      <c r="R496" s="59">
        <v>1</v>
      </c>
      <c r="S496" s="59">
        <v>1</v>
      </c>
      <c r="T496" s="59">
        <v>1</v>
      </c>
      <c r="U496" s="59">
        <v>1</v>
      </c>
      <c r="V496" s="59">
        <v>2</v>
      </c>
      <c r="W496" s="60">
        <v>1</v>
      </c>
      <c r="X496" s="118">
        <v>11</v>
      </c>
      <c r="Y496" s="60">
        <v>23</v>
      </c>
      <c r="AB496" s="87"/>
    </row>
    <row r="497" spans="1:28" ht="15" x14ac:dyDescent="0.25">
      <c r="A497" s="101" t="s">
        <v>23</v>
      </c>
      <c r="B497" s="79">
        <v>24.000000000000007</v>
      </c>
      <c r="C497" s="112">
        <v>23</v>
      </c>
      <c r="D497" s="62" t="s">
        <v>14</v>
      </c>
      <c r="E497" s="84">
        <v>5</v>
      </c>
      <c r="F497" s="84">
        <v>3</v>
      </c>
      <c r="G497" s="84">
        <v>6</v>
      </c>
      <c r="H497" s="84">
        <v>7</v>
      </c>
      <c r="I497" s="84">
        <v>6</v>
      </c>
      <c r="J497" s="84">
        <v>5</v>
      </c>
      <c r="K497" s="84">
        <v>5</v>
      </c>
      <c r="L497" s="84">
        <v>6</v>
      </c>
      <c r="M497" s="114">
        <v>4</v>
      </c>
      <c r="N497" s="135">
        <v>47</v>
      </c>
      <c r="O497" s="84">
        <v>5</v>
      </c>
      <c r="P497" s="84">
        <v>5</v>
      </c>
      <c r="Q497" s="84">
        <v>5</v>
      </c>
      <c r="R497" s="84">
        <v>4</v>
      </c>
      <c r="S497" s="84">
        <v>6</v>
      </c>
      <c r="T497" s="84">
        <v>6</v>
      </c>
      <c r="U497" s="84">
        <v>5</v>
      </c>
      <c r="V497" s="84">
        <v>5</v>
      </c>
      <c r="W497" s="114">
        <v>7</v>
      </c>
      <c r="X497" s="111">
        <v>48</v>
      </c>
      <c r="Y497" s="71">
        <v>95</v>
      </c>
      <c r="Z497" s="102">
        <v>0</v>
      </c>
      <c r="AA497" s="141">
        <v>24.000000000000007</v>
      </c>
      <c r="AB497" s="103">
        <v>107</v>
      </c>
    </row>
    <row r="498" spans="1:28" ht="15.75" thickBot="1" x14ac:dyDescent="0.3">
      <c r="A498" s="104"/>
      <c r="B498" s="105"/>
      <c r="C498" s="105"/>
      <c r="D498" s="76" t="s">
        <v>18</v>
      </c>
      <c r="E498" s="61">
        <v>3</v>
      </c>
      <c r="F498" s="61">
        <v>3</v>
      </c>
      <c r="G498" s="61">
        <v>1</v>
      </c>
      <c r="H498" s="61">
        <v>1</v>
      </c>
      <c r="I498" s="61">
        <v>2</v>
      </c>
      <c r="J498" s="61">
        <v>3</v>
      </c>
      <c r="K498" s="61">
        <v>3</v>
      </c>
      <c r="L498" s="61">
        <v>1</v>
      </c>
      <c r="M498" s="119">
        <v>2</v>
      </c>
      <c r="N498" s="136">
        <v>19</v>
      </c>
      <c r="O498" s="138">
        <v>2</v>
      </c>
      <c r="P498" s="61">
        <v>3</v>
      </c>
      <c r="Q498" s="61">
        <v>2</v>
      </c>
      <c r="R498" s="61">
        <v>3</v>
      </c>
      <c r="S498" s="61">
        <v>2</v>
      </c>
      <c r="T498" s="61">
        <v>0</v>
      </c>
      <c r="U498" s="61">
        <v>2</v>
      </c>
      <c r="V498" s="61">
        <v>3</v>
      </c>
      <c r="W498" s="119">
        <v>0</v>
      </c>
      <c r="X498" s="122">
        <v>17</v>
      </c>
      <c r="Y498" s="72">
        <v>36</v>
      </c>
      <c r="Z498" s="105"/>
      <c r="AA498" s="105"/>
      <c r="AB498" s="106"/>
    </row>
    <row r="499" spans="1:28" ht="13.5" thickBot="1" x14ac:dyDescent="0.25">
      <c r="A499" s="77"/>
      <c r="B499" s="77"/>
      <c r="C499" s="77"/>
      <c r="D499" s="77"/>
      <c r="E499" s="77"/>
      <c r="F499" s="77"/>
      <c r="G499" s="77"/>
      <c r="H499" s="77"/>
      <c r="I499" s="77"/>
      <c r="J499" s="77"/>
      <c r="K499" s="77"/>
      <c r="L499" s="77"/>
      <c r="M499" s="77"/>
      <c r="N499" s="77"/>
      <c r="O499" s="77"/>
      <c r="P499" s="77"/>
      <c r="Q499" s="77"/>
      <c r="R499" s="77"/>
      <c r="S499" s="77"/>
      <c r="T499" s="77"/>
      <c r="U499" s="77"/>
      <c r="V499" s="77"/>
      <c r="W499" s="77"/>
      <c r="X499" s="77"/>
      <c r="Y499" s="77"/>
      <c r="Z499" s="77"/>
      <c r="AA499" s="77"/>
      <c r="AB499" s="77"/>
    </row>
    <row r="500" spans="1:28" ht="15" x14ac:dyDescent="0.25">
      <c r="A500" s="88"/>
      <c r="B500" s="173" t="s">
        <v>4</v>
      </c>
      <c r="C500" s="176" t="s">
        <v>19</v>
      </c>
      <c r="D500" s="64" t="s">
        <v>1</v>
      </c>
      <c r="E500" s="40">
        <v>382</v>
      </c>
      <c r="F500" s="41">
        <v>459</v>
      </c>
      <c r="G500" s="41">
        <v>301</v>
      </c>
      <c r="H500" s="41">
        <v>302</v>
      </c>
      <c r="I500" s="41">
        <v>146</v>
      </c>
      <c r="J500" s="41">
        <v>373</v>
      </c>
      <c r="K500" s="41">
        <v>478</v>
      </c>
      <c r="L500" s="41">
        <v>172</v>
      </c>
      <c r="M500" s="42">
        <v>349</v>
      </c>
      <c r="N500" s="179" t="s">
        <v>16</v>
      </c>
      <c r="O500" s="40">
        <v>403</v>
      </c>
      <c r="P500" s="41">
        <v>182</v>
      </c>
      <c r="Q500" s="41">
        <v>471</v>
      </c>
      <c r="R500" s="41">
        <v>150</v>
      </c>
      <c r="S500" s="41">
        <v>387</v>
      </c>
      <c r="T500" s="41">
        <v>286</v>
      </c>
      <c r="U500" s="41">
        <v>376</v>
      </c>
      <c r="V500" s="41">
        <v>476</v>
      </c>
      <c r="W500" s="42">
        <v>270</v>
      </c>
      <c r="X500" s="179" t="s">
        <v>17</v>
      </c>
      <c r="Y500" s="89">
        <v>71.5</v>
      </c>
      <c r="Z500" s="182" t="s">
        <v>28</v>
      </c>
      <c r="AA500" s="185" t="s">
        <v>6</v>
      </c>
      <c r="AB500" s="188" t="s">
        <v>20</v>
      </c>
    </row>
    <row r="501" spans="1:28" ht="15" x14ac:dyDescent="0.25">
      <c r="A501" s="90" t="s">
        <v>21</v>
      </c>
      <c r="B501" s="174"/>
      <c r="C501" s="177"/>
      <c r="D501" s="65" t="s">
        <v>2</v>
      </c>
      <c r="E501" s="43">
        <v>4</v>
      </c>
      <c r="F501" s="39">
        <v>5</v>
      </c>
      <c r="G501" s="39">
        <v>4</v>
      </c>
      <c r="H501" s="39">
        <v>4</v>
      </c>
      <c r="I501" s="39">
        <v>3</v>
      </c>
      <c r="J501" s="39">
        <v>4</v>
      </c>
      <c r="K501" s="39">
        <v>5</v>
      </c>
      <c r="L501" s="39">
        <v>3</v>
      </c>
      <c r="M501" s="44">
        <v>4</v>
      </c>
      <c r="N501" s="180"/>
      <c r="O501" s="43">
        <v>4</v>
      </c>
      <c r="P501" s="39">
        <v>3</v>
      </c>
      <c r="Q501" s="39">
        <v>5</v>
      </c>
      <c r="R501" s="39">
        <v>3</v>
      </c>
      <c r="S501" s="39">
        <v>4</v>
      </c>
      <c r="T501" s="39">
        <v>4</v>
      </c>
      <c r="U501" s="39">
        <v>4</v>
      </c>
      <c r="V501" s="39">
        <v>5</v>
      </c>
      <c r="W501" s="44">
        <v>4</v>
      </c>
      <c r="X501" s="180"/>
      <c r="Y501" s="63">
        <v>72</v>
      </c>
      <c r="Z501" s="183"/>
      <c r="AA501" s="186"/>
      <c r="AB501" s="189"/>
    </row>
    <row r="502" spans="1:28" ht="15.75" thickBot="1" x14ac:dyDescent="0.3">
      <c r="A502" s="107">
        <v>44670</v>
      </c>
      <c r="B502" s="175"/>
      <c r="C502" s="178"/>
      <c r="D502" s="66" t="s">
        <v>3</v>
      </c>
      <c r="E502" s="45">
        <v>5</v>
      </c>
      <c r="F502" s="46">
        <v>9</v>
      </c>
      <c r="G502" s="46">
        <v>13</v>
      </c>
      <c r="H502" s="46">
        <v>15</v>
      </c>
      <c r="I502" s="46">
        <v>17</v>
      </c>
      <c r="J502" s="46">
        <v>3</v>
      </c>
      <c r="K502" s="46">
        <v>7</v>
      </c>
      <c r="L502" s="46">
        <v>11</v>
      </c>
      <c r="M502" s="47">
        <v>1</v>
      </c>
      <c r="N502" s="181"/>
      <c r="O502" s="45">
        <v>4</v>
      </c>
      <c r="P502" s="46">
        <v>14</v>
      </c>
      <c r="Q502" s="46">
        <v>6</v>
      </c>
      <c r="R502" s="46">
        <v>18</v>
      </c>
      <c r="S502" s="46">
        <v>2</v>
      </c>
      <c r="T502" s="46">
        <v>16</v>
      </c>
      <c r="U502" s="46">
        <v>8</v>
      </c>
      <c r="V502" s="46">
        <v>12</v>
      </c>
      <c r="W502" s="47">
        <v>10</v>
      </c>
      <c r="X502" s="181"/>
      <c r="Y502" s="108">
        <v>130</v>
      </c>
      <c r="Z502" s="184"/>
      <c r="AA502" s="187"/>
      <c r="AB502" s="190"/>
    </row>
    <row r="503" spans="1:28" ht="15" x14ac:dyDescent="0.25">
      <c r="A503" s="91"/>
      <c r="D503" s="48" t="s">
        <v>15</v>
      </c>
      <c r="E503" s="49">
        <v>2</v>
      </c>
      <c r="F503" s="49">
        <v>1</v>
      </c>
      <c r="G503" s="49">
        <v>1</v>
      </c>
      <c r="H503" s="49">
        <v>1</v>
      </c>
      <c r="I503" s="49">
        <v>1</v>
      </c>
      <c r="J503" s="49">
        <v>2</v>
      </c>
      <c r="K503" s="49">
        <v>1</v>
      </c>
      <c r="L503" s="49">
        <v>1</v>
      </c>
      <c r="M503" s="50">
        <v>2</v>
      </c>
      <c r="N503" s="123">
        <v>12</v>
      </c>
      <c r="O503" s="126">
        <v>2</v>
      </c>
      <c r="P503" s="49">
        <v>1</v>
      </c>
      <c r="Q503" s="49">
        <v>1</v>
      </c>
      <c r="R503" s="49">
        <v>1</v>
      </c>
      <c r="S503" s="49">
        <v>2</v>
      </c>
      <c r="T503" s="49">
        <v>1</v>
      </c>
      <c r="U503" s="49">
        <v>1</v>
      </c>
      <c r="V503" s="49">
        <v>1</v>
      </c>
      <c r="W503" s="50">
        <v>1</v>
      </c>
      <c r="X503" s="113">
        <v>11</v>
      </c>
      <c r="Y503" s="85">
        <v>23</v>
      </c>
      <c r="AB503" s="87"/>
    </row>
    <row r="504" spans="1:28" ht="15" x14ac:dyDescent="0.25">
      <c r="A504" s="91" t="s">
        <v>24</v>
      </c>
      <c r="B504" s="73">
        <v>20.400000000000009</v>
      </c>
      <c r="C504" s="112">
        <v>23</v>
      </c>
      <c r="D504" s="52" t="s">
        <v>14</v>
      </c>
      <c r="E504" s="84">
        <v>7</v>
      </c>
      <c r="F504" s="84">
        <v>6</v>
      </c>
      <c r="G504" s="84">
        <v>4</v>
      </c>
      <c r="H504" s="84">
        <v>4</v>
      </c>
      <c r="I504" s="84">
        <v>4</v>
      </c>
      <c r="J504" s="84">
        <v>6</v>
      </c>
      <c r="K504" s="84">
        <v>7</v>
      </c>
      <c r="L504" s="84">
        <v>4</v>
      </c>
      <c r="M504" s="114">
        <v>5</v>
      </c>
      <c r="N504" s="124">
        <v>47</v>
      </c>
      <c r="O504" s="84">
        <v>6</v>
      </c>
      <c r="P504" s="84">
        <v>4</v>
      </c>
      <c r="Q504" s="84">
        <v>6</v>
      </c>
      <c r="R504" s="84">
        <v>6</v>
      </c>
      <c r="S504" s="84">
        <v>6</v>
      </c>
      <c r="T504" s="84">
        <v>5</v>
      </c>
      <c r="U504" s="84">
        <v>6</v>
      </c>
      <c r="V504" s="84">
        <v>6</v>
      </c>
      <c r="W504" s="114">
        <v>4</v>
      </c>
      <c r="X504" s="109">
        <v>49</v>
      </c>
      <c r="Y504" s="67">
        <v>96</v>
      </c>
      <c r="Z504" s="92">
        <v>0</v>
      </c>
      <c r="AA504" s="142">
        <v>20.400000000000009</v>
      </c>
      <c r="AB504" s="93">
        <v>95</v>
      </c>
    </row>
    <row r="505" spans="1:28" ht="15.75" thickBot="1" x14ac:dyDescent="0.3">
      <c r="A505" s="94"/>
      <c r="D505" s="74" t="s">
        <v>18</v>
      </c>
      <c r="E505" s="51">
        <v>1</v>
      </c>
      <c r="F505" s="51">
        <v>2</v>
      </c>
      <c r="G505" s="51">
        <v>3</v>
      </c>
      <c r="H505" s="51">
        <v>3</v>
      </c>
      <c r="I505" s="51">
        <v>2</v>
      </c>
      <c r="J505" s="51">
        <v>2</v>
      </c>
      <c r="K505" s="51">
        <v>1</v>
      </c>
      <c r="L505" s="51">
        <v>2</v>
      </c>
      <c r="M505" s="115">
        <v>3</v>
      </c>
      <c r="N505" s="125">
        <v>19</v>
      </c>
      <c r="O505" s="128">
        <v>2</v>
      </c>
      <c r="P505" s="51">
        <v>2</v>
      </c>
      <c r="Q505" s="51">
        <v>2</v>
      </c>
      <c r="R505" s="51">
        <v>0</v>
      </c>
      <c r="S505" s="51">
        <v>2</v>
      </c>
      <c r="T505" s="51">
        <v>2</v>
      </c>
      <c r="U505" s="51">
        <v>1</v>
      </c>
      <c r="V505" s="51">
        <v>2</v>
      </c>
      <c r="W505" s="115">
        <v>3</v>
      </c>
      <c r="X505" s="120">
        <v>16</v>
      </c>
      <c r="Y505" s="68">
        <v>35</v>
      </c>
      <c r="AB505" s="87"/>
    </row>
    <row r="506" spans="1:28" ht="13.5" thickBot="1" x14ac:dyDescent="0.25">
      <c r="A506" s="95"/>
      <c r="AB506" s="87"/>
    </row>
    <row r="507" spans="1:28" ht="15" x14ac:dyDescent="0.25">
      <c r="A507" s="99"/>
      <c r="D507" s="53" t="s">
        <v>15</v>
      </c>
      <c r="E507" s="54">
        <v>2</v>
      </c>
      <c r="F507" s="54">
        <v>2</v>
      </c>
      <c r="G507" s="54">
        <v>1</v>
      </c>
      <c r="H507" s="54">
        <v>1</v>
      </c>
      <c r="I507" s="54">
        <v>1</v>
      </c>
      <c r="J507" s="54">
        <v>2</v>
      </c>
      <c r="K507" s="54">
        <v>2</v>
      </c>
      <c r="L507" s="54">
        <v>2</v>
      </c>
      <c r="M507" s="55">
        <v>2</v>
      </c>
      <c r="N507" s="129">
        <v>15</v>
      </c>
      <c r="O507" s="132">
        <v>2</v>
      </c>
      <c r="P507" s="54">
        <v>1</v>
      </c>
      <c r="Q507" s="54">
        <v>2</v>
      </c>
      <c r="R507" s="54">
        <v>1</v>
      </c>
      <c r="S507" s="54">
        <v>2</v>
      </c>
      <c r="T507" s="54">
        <v>1</v>
      </c>
      <c r="U507" s="54">
        <v>2</v>
      </c>
      <c r="V507" s="54">
        <v>2</v>
      </c>
      <c r="W507" s="55">
        <v>2</v>
      </c>
      <c r="X507" s="116">
        <v>15</v>
      </c>
      <c r="Y507" s="55">
        <v>30</v>
      </c>
      <c r="AB507" s="87"/>
    </row>
    <row r="508" spans="1:28" ht="15" x14ac:dyDescent="0.25">
      <c r="A508" s="96" t="s">
        <v>22</v>
      </c>
      <c r="B508" s="78">
        <v>26.4</v>
      </c>
      <c r="C508" s="112">
        <v>30</v>
      </c>
      <c r="D508" s="57" t="s">
        <v>14</v>
      </c>
      <c r="E508" s="84">
        <v>5</v>
      </c>
      <c r="F508" s="84">
        <v>7</v>
      </c>
      <c r="G508" s="84">
        <v>3</v>
      </c>
      <c r="H508" s="84">
        <v>5</v>
      </c>
      <c r="I508" s="84">
        <v>4</v>
      </c>
      <c r="J508" s="84">
        <v>6</v>
      </c>
      <c r="K508" s="84">
        <v>7</v>
      </c>
      <c r="L508" s="84">
        <v>6</v>
      </c>
      <c r="M508" s="114">
        <v>6</v>
      </c>
      <c r="N508" s="130">
        <v>49</v>
      </c>
      <c r="O508" s="127">
        <v>5</v>
      </c>
      <c r="P508" s="84">
        <v>4</v>
      </c>
      <c r="Q508" s="84">
        <v>7</v>
      </c>
      <c r="R508" s="84">
        <v>3</v>
      </c>
      <c r="S508" s="84">
        <v>6</v>
      </c>
      <c r="T508" s="84">
        <v>4</v>
      </c>
      <c r="U508" s="84">
        <v>7</v>
      </c>
      <c r="V508" s="84">
        <v>9</v>
      </c>
      <c r="W508" s="114">
        <v>5</v>
      </c>
      <c r="X508" s="110">
        <v>50</v>
      </c>
      <c r="Y508" s="69">
        <v>99</v>
      </c>
      <c r="Z508" s="97">
        <v>-1.2000000000000002</v>
      </c>
      <c r="AA508" s="143">
        <v>25.2</v>
      </c>
      <c r="AB508" s="98">
        <v>95</v>
      </c>
    </row>
    <row r="509" spans="1:28" ht="15.75" thickBot="1" x14ac:dyDescent="0.3">
      <c r="A509" s="99"/>
      <c r="D509" s="75" t="s">
        <v>18</v>
      </c>
      <c r="E509" s="56">
        <v>3</v>
      </c>
      <c r="F509" s="56">
        <v>2</v>
      </c>
      <c r="G509" s="56">
        <v>4</v>
      </c>
      <c r="H509" s="56">
        <v>2</v>
      </c>
      <c r="I509" s="56">
        <v>2</v>
      </c>
      <c r="J509" s="56">
        <v>2</v>
      </c>
      <c r="K509" s="56">
        <v>2</v>
      </c>
      <c r="L509" s="56">
        <v>1</v>
      </c>
      <c r="M509" s="117">
        <v>2</v>
      </c>
      <c r="N509" s="131">
        <v>20</v>
      </c>
      <c r="O509" s="133">
        <v>3</v>
      </c>
      <c r="P509" s="56">
        <v>2</v>
      </c>
      <c r="Q509" s="56">
        <v>2</v>
      </c>
      <c r="R509" s="56">
        <v>3</v>
      </c>
      <c r="S509" s="56">
        <v>2</v>
      </c>
      <c r="T509" s="56">
        <v>3</v>
      </c>
      <c r="U509" s="56">
        <v>1</v>
      </c>
      <c r="V509" s="56">
        <v>0</v>
      </c>
      <c r="W509" s="117">
        <v>3</v>
      </c>
      <c r="X509" s="121">
        <v>19</v>
      </c>
      <c r="Y509" s="70">
        <v>39</v>
      </c>
      <c r="AB509" s="87"/>
    </row>
    <row r="510" spans="1:28" ht="13.5" thickBot="1" x14ac:dyDescent="0.25">
      <c r="A510" s="95"/>
      <c r="AB510" s="87"/>
    </row>
    <row r="511" spans="1:28" ht="15" x14ac:dyDescent="0.25">
      <c r="A511" s="100"/>
      <c r="D511" s="58" t="s">
        <v>15</v>
      </c>
      <c r="E511" s="59">
        <v>2</v>
      </c>
      <c r="F511" s="59">
        <v>2</v>
      </c>
      <c r="G511" s="59">
        <v>1</v>
      </c>
      <c r="H511" s="59">
        <v>1</v>
      </c>
      <c r="I511" s="59">
        <v>1</v>
      </c>
      <c r="J511" s="59">
        <v>2</v>
      </c>
      <c r="K511" s="59">
        <v>2</v>
      </c>
      <c r="L511" s="59">
        <v>1</v>
      </c>
      <c r="M511" s="60">
        <v>2</v>
      </c>
      <c r="N511" s="134">
        <v>14</v>
      </c>
      <c r="O511" s="137">
        <v>2</v>
      </c>
      <c r="P511" s="59">
        <v>1</v>
      </c>
      <c r="Q511" s="59">
        <v>2</v>
      </c>
      <c r="R511" s="59">
        <v>1</v>
      </c>
      <c r="S511" s="59">
        <v>2</v>
      </c>
      <c r="T511" s="59">
        <v>1</v>
      </c>
      <c r="U511" s="59">
        <v>2</v>
      </c>
      <c r="V511" s="59">
        <v>1</v>
      </c>
      <c r="W511" s="60">
        <v>1</v>
      </c>
      <c r="X511" s="118">
        <v>13</v>
      </c>
      <c r="Y511" s="60">
        <v>27</v>
      </c>
      <c r="AB511" s="87"/>
    </row>
    <row r="512" spans="1:28" ht="15" x14ac:dyDescent="0.25">
      <c r="A512" s="101" t="s">
        <v>23</v>
      </c>
      <c r="B512" s="79">
        <v>24.000000000000007</v>
      </c>
      <c r="C512" s="112">
        <v>27</v>
      </c>
      <c r="D512" s="62" t="s">
        <v>14</v>
      </c>
      <c r="E512" s="84">
        <v>8</v>
      </c>
      <c r="F512" s="84">
        <v>6</v>
      </c>
      <c r="G512" s="84">
        <v>5</v>
      </c>
      <c r="H512" s="84">
        <v>5</v>
      </c>
      <c r="I512" s="84">
        <v>5</v>
      </c>
      <c r="J512" s="84">
        <v>5</v>
      </c>
      <c r="K512" s="84">
        <v>7</v>
      </c>
      <c r="L512" s="84">
        <v>5</v>
      </c>
      <c r="M512" s="114">
        <v>5</v>
      </c>
      <c r="N512" s="135">
        <v>51</v>
      </c>
      <c r="O512" s="127">
        <v>6</v>
      </c>
      <c r="P512" s="84">
        <v>3</v>
      </c>
      <c r="Q512" s="84">
        <v>7</v>
      </c>
      <c r="R512" s="84">
        <v>3</v>
      </c>
      <c r="S512" s="84">
        <v>6</v>
      </c>
      <c r="T512" s="84">
        <v>5</v>
      </c>
      <c r="U512" s="84">
        <v>6</v>
      </c>
      <c r="V512" s="84">
        <v>8</v>
      </c>
      <c r="W512" s="114">
        <v>7</v>
      </c>
      <c r="X512" s="111">
        <v>51</v>
      </c>
      <c r="Y512" s="71">
        <v>102</v>
      </c>
      <c r="Z512" s="102">
        <v>0</v>
      </c>
      <c r="AA512" s="141">
        <v>24.000000000000007</v>
      </c>
      <c r="AB512" s="103">
        <v>106</v>
      </c>
    </row>
    <row r="513" spans="1:28" ht="15.75" thickBot="1" x14ac:dyDescent="0.3">
      <c r="A513" s="104"/>
      <c r="B513" s="105"/>
      <c r="C513" s="105"/>
      <c r="D513" s="76" t="s">
        <v>18</v>
      </c>
      <c r="E513" s="61">
        <v>0</v>
      </c>
      <c r="F513" s="61">
        <v>3</v>
      </c>
      <c r="G513" s="61">
        <v>2</v>
      </c>
      <c r="H513" s="61">
        <v>2</v>
      </c>
      <c r="I513" s="61">
        <v>1</v>
      </c>
      <c r="J513" s="61">
        <v>3</v>
      </c>
      <c r="K513" s="61">
        <v>2</v>
      </c>
      <c r="L513" s="61">
        <v>1</v>
      </c>
      <c r="M513" s="119">
        <v>3</v>
      </c>
      <c r="N513" s="136">
        <v>17</v>
      </c>
      <c r="O513" s="138">
        <v>2</v>
      </c>
      <c r="P513" s="61">
        <v>3</v>
      </c>
      <c r="Q513" s="61">
        <v>2</v>
      </c>
      <c r="R513" s="61">
        <v>3</v>
      </c>
      <c r="S513" s="61">
        <v>2</v>
      </c>
      <c r="T513" s="61">
        <v>2</v>
      </c>
      <c r="U513" s="61">
        <v>2</v>
      </c>
      <c r="V513" s="61">
        <v>0</v>
      </c>
      <c r="W513" s="119">
        <v>0</v>
      </c>
      <c r="X513" s="122">
        <v>16</v>
      </c>
      <c r="Y513" s="72">
        <v>33</v>
      </c>
      <c r="Z513" s="105"/>
      <c r="AA513" s="105"/>
      <c r="AB513" s="106"/>
    </row>
    <row r="514" spans="1:28" ht="13.5" thickBot="1" x14ac:dyDescent="0.25">
      <c r="A514" s="77"/>
      <c r="B514" s="77"/>
      <c r="C514" s="77"/>
      <c r="D514" s="77"/>
      <c r="E514" s="77"/>
      <c r="F514" s="77"/>
      <c r="G514" s="77"/>
      <c r="H514" s="77"/>
      <c r="I514" s="77"/>
      <c r="J514" s="77"/>
      <c r="K514" s="77"/>
      <c r="L514" s="77"/>
      <c r="M514" s="77"/>
      <c r="N514" s="77"/>
      <c r="O514" s="77"/>
      <c r="P514" s="77"/>
      <c r="Q514" s="77"/>
      <c r="R514" s="77"/>
      <c r="S514" s="77"/>
      <c r="T514" s="77"/>
      <c r="U514" s="77"/>
      <c r="V514" s="77"/>
      <c r="W514" s="77"/>
      <c r="X514" s="77"/>
      <c r="Y514" s="77"/>
      <c r="Z514" s="77"/>
      <c r="AA514" s="77"/>
      <c r="AB514" s="77"/>
    </row>
    <row r="515" spans="1:28" ht="15" x14ac:dyDescent="0.25">
      <c r="A515" s="88"/>
      <c r="B515" s="173" t="s">
        <v>4</v>
      </c>
      <c r="C515" s="176" t="s">
        <v>19</v>
      </c>
      <c r="D515" s="64" t="s">
        <v>1</v>
      </c>
      <c r="E515" s="40">
        <v>382</v>
      </c>
      <c r="F515" s="41">
        <v>459</v>
      </c>
      <c r="G515" s="41">
        <v>301</v>
      </c>
      <c r="H515" s="41">
        <v>302</v>
      </c>
      <c r="I515" s="41">
        <v>146</v>
      </c>
      <c r="J515" s="41">
        <v>373</v>
      </c>
      <c r="K515" s="41">
        <v>478</v>
      </c>
      <c r="L515" s="41">
        <v>172</v>
      </c>
      <c r="M515" s="42">
        <v>349</v>
      </c>
      <c r="N515" s="179" t="s">
        <v>16</v>
      </c>
      <c r="O515" s="40">
        <v>403</v>
      </c>
      <c r="P515" s="41">
        <v>182</v>
      </c>
      <c r="Q515" s="41">
        <v>471</v>
      </c>
      <c r="R515" s="41">
        <v>150</v>
      </c>
      <c r="S515" s="41">
        <v>387</v>
      </c>
      <c r="T515" s="41">
        <v>286</v>
      </c>
      <c r="U515" s="41">
        <v>376</v>
      </c>
      <c r="V515" s="41">
        <v>476</v>
      </c>
      <c r="W515" s="42">
        <v>270</v>
      </c>
      <c r="X515" s="179" t="s">
        <v>17</v>
      </c>
      <c r="Y515" s="89">
        <v>71.5</v>
      </c>
      <c r="Z515" s="182" t="s">
        <v>28</v>
      </c>
      <c r="AA515" s="185" t="s">
        <v>6</v>
      </c>
      <c r="AB515" s="188" t="s">
        <v>20</v>
      </c>
    </row>
    <row r="516" spans="1:28" ht="15" x14ac:dyDescent="0.25">
      <c r="A516" s="90" t="s">
        <v>21</v>
      </c>
      <c r="B516" s="174"/>
      <c r="C516" s="177"/>
      <c r="D516" s="65" t="s">
        <v>2</v>
      </c>
      <c r="E516" s="43">
        <v>4</v>
      </c>
      <c r="F516" s="39">
        <v>5</v>
      </c>
      <c r="G516" s="39">
        <v>4</v>
      </c>
      <c r="H516" s="39">
        <v>4</v>
      </c>
      <c r="I516" s="39">
        <v>3</v>
      </c>
      <c r="J516" s="39">
        <v>4</v>
      </c>
      <c r="K516" s="39">
        <v>5</v>
      </c>
      <c r="L516" s="39">
        <v>3</v>
      </c>
      <c r="M516" s="44">
        <v>4</v>
      </c>
      <c r="N516" s="180"/>
      <c r="O516" s="43">
        <v>4</v>
      </c>
      <c r="P516" s="39">
        <v>3</v>
      </c>
      <c r="Q516" s="39">
        <v>5</v>
      </c>
      <c r="R516" s="39">
        <v>3</v>
      </c>
      <c r="S516" s="39">
        <v>4</v>
      </c>
      <c r="T516" s="39">
        <v>4</v>
      </c>
      <c r="U516" s="39">
        <v>4</v>
      </c>
      <c r="V516" s="39">
        <v>5</v>
      </c>
      <c r="W516" s="44">
        <v>4</v>
      </c>
      <c r="X516" s="180"/>
      <c r="Y516" s="63">
        <v>72</v>
      </c>
      <c r="Z516" s="183"/>
      <c r="AA516" s="186"/>
      <c r="AB516" s="189"/>
    </row>
    <row r="517" spans="1:28" ht="15.75" thickBot="1" x14ac:dyDescent="0.3">
      <c r="A517" s="107">
        <v>44663</v>
      </c>
      <c r="B517" s="175"/>
      <c r="C517" s="178"/>
      <c r="D517" s="66" t="s">
        <v>3</v>
      </c>
      <c r="E517" s="45">
        <v>5</v>
      </c>
      <c r="F517" s="46">
        <v>9</v>
      </c>
      <c r="G517" s="46">
        <v>13</v>
      </c>
      <c r="H517" s="46">
        <v>15</v>
      </c>
      <c r="I517" s="46">
        <v>17</v>
      </c>
      <c r="J517" s="46">
        <v>3</v>
      </c>
      <c r="K517" s="46">
        <v>7</v>
      </c>
      <c r="L517" s="46">
        <v>11</v>
      </c>
      <c r="M517" s="47">
        <v>1</v>
      </c>
      <c r="N517" s="181"/>
      <c r="O517" s="45">
        <v>4</v>
      </c>
      <c r="P517" s="46">
        <v>14</v>
      </c>
      <c r="Q517" s="46">
        <v>6</v>
      </c>
      <c r="R517" s="46">
        <v>18</v>
      </c>
      <c r="S517" s="46">
        <v>2</v>
      </c>
      <c r="T517" s="46">
        <v>16</v>
      </c>
      <c r="U517" s="46">
        <v>8</v>
      </c>
      <c r="V517" s="46">
        <v>12</v>
      </c>
      <c r="W517" s="47">
        <v>10</v>
      </c>
      <c r="X517" s="181"/>
      <c r="Y517" s="108">
        <v>130</v>
      </c>
      <c r="Z517" s="184"/>
      <c r="AA517" s="187"/>
      <c r="AB517" s="190"/>
    </row>
    <row r="518" spans="1:28" ht="15" x14ac:dyDescent="0.25">
      <c r="A518" s="91"/>
      <c r="D518" s="48" t="s">
        <v>15</v>
      </c>
      <c r="E518" s="49">
        <v>2</v>
      </c>
      <c r="F518" s="49">
        <v>1</v>
      </c>
      <c r="G518" s="49">
        <v>1</v>
      </c>
      <c r="H518" s="49">
        <v>1</v>
      </c>
      <c r="I518" s="49">
        <v>1</v>
      </c>
      <c r="J518" s="49">
        <v>2</v>
      </c>
      <c r="K518" s="49">
        <v>1</v>
      </c>
      <c r="L518" s="49">
        <v>1</v>
      </c>
      <c r="M518" s="50">
        <v>2</v>
      </c>
      <c r="N518" s="123">
        <v>12</v>
      </c>
      <c r="O518" s="126">
        <v>2</v>
      </c>
      <c r="P518" s="49">
        <v>1</v>
      </c>
      <c r="Q518" s="49">
        <v>1</v>
      </c>
      <c r="R518" s="49">
        <v>1</v>
      </c>
      <c r="S518" s="49">
        <v>2</v>
      </c>
      <c r="T518" s="49">
        <v>1</v>
      </c>
      <c r="U518" s="49">
        <v>1</v>
      </c>
      <c r="V518" s="49">
        <v>1</v>
      </c>
      <c r="W518" s="50">
        <v>1</v>
      </c>
      <c r="X518" s="113">
        <v>11</v>
      </c>
      <c r="Y518" s="85">
        <v>23</v>
      </c>
      <c r="AB518" s="87"/>
    </row>
    <row r="519" spans="1:28" ht="15" x14ac:dyDescent="0.25">
      <c r="A519" s="91" t="s">
        <v>24</v>
      </c>
      <c r="B519" s="73">
        <v>20.400000000000009</v>
      </c>
      <c r="C519" s="112">
        <v>23</v>
      </c>
      <c r="D519" s="52" t="s">
        <v>14</v>
      </c>
      <c r="E519" s="84">
        <v>8</v>
      </c>
      <c r="F519" s="84">
        <v>6</v>
      </c>
      <c r="G519" s="84">
        <v>6</v>
      </c>
      <c r="H519" s="84">
        <v>4</v>
      </c>
      <c r="I519" s="84">
        <v>4</v>
      </c>
      <c r="J519" s="84">
        <v>6</v>
      </c>
      <c r="K519" s="84">
        <v>8</v>
      </c>
      <c r="L519" s="84">
        <v>3</v>
      </c>
      <c r="M519" s="114">
        <v>5</v>
      </c>
      <c r="N519" s="124">
        <v>50</v>
      </c>
      <c r="O519" s="84">
        <v>6</v>
      </c>
      <c r="P519" s="84">
        <v>4</v>
      </c>
      <c r="Q519" s="84">
        <v>6</v>
      </c>
      <c r="R519" s="84">
        <v>4</v>
      </c>
      <c r="S519" s="84">
        <v>4</v>
      </c>
      <c r="T519" s="84">
        <v>5</v>
      </c>
      <c r="U519" s="84">
        <v>4</v>
      </c>
      <c r="V519" s="84">
        <v>6</v>
      </c>
      <c r="W519" s="114">
        <v>6</v>
      </c>
      <c r="X519" s="109">
        <v>45</v>
      </c>
      <c r="Y519" s="67">
        <v>95</v>
      </c>
      <c r="Z519" s="92">
        <v>0</v>
      </c>
      <c r="AA519" s="142">
        <v>20.400000000000009</v>
      </c>
      <c r="AB519" s="93">
        <v>94</v>
      </c>
    </row>
    <row r="520" spans="1:28" ht="15.75" thickBot="1" x14ac:dyDescent="0.3">
      <c r="A520" s="94"/>
      <c r="D520" s="74" t="s">
        <v>18</v>
      </c>
      <c r="E520" s="51">
        <v>0</v>
      </c>
      <c r="F520" s="51">
        <v>2</v>
      </c>
      <c r="G520" s="51">
        <v>1</v>
      </c>
      <c r="H520" s="51">
        <v>3</v>
      </c>
      <c r="I520" s="51">
        <v>2</v>
      </c>
      <c r="J520" s="51">
        <v>2</v>
      </c>
      <c r="K520" s="51">
        <v>0</v>
      </c>
      <c r="L520" s="51">
        <v>3</v>
      </c>
      <c r="M520" s="115">
        <v>3</v>
      </c>
      <c r="N520" s="125">
        <v>16</v>
      </c>
      <c r="O520" s="128">
        <v>2</v>
      </c>
      <c r="P520" s="51">
        <v>2</v>
      </c>
      <c r="Q520" s="51">
        <v>2</v>
      </c>
      <c r="R520" s="51">
        <v>2</v>
      </c>
      <c r="S520" s="51">
        <v>4</v>
      </c>
      <c r="T520" s="51">
        <v>2</v>
      </c>
      <c r="U520" s="51">
        <v>3</v>
      </c>
      <c r="V520" s="51">
        <v>2</v>
      </c>
      <c r="W520" s="115">
        <v>1</v>
      </c>
      <c r="X520" s="120">
        <v>20</v>
      </c>
      <c r="Y520" s="68">
        <v>36</v>
      </c>
      <c r="AB520" s="87"/>
    </row>
    <row r="521" spans="1:28" ht="13.5" thickBot="1" x14ac:dyDescent="0.25">
      <c r="A521" s="95"/>
      <c r="AB521" s="87"/>
    </row>
    <row r="522" spans="1:28" ht="15" x14ac:dyDescent="0.25">
      <c r="A522" s="99"/>
      <c r="D522" s="53" t="s">
        <v>15</v>
      </c>
      <c r="E522" s="54">
        <v>2</v>
      </c>
      <c r="F522" s="54">
        <v>2</v>
      </c>
      <c r="G522" s="54">
        <v>1</v>
      </c>
      <c r="H522" s="54">
        <v>1</v>
      </c>
      <c r="I522" s="54">
        <v>1</v>
      </c>
      <c r="J522" s="54">
        <v>2</v>
      </c>
      <c r="K522" s="54">
        <v>2</v>
      </c>
      <c r="L522" s="54">
        <v>2</v>
      </c>
      <c r="M522" s="55">
        <v>2</v>
      </c>
      <c r="N522" s="129">
        <v>15</v>
      </c>
      <c r="O522" s="132">
        <v>2</v>
      </c>
      <c r="P522" s="54">
        <v>1</v>
      </c>
      <c r="Q522" s="54">
        <v>2</v>
      </c>
      <c r="R522" s="54">
        <v>1</v>
      </c>
      <c r="S522" s="54">
        <v>2</v>
      </c>
      <c r="T522" s="54">
        <v>1</v>
      </c>
      <c r="U522" s="54">
        <v>2</v>
      </c>
      <c r="V522" s="54">
        <v>2</v>
      </c>
      <c r="W522" s="55">
        <v>2</v>
      </c>
      <c r="X522" s="116">
        <v>15</v>
      </c>
      <c r="Y522" s="55">
        <v>30</v>
      </c>
      <c r="AB522" s="87"/>
    </row>
    <row r="523" spans="1:28" ht="15" x14ac:dyDescent="0.25">
      <c r="A523" s="96" t="s">
        <v>22</v>
      </c>
      <c r="B523" s="78">
        <v>26.4</v>
      </c>
      <c r="C523" s="112">
        <v>30</v>
      </c>
      <c r="D523" s="57" t="s">
        <v>14</v>
      </c>
      <c r="E523" s="84">
        <v>7</v>
      </c>
      <c r="F523" s="84">
        <v>9</v>
      </c>
      <c r="G523" s="84">
        <v>5</v>
      </c>
      <c r="H523" s="84">
        <v>7</v>
      </c>
      <c r="I523" s="84">
        <v>4</v>
      </c>
      <c r="J523" s="84">
        <v>5</v>
      </c>
      <c r="K523" s="84">
        <v>9</v>
      </c>
      <c r="L523" s="84">
        <v>4</v>
      </c>
      <c r="M523" s="114">
        <v>5</v>
      </c>
      <c r="N523" s="130">
        <v>55</v>
      </c>
      <c r="O523" s="127">
        <v>6</v>
      </c>
      <c r="P523" s="84">
        <v>7</v>
      </c>
      <c r="Q523" s="84">
        <v>9</v>
      </c>
      <c r="R523" s="84">
        <v>4</v>
      </c>
      <c r="S523" s="84">
        <v>7</v>
      </c>
      <c r="T523" s="84">
        <v>6</v>
      </c>
      <c r="U523" s="84">
        <v>6</v>
      </c>
      <c r="V523" s="84">
        <v>7</v>
      </c>
      <c r="W523" s="114">
        <v>4</v>
      </c>
      <c r="X523" s="110">
        <v>56</v>
      </c>
      <c r="Y523" s="69">
        <v>111</v>
      </c>
      <c r="Z523" s="97">
        <v>0.4</v>
      </c>
      <c r="AA523" s="143">
        <v>26.4</v>
      </c>
      <c r="AB523" s="98">
        <v>94</v>
      </c>
    </row>
    <row r="524" spans="1:28" ht="15.75" thickBot="1" x14ac:dyDescent="0.3">
      <c r="A524" s="99"/>
      <c r="D524" s="75" t="s">
        <v>18</v>
      </c>
      <c r="E524" s="56">
        <v>1</v>
      </c>
      <c r="F524" s="56">
        <v>0</v>
      </c>
      <c r="G524" s="56">
        <v>2</v>
      </c>
      <c r="H524" s="56">
        <v>0</v>
      </c>
      <c r="I524" s="56">
        <v>2</v>
      </c>
      <c r="J524" s="56">
        <v>3</v>
      </c>
      <c r="K524" s="56">
        <v>0</v>
      </c>
      <c r="L524" s="56">
        <v>3</v>
      </c>
      <c r="M524" s="117">
        <v>3</v>
      </c>
      <c r="N524" s="131">
        <v>14</v>
      </c>
      <c r="O524" s="133">
        <v>2</v>
      </c>
      <c r="P524" s="56">
        <v>0</v>
      </c>
      <c r="Q524" s="56">
        <v>0</v>
      </c>
      <c r="R524" s="56">
        <v>2</v>
      </c>
      <c r="S524" s="56">
        <v>1</v>
      </c>
      <c r="T524" s="56">
        <v>1</v>
      </c>
      <c r="U524" s="56">
        <v>2</v>
      </c>
      <c r="V524" s="56">
        <v>2</v>
      </c>
      <c r="W524" s="117">
        <v>4</v>
      </c>
      <c r="X524" s="121">
        <v>14</v>
      </c>
      <c r="Y524" s="70">
        <v>28</v>
      </c>
      <c r="AB524" s="87"/>
    </row>
    <row r="525" spans="1:28" ht="13.5" thickBot="1" x14ac:dyDescent="0.25">
      <c r="A525" s="95"/>
      <c r="AB525" s="87"/>
    </row>
    <row r="526" spans="1:28" ht="15" x14ac:dyDescent="0.25">
      <c r="A526" s="100"/>
      <c r="D526" s="58" t="s">
        <v>15</v>
      </c>
      <c r="E526" s="59">
        <v>2</v>
      </c>
      <c r="F526" s="59">
        <v>2</v>
      </c>
      <c r="G526" s="59">
        <v>1</v>
      </c>
      <c r="H526" s="59">
        <v>1</v>
      </c>
      <c r="I526" s="59">
        <v>1</v>
      </c>
      <c r="J526" s="59">
        <v>2</v>
      </c>
      <c r="K526" s="59">
        <v>2</v>
      </c>
      <c r="L526" s="59">
        <v>1</v>
      </c>
      <c r="M526" s="60">
        <v>2</v>
      </c>
      <c r="N526" s="134">
        <v>14</v>
      </c>
      <c r="O526" s="137">
        <v>2</v>
      </c>
      <c r="P526" s="59">
        <v>1</v>
      </c>
      <c r="Q526" s="59">
        <v>2</v>
      </c>
      <c r="R526" s="59">
        <v>1</v>
      </c>
      <c r="S526" s="59">
        <v>2</v>
      </c>
      <c r="T526" s="59">
        <v>1</v>
      </c>
      <c r="U526" s="59">
        <v>2</v>
      </c>
      <c r="V526" s="59">
        <v>1</v>
      </c>
      <c r="W526" s="60">
        <v>1</v>
      </c>
      <c r="X526" s="118">
        <v>13</v>
      </c>
      <c r="Y526" s="60">
        <v>27</v>
      </c>
      <c r="AB526" s="87"/>
    </row>
    <row r="527" spans="1:28" ht="15" x14ac:dyDescent="0.25">
      <c r="A527" s="101" t="s">
        <v>23</v>
      </c>
      <c r="B527" s="79">
        <v>24.000000000000007</v>
      </c>
      <c r="C527" s="112">
        <v>27</v>
      </c>
      <c r="D527" s="62" t="s">
        <v>14</v>
      </c>
      <c r="E527" s="84">
        <v>6</v>
      </c>
      <c r="F527" s="84">
        <v>5</v>
      </c>
      <c r="G527" s="84">
        <v>4</v>
      </c>
      <c r="H527" s="84">
        <v>7</v>
      </c>
      <c r="I527" s="84">
        <v>5</v>
      </c>
      <c r="J527" s="84">
        <v>4</v>
      </c>
      <c r="K527" s="84">
        <v>7</v>
      </c>
      <c r="L527" s="84">
        <v>4</v>
      </c>
      <c r="M527" s="114">
        <v>6</v>
      </c>
      <c r="N527" s="135">
        <v>48</v>
      </c>
      <c r="O527" s="127">
        <v>7</v>
      </c>
      <c r="P527" s="84">
        <v>4</v>
      </c>
      <c r="Q527" s="84">
        <v>6</v>
      </c>
      <c r="R527" s="84">
        <v>6</v>
      </c>
      <c r="S527" s="84">
        <v>7</v>
      </c>
      <c r="T527" s="84">
        <v>5</v>
      </c>
      <c r="U527" s="84">
        <v>5</v>
      </c>
      <c r="V527" s="84">
        <v>7</v>
      </c>
      <c r="W527" s="114">
        <v>7</v>
      </c>
      <c r="X527" s="111">
        <v>54</v>
      </c>
      <c r="Y527" s="71">
        <v>102</v>
      </c>
      <c r="Z527" s="102">
        <v>0</v>
      </c>
      <c r="AA527" s="141">
        <v>24.000000000000007</v>
      </c>
      <c r="AB527" s="103">
        <v>105</v>
      </c>
    </row>
    <row r="528" spans="1:28" ht="15.75" thickBot="1" x14ac:dyDescent="0.3">
      <c r="A528" s="104"/>
      <c r="B528" s="105"/>
      <c r="C528" s="105"/>
      <c r="D528" s="76" t="s">
        <v>18</v>
      </c>
      <c r="E528" s="61">
        <v>2</v>
      </c>
      <c r="F528" s="61">
        <v>4</v>
      </c>
      <c r="G528" s="61">
        <v>3</v>
      </c>
      <c r="H528" s="61">
        <v>0</v>
      </c>
      <c r="I528" s="61">
        <v>1</v>
      </c>
      <c r="J528" s="61">
        <v>4</v>
      </c>
      <c r="K528" s="61">
        <v>2</v>
      </c>
      <c r="L528" s="61">
        <v>2</v>
      </c>
      <c r="M528" s="119">
        <v>2</v>
      </c>
      <c r="N528" s="136">
        <v>20</v>
      </c>
      <c r="O528" s="138">
        <v>1</v>
      </c>
      <c r="P528" s="61">
        <v>2</v>
      </c>
      <c r="Q528" s="61">
        <v>3</v>
      </c>
      <c r="R528" s="61">
        <v>0</v>
      </c>
      <c r="S528" s="61">
        <v>1</v>
      </c>
      <c r="T528" s="61">
        <v>2</v>
      </c>
      <c r="U528" s="61">
        <v>3</v>
      </c>
      <c r="V528" s="61">
        <v>1</v>
      </c>
      <c r="W528" s="119">
        <v>0</v>
      </c>
      <c r="X528" s="122">
        <v>13</v>
      </c>
      <c r="Y528" s="72">
        <v>33</v>
      </c>
      <c r="Z528" s="105"/>
      <c r="AA528" s="105"/>
      <c r="AB528" s="106"/>
    </row>
    <row r="529" spans="1:28" ht="13.5" thickBot="1" x14ac:dyDescent="0.25">
      <c r="A529" s="77"/>
      <c r="B529" s="77"/>
      <c r="C529" s="77"/>
      <c r="D529" s="77"/>
      <c r="E529" s="77"/>
      <c r="F529" s="77"/>
      <c r="G529" s="77"/>
      <c r="H529" s="77"/>
      <c r="I529" s="77"/>
      <c r="J529" s="77"/>
      <c r="K529" s="77"/>
      <c r="L529" s="77"/>
      <c r="M529" s="77"/>
      <c r="N529" s="77"/>
      <c r="O529" s="77"/>
      <c r="P529" s="77"/>
      <c r="Q529" s="77"/>
      <c r="R529" s="77"/>
      <c r="S529" s="77"/>
      <c r="T529" s="77"/>
      <c r="U529" s="77"/>
      <c r="V529" s="77"/>
      <c r="W529" s="77"/>
      <c r="X529" s="77"/>
      <c r="Y529" s="77"/>
      <c r="Z529" s="77"/>
      <c r="AA529" s="77"/>
      <c r="AB529" s="77"/>
    </row>
    <row r="530" spans="1:28" ht="15" x14ac:dyDescent="0.25">
      <c r="A530" s="86"/>
      <c r="B530" s="173" t="s">
        <v>4</v>
      </c>
      <c r="C530" s="176" t="s">
        <v>19</v>
      </c>
      <c r="D530" s="64" t="s">
        <v>1</v>
      </c>
      <c r="E530" s="155">
        <v>507</v>
      </c>
      <c r="F530" s="155">
        <v>362</v>
      </c>
      <c r="G530" s="155">
        <v>205</v>
      </c>
      <c r="H530" s="155">
        <v>371</v>
      </c>
      <c r="I530" s="155">
        <v>455</v>
      </c>
      <c r="J530" s="155">
        <v>393</v>
      </c>
      <c r="K530" s="155">
        <v>130</v>
      </c>
      <c r="L530" s="155">
        <v>264</v>
      </c>
      <c r="M530" s="156">
        <v>339</v>
      </c>
      <c r="N530" s="179" t="s">
        <v>16</v>
      </c>
      <c r="O530" s="157">
        <v>449</v>
      </c>
      <c r="P530" s="155">
        <v>343</v>
      </c>
      <c r="Q530" s="155">
        <v>174</v>
      </c>
      <c r="R530" s="155">
        <v>338</v>
      </c>
      <c r="S530" s="155">
        <v>331</v>
      </c>
      <c r="T530" s="155">
        <v>384</v>
      </c>
      <c r="U530" s="155">
        <v>504</v>
      </c>
      <c r="V530" s="155">
        <v>177</v>
      </c>
      <c r="W530" s="156">
        <v>345</v>
      </c>
      <c r="X530" s="179" t="s">
        <v>17</v>
      </c>
      <c r="Y530" s="89">
        <v>72.400000000000006</v>
      </c>
      <c r="Z530" s="182" t="s">
        <v>28</v>
      </c>
      <c r="AA530" s="185" t="s">
        <v>6</v>
      </c>
      <c r="AB530" s="188" t="s">
        <v>20</v>
      </c>
    </row>
    <row r="531" spans="1:28" ht="15" x14ac:dyDescent="0.25">
      <c r="A531" s="86" t="s">
        <v>32</v>
      </c>
      <c r="B531" s="174"/>
      <c r="C531" s="177"/>
      <c r="D531" s="65" t="s">
        <v>2</v>
      </c>
      <c r="E531" s="63">
        <v>5</v>
      </c>
      <c r="F531" s="63">
        <v>4</v>
      </c>
      <c r="G531" s="63">
        <v>3</v>
      </c>
      <c r="H531" s="63">
        <v>4</v>
      </c>
      <c r="I531" s="63">
        <v>5</v>
      </c>
      <c r="J531" s="63">
        <v>4</v>
      </c>
      <c r="K531" s="63">
        <v>3</v>
      </c>
      <c r="L531" s="63">
        <v>4</v>
      </c>
      <c r="M531" s="158">
        <v>4</v>
      </c>
      <c r="N531" s="180"/>
      <c r="O531" s="159">
        <v>5</v>
      </c>
      <c r="P531" s="63">
        <v>4</v>
      </c>
      <c r="Q531" s="63">
        <v>3</v>
      </c>
      <c r="R531" s="63">
        <v>4</v>
      </c>
      <c r="S531" s="63">
        <v>4</v>
      </c>
      <c r="T531" s="63">
        <v>4</v>
      </c>
      <c r="U531" s="63">
        <v>5</v>
      </c>
      <c r="V531" s="63">
        <v>3</v>
      </c>
      <c r="W531" s="158">
        <v>4</v>
      </c>
      <c r="X531" s="180"/>
      <c r="Y531" s="63">
        <v>72</v>
      </c>
      <c r="Z531" s="183"/>
      <c r="AA531" s="186"/>
      <c r="AB531" s="189"/>
    </row>
    <row r="532" spans="1:28" ht="15.75" thickBot="1" x14ac:dyDescent="0.3">
      <c r="A532" s="140">
        <v>44659</v>
      </c>
      <c r="B532" s="175"/>
      <c r="C532" s="178"/>
      <c r="D532" s="66" t="s">
        <v>3</v>
      </c>
      <c r="E532" s="160">
        <v>2</v>
      </c>
      <c r="F532" s="160">
        <v>8</v>
      </c>
      <c r="G532" s="160">
        <v>4</v>
      </c>
      <c r="H532" s="160">
        <v>10</v>
      </c>
      <c r="I532" s="160">
        <v>18</v>
      </c>
      <c r="J532" s="160">
        <v>6</v>
      </c>
      <c r="K532" s="160">
        <v>16</v>
      </c>
      <c r="L532" s="160">
        <v>14</v>
      </c>
      <c r="M532" s="161">
        <v>12</v>
      </c>
      <c r="N532" s="181"/>
      <c r="O532" s="162">
        <v>9</v>
      </c>
      <c r="P532" s="160">
        <v>17</v>
      </c>
      <c r="Q532" s="160">
        <v>11</v>
      </c>
      <c r="R532" s="160">
        <v>13</v>
      </c>
      <c r="S532" s="160">
        <v>5</v>
      </c>
      <c r="T532" s="160">
        <v>1</v>
      </c>
      <c r="U532" s="160">
        <v>3</v>
      </c>
      <c r="V532" s="160">
        <v>7</v>
      </c>
      <c r="W532" s="161">
        <v>15</v>
      </c>
      <c r="X532" s="181"/>
      <c r="Y532" s="108">
        <v>140</v>
      </c>
      <c r="Z532" s="184"/>
      <c r="AA532" s="187"/>
      <c r="AB532" s="190"/>
    </row>
    <row r="533" spans="1:28" ht="15" x14ac:dyDescent="0.25">
      <c r="A533" s="146"/>
      <c r="D533" s="48" t="s">
        <v>15</v>
      </c>
      <c r="E533" s="49">
        <v>2</v>
      </c>
      <c r="F533" s="49">
        <v>2</v>
      </c>
      <c r="G533" s="49">
        <v>2</v>
      </c>
      <c r="H533" s="49">
        <v>1</v>
      </c>
      <c r="I533" s="49">
        <v>1</v>
      </c>
      <c r="J533" s="49">
        <v>2</v>
      </c>
      <c r="K533" s="49">
        <v>1</v>
      </c>
      <c r="L533" s="49">
        <v>1</v>
      </c>
      <c r="M533" s="50">
        <v>1</v>
      </c>
      <c r="N533" s="123">
        <v>13</v>
      </c>
      <c r="O533" s="126">
        <v>1</v>
      </c>
      <c r="P533" s="49">
        <v>1</v>
      </c>
      <c r="Q533" s="49">
        <v>1</v>
      </c>
      <c r="R533" s="49">
        <v>1</v>
      </c>
      <c r="S533" s="49">
        <v>2</v>
      </c>
      <c r="T533" s="49">
        <v>2</v>
      </c>
      <c r="U533" s="49">
        <v>2</v>
      </c>
      <c r="V533" s="49">
        <v>2</v>
      </c>
      <c r="W533" s="50">
        <v>1</v>
      </c>
      <c r="X533" s="113">
        <v>13</v>
      </c>
      <c r="Y533" s="85">
        <v>26</v>
      </c>
      <c r="AB533" s="87"/>
    </row>
    <row r="534" spans="1:28" ht="15" x14ac:dyDescent="0.25">
      <c r="A534" s="146" t="s">
        <v>24</v>
      </c>
      <c r="B534" s="73">
        <v>20.400000000000009</v>
      </c>
      <c r="C534" s="112">
        <v>26</v>
      </c>
      <c r="D534" s="52" t="s">
        <v>14</v>
      </c>
      <c r="E534" s="84">
        <v>8</v>
      </c>
      <c r="F534" s="84">
        <v>5</v>
      </c>
      <c r="G534" s="84">
        <v>4</v>
      </c>
      <c r="H534" s="84">
        <v>7</v>
      </c>
      <c r="I534" s="84">
        <v>6</v>
      </c>
      <c r="J534" s="84">
        <v>6</v>
      </c>
      <c r="K534" s="84">
        <v>6</v>
      </c>
      <c r="L534" s="84">
        <v>4</v>
      </c>
      <c r="M534" s="114">
        <v>5</v>
      </c>
      <c r="N534" s="147">
        <v>51</v>
      </c>
      <c r="O534" s="84">
        <v>7</v>
      </c>
      <c r="P534" s="84">
        <v>6</v>
      </c>
      <c r="Q534" s="84">
        <v>4</v>
      </c>
      <c r="R534" s="84">
        <v>5</v>
      </c>
      <c r="S534" s="84">
        <v>5</v>
      </c>
      <c r="T534" s="84">
        <v>6</v>
      </c>
      <c r="U534" s="84">
        <v>8</v>
      </c>
      <c r="V534" s="84">
        <v>5</v>
      </c>
      <c r="W534" s="114">
        <v>5</v>
      </c>
      <c r="X534" s="109">
        <v>51</v>
      </c>
      <c r="Y534" s="67">
        <v>102</v>
      </c>
      <c r="Z534" s="92">
        <v>0</v>
      </c>
      <c r="AA534" s="142">
        <v>20.400000000000009</v>
      </c>
      <c r="AB534" s="93">
        <v>93</v>
      </c>
    </row>
    <row r="535" spans="1:28" ht="15.75" thickBot="1" x14ac:dyDescent="0.3">
      <c r="A535" s="94"/>
      <c r="D535" s="148" t="s">
        <v>18</v>
      </c>
      <c r="E535" s="51">
        <v>1</v>
      </c>
      <c r="F535" s="51">
        <v>3</v>
      </c>
      <c r="G535" s="51">
        <v>3</v>
      </c>
      <c r="H535" s="51">
        <v>0</v>
      </c>
      <c r="I535" s="51">
        <v>2</v>
      </c>
      <c r="J535" s="51">
        <v>2</v>
      </c>
      <c r="K535" s="51">
        <v>0</v>
      </c>
      <c r="L535" s="51">
        <v>3</v>
      </c>
      <c r="M535" s="115">
        <v>2</v>
      </c>
      <c r="N535" s="125">
        <v>16</v>
      </c>
      <c r="O535" s="128">
        <v>1</v>
      </c>
      <c r="P535" s="51">
        <v>1</v>
      </c>
      <c r="Q535" s="51">
        <v>2</v>
      </c>
      <c r="R535" s="51">
        <v>2</v>
      </c>
      <c r="S535" s="51">
        <v>3</v>
      </c>
      <c r="T535" s="51">
        <v>2</v>
      </c>
      <c r="U535" s="51">
        <v>1</v>
      </c>
      <c r="V535" s="51">
        <v>2</v>
      </c>
      <c r="W535" s="115">
        <v>2</v>
      </c>
      <c r="X535" s="120">
        <v>16</v>
      </c>
      <c r="Y535" s="68">
        <v>32</v>
      </c>
      <c r="AB535" s="87"/>
    </row>
    <row r="536" spans="1:28" ht="13.5" thickBot="1" x14ac:dyDescent="0.25">
      <c r="A536" s="95"/>
      <c r="AB536" s="87"/>
    </row>
    <row r="537" spans="1:28" ht="15" x14ac:dyDescent="0.25">
      <c r="A537" s="99"/>
      <c r="D537" s="53" t="s">
        <v>15</v>
      </c>
      <c r="E537" s="54">
        <v>2</v>
      </c>
      <c r="F537" s="54">
        <v>2</v>
      </c>
      <c r="G537" s="54">
        <v>2</v>
      </c>
      <c r="H537" s="54">
        <v>2</v>
      </c>
      <c r="I537" s="54">
        <v>1</v>
      </c>
      <c r="J537" s="54">
        <v>2</v>
      </c>
      <c r="K537" s="54">
        <v>1</v>
      </c>
      <c r="L537" s="54">
        <v>2</v>
      </c>
      <c r="M537" s="55">
        <v>2</v>
      </c>
      <c r="N537" s="129">
        <v>16</v>
      </c>
      <c r="O537" s="132">
        <v>2</v>
      </c>
      <c r="P537" s="54">
        <v>1</v>
      </c>
      <c r="Q537" s="54">
        <v>2</v>
      </c>
      <c r="R537" s="54">
        <v>2</v>
      </c>
      <c r="S537" s="54">
        <v>2</v>
      </c>
      <c r="T537" s="54">
        <v>2</v>
      </c>
      <c r="U537" s="54">
        <v>2</v>
      </c>
      <c r="V537" s="54">
        <v>2</v>
      </c>
      <c r="W537" s="55">
        <v>2</v>
      </c>
      <c r="X537" s="116">
        <v>17</v>
      </c>
      <c r="Y537" s="55">
        <v>33</v>
      </c>
      <c r="AB537" s="87"/>
    </row>
    <row r="538" spans="1:28" ht="15" x14ac:dyDescent="0.25">
      <c r="A538" s="149" t="s">
        <v>22</v>
      </c>
      <c r="B538" s="78">
        <v>26.4</v>
      </c>
      <c r="C538" s="112">
        <v>33</v>
      </c>
      <c r="D538" s="57" t="s">
        <v>14</v>
      </c>
      <c r="E538" s="84">
        <v>9</v>
      </c>
      <c r="F538" s="84">
        <v>7</v>
      </c>
      <c r="G538" s="84">
        <v>6</v>
      </c>
      <c r="H538" s="84">
        <v>7</v>
      </c>
      <c r="I538" s="84">
        <v>6</v>
      </c>
      <c r="J538" s="84">
        <v>6</v>
      </c>
      <c r="K538" s="84">
        <v>5</v>
      </c>
      <c r="L538" s="84">
        <v>5</v>
      </c>
      <c r="M538" s="114">
        <v>5</v>
      </c>
      <c r="N538" s="130">
        <v>56</v>
      </c>
      <c r="O538" s="84">
        <v>8</v>
      </c>
      <c r="P538" s="84">
        <v>7</v>
      </c>
      <c r="Q538" s="84">
        <v>5</v>
      </c>
      <c r="R538" s="84">
        <v>5</v>
      </c>
      <c r="S538" s="84">
        <v>6</v>
      </c>
      <c r="T538" s="84">
        <v>6</v>
      </c>
      <c r="U538" s="84">
        <v>7</v>
      </c>
      <c r="V538" s="84">
        <v>6</v>
      </c>
      <c r="W538" s="114">
        <v>6</v>
      </c>
      <c r="X538" s="110">
        <v>56</v>
      </c>
      <c r="Y538" s="69">
        <v>112</v>
      </c>
      <c r="Z538" s="97">
        <v>0</v>
      </c>
      <c r="AA538" s="143">
        <v>26.4</v>
      </c>
      <c r="AB538" s="98">
        <v>93</v>
      </c>
    </row>
    <row r="539" spans="1:28" ht="15.75" thickBot="1" x14ac:dyDescent="0.3">
      <c r="A539" s="99"/>
      <c r="D539" s="150" t="s">
        <v>18</v>
      </c>
      <c r="E539" s="56">
        <v>0</v>
      </c>
      <c r="F539" s="56">
        <v>1</v>
      </c>
      <c r="G539" s="56">
        <v>1</v>
      </c>
      <c r="H539" s="56">
        <v>1</v>
      </c>
      <c r="I539" s="56">
        <v>2</v>
      </c>
      <c r="J539" s="56">
        <v>2</v>
      </c>
      <c r="K539" s="56">
        <v>1</v>
      </c>
      <c r="L539" s="56">
        <v>3</v>
      </c>
      <c r="M539" s="117">
        <v>3</v>
      </c>
      <c r="N539" s="131">
        <v>14</v>
      </c>
      <c r="O539" s="133">
        <v>1</v>
      </c>
      <c r="P539" s="56">
        <v>0</v>
      </c>
      <c r="Q539" s="56">
        <v>2</v>
      </c>
      <c r="R539" s="56">
        <v>3</v>
      </c>
      <c r="S539" s="56">
        <v>2</v>
      </c>
      <c r="T539" s="56">
        <v>2</v>
      </c>
      <c r="U539" s="56">
        <v>2</v>
      </c>
      <c r="V539" s="56">
        <v>1</v>
      </c>
      <c r="W539" s="117">
        <v>2</v>
      </c>
      <c r="X539" s="121">
        <v>15</v>
      </c>
      <c r="Y539" s="70">
        <v>29</v>
      </c>
      <c r="AB539" s="87"/>
    </row>
    <row r="540" spans="1:28" ht="13.5" thickBot="1" x14ac:dyDescent="0.25">
      <c r="A540" s="95"/>
      <c r="AB540" s="87"/>
    </row>
    <row r="541" spans="1:28" ht="15" x14ac:dyDescent="0.25">
      <c r="A541" s="100"/>
      <c r="D541" s="58" t="s">
        <v>15</v>
      </c>
      <c r="E541" s="59">
        <v>2</v>
      </c>
      <c r="F541" s="59">
        <v>2</v>
      </c>
      <c r="G541" s="59">
        <v>2</v>
      </c>
      <c r="H541" s="59">
        <v>2</v>
      </c>
      <c r="I541" s="59">
        <v>1</v>
      </c>
      <c r="J541" s="59">
        <v>2</v>
      </c>
      <c r="K541" s="59">
        <v>1</v>
      </c>
      <c r="L541" s="59">
        <v>1</v>
      </c>
      <c r="M541" s="60">
        <v>2</v>
      </c>
      <c r="N541" s="134">
        <v>15</v>
      </c>
      <c r="O541" s="137">
        <v>2</v>
      </c>
      <c r="P541" s="59">
        <v>1</v>
      </c>
      <c r="Q541" s="59">
        <v>2</v>
      </c>
      <c r="R541" s="59">
        <v>1</v>
      </c>
      <c r="S541" s="59">
        <v>2</v>
      </c>
      <c r="T541" s="59">
        <v>2</v>
      </c>
      <c r="U541" s="59">
        <v>2</v>
      </c>
      <c r="V541" s="59">
        <v>2</v>
      </c>
      <c r="W541" s="60">
        <v>1</v>
      </c>
      <c r="X541" s="118">
        <v>15</v>
      </c>
      <c r="Y541" s="60">
        <v>30</v>
      </c>
      <c r="AB541" s="87"/>
    </row>
    <row r="542" spans="1:28" ht="15" x14ac:dyDescent="0.25">
      <c r="A542" s="151" t="s">
        <v>23</v>
      </c>
      <c r="B542" s="79">
        <v>23.600000000000009</v>
      </c>
      <c r="C542" s="112">
        <v>30</v>
      </c>
      <c r="D542" s="62" t="s">
        <v>14</v>
      </c>
      <c r="E542" s="84">
        <v>8</v>
      </c>
      <c r="F542" s="84">
        <v>5</v>
      </c>
      <c r="G542" s="84">
        <v>5</v>
      </c>
      <c r="H542" s="84">
        <v>6</v>
      </c>
      <c r="I542" s="84">
        <v>7</v>
      </c>
      <c r="J542" s="84">
        <v>6</v>
      </c>
      <c r="K542" s="84">
        <v>6</v>
      </c>
      <c r="L542" s="84">
        <v>6</v>
      </c>
      <c r="M542" s="114">
        <v>5</v>
      </c>
      <c r="N542" s="135">
        <v>54</v>
      </c>
      <c r="O542" s="127">
        <v>6</v>
      </c>
      <c r="P542" s="84">
        <v>5</v>
      </c>
      <c r="Q542" s="84">
        <v>5</v>
      </c>
      <c r="R542" s="84">
        <v>6</v>
      </c>
      <c r="S542" s="84">
        <v>5</v>
      </c>
      <c r="T542" s="84">
        <v>8</v>
      </c>
      <c r="U542" s="84">
        <v>9</v>
      </c>
      <c r="V542" s="84">
        <v>5</v>
      </c>
      <c r="W542" s="114">
        <v>7</v>
      </c>
      <c r="X542" s="111">
        <v>56</v>
      </c>
      <c r="Y542" s="71">
        <v>110</v>
      </c>
      <c r="Z542" s="102">
        <v>0.4</v>
      </c>
      <c r="AA542" s="141">
        <v>24.000000000000007</v>
      </c>
      <c r="AB542" s="103">
        <v>104</v>
      </c>
    </row>
    <row r="543" spans="1:28" ht="15.75" thickBot="1" x14ac:dyDescent="0.3">
      <c r="A543" s="104"/>
      <c r="B543" s="105"/>
      <c r="C543" s="105"/>
      <c r="D543" s="152" t="s">
        <v>18</v>
      </c>
      <c r="E543" s="61">
        <v>1</v>
      </c>
      <c r="F543" s="61">
        <v>3</v>
      </c>
      <c r="G543" s="61">
        <v>2</v>
      </c>
      <c r="H543" s="61">
        <v>2</v>
      </c>
      <c r="I543" s="61">
        <v>1</v>
      </c>
      <c r="J543" s="61">
        <v>2</v>
      </c>
      <c r="K543" s="61">
        <v>0</v>
      </c>
      <c r="L543" s="61">
        <v>1</v>
      </c>
      <c r="M543" s="119">
        <v>3</v>
      </c>
      <c r="N543" s="136">
        <v>15</v>
      </c>
      <c r="O543" s="138">
        <v>3</v>
      </c>
      <c r="P543" s="61">
        <v>2</v>
      </c>
      <c r="Q543" s="61">
        <v>2</v>
      </c>
      <c r="R543" s="61">
        <v>1</v>
      </c>
      <c r="S543" s="61">
        <v>3</v>
      </c>
      <c r="T543" s="61">
        <v>0</v>
      </c>
      <c r="U543" s="61">
        <v>0</v>
      </c>
      <c r="V543" s="61">
        <v>2</v>
      </c>
      <c r="W543" s="119">
        <v>0</v>
      </c>
      <c r="X543" s="122">
        <v>13</v>
      </c>
      <c r="Y543" s="72">
        <v>28</v>
      </c>
      <c r="Z543" s="105"/>
      <c r="AA543" s="105"/>
      <c r="AB543" s="106"/>
    </row>
    <row r="544" spans="1:28" ht="13.5" thickBot="1" x14ac:dyDescent="0.25">
      <c r="A544" s="77"/>
      <c r="B544" s="77"/>
      <c r="C544" s="77"/>
      <c r="D544" s="77"/>
      <c r="E544" s="77"/>
      <c r="F544" s="77"/>
      <c r="G544" s="77"/>
      <c r="H544" s="77"/>
      <c r="I544" s="77"/>
      <c r="J544" s="77"/>
      <c r="K544" s="77"/>
      <c r="L544" s="77"/>
      <c r="M544" s="77"/>
      <c r="N544" s="77"/>
      <c r="O544" s="77"/>
      <c r="P544" s="77"/>
      <c r="Q544" s="77"/>
      <c r="R544" s="77"/>
      <c r="S544" s="77"/>
      <c r="T544" s="77"/>
      <c r="U544" s="77"/>
      <c r="V544" s="77"/>
      <c r="W544" s="77"/>
      <c r="X544" s="77"/>
      <c r="Y544" s="77"/>
      <c r="Z544" s="77"/>
      <c r="AA544" s="77"/>
      <c r="AB544" s="77"/>
    </row>
    <row r="545" spans="1:28" ht="15" x14ac:dyDescent="0.25">
      <c r="A545" s="88"/>
      <c r="B545" s="173" t="s">
        <v>4</v>
      </c>
      <c r="C545" s="176" t="s">
        <v>19</v>
      </c>
      <c r="D545" s="64" t="s">
        <v>1</v>
      </c>
      <c r="E545" s="40">
        <v>382</v>
      </c>
      <c r="F545" s="41">
        <v>459</v>
      </c>
      <c r="G545" s="41">
        <v>301</v>
      </c>
      <c r="H545" s="41">
        <v>302</v>
      </c>
      <c r="I545" s="41">
        <v>146</v>
      </c>
      <c r="J545" s="41">
        <v>373</v>
      </c>
      <c r="K545" s="41">
        <v>478</v>
      </c>
      <c r="L545" s="41">
        <v>172</v>
      </c>
      <c r="M545" s="42">
        <v>349</v>
      </c>
      <c r="N545" s="179" t="s">
        <v>16</v>
      </c>
      <c r="O545" s="40">
        <v>403</v>
      </c>
      <c r="P545" s="41">
        <v>182</v>
      </c>
      <c r="Q545" s="41">
        <v>471</v>
      </c>
      <c r="R545" s="41">
        <v>150</v>
      </c>
      <c r="S545" s="41">
        <v>387</v>
      </c>
      <c r="T545" s="41">
        <v>286</v>
      </c>
      <c r="U545" s="41">
        <v>376</v>
      </c>
      <c r="V545" s="41">
        <v>476</v>
      </c>
      <c r="W545" s="42">
        <v>270</v>
      </c>
      <c r="X545" s="179" t="s">
        <v>17</v>
      </c>
      <c r="Y545" s="89">
        <v>71.5</v>
      </c>
      <c r="Z545" s="182" t="s">
        <v>28</v>
      </c>
      <c r="AA545" s="185" t="s">
        <v>6</v>
      </c>
      <c r="AB545" s="188" t="s">
        <v>20</v>
      </c>
    </row>
    <row r="546" spans="1:28" ht="15" x14ac:dyDescent="0.25">
      <c r="A546" s="90" t="s">
        <v>21</v>
      </c>
      <c r="B546" s="174"/>
      <c r="C546" s="177"/>
      <c r="D546" s="65" t="s">
        <v>2</v>
      </c>
      <c r="E546" s="43">
        <v>4</v>
      </c>
      <c r="F546" s="39">
        <v>5</v>
      </c>
      <c r="G546" s="39">
        <v>4</v>
      </c>
      <c r="H546" s="39">
        <v>4</v>
      </c>
      <c r="I546" s="39">
        <v>3</v>
      </c>
      <c r="J546" s="39">
        <v>4</v>
      </c>
      <c r="K546" s="39">
        <v>5</v>
      </c>
      <c r="L546" s="39">
        <v>3</v>
      </c>
      <c r="M546" s="44">
        <v>4</v>
      </c>
      <c r="N546" s="180"/>
      <c r="O546" s="43">
        <v>4</v>
      </c>
      <c r="P546" s="39">
        <v>3</v>
      </c>
      <c r="Q546" s="39">
        <v>5</v>
      </c>
      <c r="R546" s="39">
        <v>3</v>
      </c>
      <c r="S546" s="39">
        <v>4</v>
      </c>
      <c r="T546" s="39">
        <v>4</v>
      </c>
      <c r="U546" s="39">
        <v>4</v>
      </c>
      <c r="V546" s="39">
        <v>5</v>
      </c>
      <c r="W546" s="44">
        <v>4</v>
      </c>
      <c r="X546" s="180"/>
      <c r="Y546" s="63">
        <v>72</v>
      </c>
      <c r="Z546" s="183"/>
      <c r="AA546" s="186"/>
      <c r="AB546" s="189"/>
    </row>
    <row r="547" spans="1:28" ht="15.75" thickBot="1" x14ac:dyDescent="0.3">
      <c r="A547" s="107">
        <v>44621</v>
      </c>
      <c r="B547" s="175"/>
      <c r="C547" s="178"/>
      <c r="D547" s="66" t="s">
        <v>3</v>
      </c>
      <c r="E547" s="45">
        <v>5</v>
      </c>
      <c r="F547" s="46">
        <v>9</v>
      </c>
      <c r="G547" s="46">
        <v>13</v>
      </c>
      <c r="H547" s="46">
        <v>15</v>
      </c>
      <c r="I547" s="46">
        <v>17</v>
      </c>
      <c r="J547" s="46">
        <v>3</v>
      </c>
      <c r="K547" s="46">
        <v>7</v>
      </c>
      <c r="L547" s="46">
        <v>11</v>
      </c>
      <c r="M547" s="47">
        <v>1</v>
      </c>
      <c r="N547" s="181"/>
      <c r="O547" s="45">
        <v>4</v>
      </c>
      <c r="P547" s="46">
        <v>14</v>
      </c>
      <c r="Q547" s="46">
        <v>6</v>
      </c>
      <c r="R547" s="46">
        <v>18</v>
      </c>
      <c r="S547" s="46">
        <v>2</v>
      </c>
      <c r="T547" s="46">
        <v>16</v>
      </c>
      <c r="U547" s="46">
        <v>8</v>
      </c>
      <c r="V547" s="46">
        <v>12</v>
      </c>
      <c r="W547" s="47">
        <v>10</v>
      </c>
      <c r="X547" s="181"/>
      <c r="Y547" s="108">
        <v>130</v>
      </c>
      <c r="Z547" s="184"/>
      <c r="AA547" s="187"/>
      <c r="AB547" s="190"/>
    </row>
    <row r="548" spans="1:28" ht="15" x14ac:dyDescent="0.25">
      <c r="A548" s="91"/>
      <c r="D548" s="48" t="s">
        <v>15</v>
      </c>
      <c r="E548" s="49">
        <v>2</v>
      </c>
      <c r="F548" s="49">
        <v>1</v>
      </c>
      <c r="G548" s="49">
        <v>1</v>
      </c>
      <c r="H548" s="49">
        <v>1</v>
      </c>
      <c r="I548" s="49">
        <v>1</v>
      </c>
      <c r="J548" s="49">
        <v>2</v>
      </c>
      <c r="K548" s="49">
        <v>1</v>
      </c>
      <c r="L548" s="49">
        <v>1</v>
      </c>
      <c r="M548" s="50">
        <v>2</v>
      </c>
      <c r="N548" s="123">
        <v>12</v>
      </c>
      <c r="O548" s="126">
        <v>2</v>
      </c>
      <c r="P548" s="49">
        <v>1</v>
      </c>
      <c r="Q548" s="49">
        <v>1</v>
      </c>
      <c r="R548" s="49">
        <v>1</v>
      </c>
      <c r="S548" s="49">
        <v>2</v>
      </c>
      <c r="T548" s="49">
        <v>1</v>
      </c>
      <c r="U548" s="49">
        <v>1</v>
      </c>
      <c r="V548" s="49">
        <v>1</v>
      </c>
      <c r="W548" s="50">
        <v>1</v>
      </c>
      <c r="X548" s="113">
        <v>11</v>
      </c>
      <c r="Y548" s="85">
        <v>23</v>
      </c>
      <c r="AB548" s="87"/>
    </row>
    <row r="549" spans="1:28" ht="15" x14ac:dyDescent="0.25">
      <c r="A549" s="91" t="s">
        <v>24</v>
      </c>
      <c r="B549" s="73">
        <v>20.800000000000008</v>
      </c>
      <c r="C549" s="112">
        <v>23</v>
      </c>
      <c r="D549" s="52" t="s">
        <v>14</v>
      </c>
      <c r="E549" s="84">
        <v>6</v>
      </c>
      <c r="F549" s="84">
        <v>6</v>
      </c>
      <c r="G549" s="84">
        <v>5</v>
      </c>
      <c r="H549" s="84">
        <v>4</v>
      </c>
      <c r="I549" s="84">
        <v>2</v>
      </c>
      <c r="J549" s="84">
        <v>6</v>
      </c>
      <c r="K549" s="84">
        <v>5</v>
      </c>
      <c r="L549" s="84">
        <v>5</v>
      </c>
      <c r="M549" s="114">
        <v>8</v>
      </c>
      <c r="N549" s="124">
        <v>47</v>
      </c>
      <c r="O549" s="84">
        <v>6</v>
      </c>
      <c r="P549" s="84">
        <v>4</v>
      </c>
      <c r="Q549" s="84">
        <v>7</v>
      </c>
      <c r="R549" s="84">
        <v>3</v>
      </c>
      <c r="S549" s="84">
        <v>6</v>
      </c>
      <c r="T549" s="84">
        <v>5</v>
      </c>
      <c r="U549" s="84">
        <v>6</v>
      </c>
      <c r="V549" s="84">
        <v>6</v>
      </c>
      <c r="W549" s="114">
        <v>4</v>
      </c>
      <c r="X549" s="109">
        <v>47</v>
      </c>
      <c r="Y549" s="67">
        <v>94</v>
      </c>
      <c r="Z549" s="92">
        <v>-0.4</v>
      </c>
      <c r="AA549" s="142">
        <v>20.400000000000009</v>
      </c>
      <c r="AB549" s="93">
        <v>92</v>
      </c>
    </row>
    <row r="550" spans="1:28" ht="15.75" thickBot="1" x14ac:dyDescent="0.3">
      <c r="A550" s="94"/>
      <c r="D550" s="74" t="s">
        <v>18</v>
      </c>
      <c r="E550" s="51">
        <v>2</v>
      </c>
      <c r="F550" s="51">
        <v>2</v>
      </c>
      <c r="G550" s="51">
        <v>2</v>
      </c>
      <c r="H550" s="51">
        <v>3</v>
      </c>
      <c r="I550" s="51">
        <v>4</v>
      </c>
      <c r="J550" s="51">
        <v>2</v>
      </c>
      <c r="K550" s="51">
        <v>3</v>
      </c>
      <c r="L550" s="51">
        <v>1</v>
      </c>
      <c r="M550" s="115">
        <v>0</v>
      </c>
      <c r="N550" s="125">
        <v>19</v>
      </c>
      <c r="O550" s="128">
        <v>2</v>
      </c>
      <c r="P550" s="51">
        <v>2</v>
      </c>
      <c r="Q550" s="51">
        <v>1</v>
      </c>
      <c r="R550" s="51">
        <v>3</v>
      </c>
      <c r="S550" s="51">
        <v>2</v>
      </c>
      <c r="T550" s="51">
        <v>2</v>
      </c>
      <c r="U550" s="51">
        <v>1</v>
      </c>
      <c r="V550" s="51">
        <v>2</v>
      </c>
      <c r="W550" s="115">
        <v>3</v>
      </c>
      <c r="X550" s="120">
        <v>18</v>
      </c>
      <c r="Y550" s="68">
        <v>37</v>
      </c>
      <c r="AB550" s="87"/>
    </row>
    <row r="551" spans="1:28" ht="13.5" thickBot="1" x14ac:dyDescent="0.25">
      <c r="A551" s="95"/>
      <c r="AB551" s="87"/>
    </row>
    <row r="552" spans="1:28" ht="15" x14ac:dyDescent="0.25">
      <c r="A552" s="99"/>
      <c r="D552" s="53" t="s">
        <v>15</v>
      </c>
      <c r="E552" s="54">
        <v>2</v>
      </c>
      <c r="F552" s="54">
        <v>2</v>
      </c>
      <c r="G552" s="54">
        <v>1</v>
      </c>
      <c r="H552" s="54">
        <v>1</v>
      </c>
      <c r="I552" s="54">
        <v>1</v>
      </c>
      <c r="J552" s="54">
        <v>2</v>
      </c>
      <c r="K552" s="54">
        <v>2</v>
      </c>
      <c r="L552" s="54">
        <v>2</v>
      </c>
      <c r="M552" s="55">
        <v>2</v>
      </c>
      <c r="N552" s="129">
        <v>15</v>
      </c>
      <c r="O552" s="132">
        <v>2</v>
      </c>
      <c r="P552" s="54">
        <v>1</v>
      </c>
      <c r="Q552" s="54">
        <v>2</v>
      </c>
      <c r="R552" s="54">
        <v>1</v>
      </c>
      <c r="S552" s="54">
        <v>2</v>
      </c>
      <c r="T552" s="54">
        <v>1</v>
      </c>
      <c r="U552" s="54">
        <v>2</v>
      </c>
      <c r="V552" s="54">
        <v>2</v>
      </c>
      <c r="W552" s="55">
        <v>2</v>
      </c>
      <c r="X552" s="116">
        <v>15</v>
      </c>
      <c r="Y552" s="55">
        <v>30</v>
      </c>
      <c r="AB552" s="87"/>
    </row>
    <row r="553" spans="1:28" ht="15" x14ac:dyDescent="0.25">
      <c r="A553" s="96" t="s">
        <v>22</v>
      </c>
      <c r="B553" s="78">
        <v>26.4</v>
      </c>
      <c r="C553" s="112">
        <v>30</v>
      </c>
      <c r="D553" s="57" t="s">
        <v>14</v>
      </c>
      <c r="E553" s="84">
        <v>7</v>
      </c>
      <c r="F553" s="84">
        <v>9</v>
      </c>
      <c r="G553" s="84">
        <v>5</v>
      </c>
      <c r="H553" s="84">
        <v>5</v>
      </c>
      <c r="I553" s="84">
        <v>3</v>
      </c>
      <c r="J553" s="84">
        <v>5</v>
      </c>
      <c r="K553" s="84">
        <v>6</v>
      </c>
      <c r="L553" s="84">
        <v>4</v>
      </c>
      <c r="M553" s="114">
        <v>8</v>
      </c>
      <c r="N553" s="130">
        <v>52</v>
      </c>
      <c r="O553" s="127">
        <v>6</v>
      </c>
      <c r="P553" s="84">
        <v>4</v>
      </c>
      <c r="Q553" s="84">
        <v>6</v>
      </c>
      <c r="R553" s="84">
        <v>3</v>
      </c>
      <c r="S553" s="84">
        <v>7</v>
      </c>
      <c r="T553" s="84">
        <v>4</v>
      </c>
      <c r="U553" s="84">
        <v>8</v>
      </c>
      <c r="V553" s="84">
        <v>7</v>
      </c>
      <c r="W553" s="114">
        <v>5</v>
      </c>
      <c r="X553" s="110">
        <v>50</v>
      </c>
      <c r="Y553" s="69">
        <v>102</v>
      </c>
      <c r="Z553" s="97">
        <v>0</v>
      </c>
      <c r="AA553" s="143">
        <v>26.4</v>
      </c>
      <c r="AB553" s="98">
        <v>92</v>
      </c>
    </row>
    <row r="554" spans="1:28" ht="15.75" thickBot="1" x14ac:dyDescent="0.3">
      <c r="A554" s="99"/>
      <c r="D554" s="75" t="s">
        <v>18</v>
      </c>
      <c r="E554" s="56">
        <v>1</v>
      </c>
      <c r="F554" s="56">
        <v>0</v>
      </c>
      <c r="G554" s="56">
        <v>2</v>
      </c>
      <c r="H554" s="56">
        <v>2</v>
      </c>
      <c r="I554" s="56">
        <v>3</v>
      </c>
      <c r="J554" s="56">
        <v>3</v>
      </c>
      <c r="K554" s="56">
        <v>3</v>
      </c>
      <c r="L554" s="56">
        <v>3</v>
      </c>
      <c r="M554" s="117">
        <v>0</v>
      </c>
      <c r="N554" s="131">
        <v>17</v>
      </c>
      <c r="O554" s="133">
        <v>2</v>
      </c>
      <c r="P554" s="56">
        <v>2</v>
      </c>
      <c r="Q554" s="56">
        <v>3</v>
      </c>
      <c r="R554" s="56">
        <v>3</v>
      </c>
      <c r="S554" s="56">
        <v>1</v>
      </c>
      <c r="T554" s="56">
        <v>3</v>
      </c>
      <c r="U554" s="56">
        <v>0</v>
      </c>
      <c r="V554" s="56">
        <v>2</v>
      </c>
      <c r="W554" s="117">
        <v>3</v>
      </c>
      <c r="X554" s="121">
        <v>19</v>
      </c>
      <c r="Y554" s="70">
        <v>36</v>
      </c>
      <c r="AB554" s="87"/>
    </row>
    <row r="555" spans="1:28" ht="13.5" thickBot="1" x14ac:dyDescent="0.25">
      <c r="A555" s="95"/>
      <c r="AB555" s="87"/>
    </row>
    <row r="556" spans="1:28" ht="15" x14ac:dyDescent="0.25">
      <c r="A556" s="100"/>
      <c r="D556" s="58" t="s">
        <v>15</v>
      </c>
      <c r="E556" s="59">
        <v>2</v>
      </c>
      <c r="F556" s="59">
        <v>2</v>
      </c>
      <c r="G556" s="59">
        <v>1</v>
      </c>
      <c r="H556" s="59">
        <v>1</v>
      </c>
      <c r="I556" s="59">
        <v>1</v>
      </c>
      <c r="J556" s="59">
        <v>2</v>
      </c>
      <c r="K556" s="59">
        <v>2</v>
      </c>
      <c r="L556" s="59">
        <v>1</v>
      </c>
      <c r="M556" s="60">
        <v>2</v>
      </c>
      <c r="N556" s="134">
        <v>14</v>
      </c>
      <c r="O556" s="137">
        <v>2</v>
      </c>
      <c r="P556" s="59">
        <v>1</v>
      </c>
      <c r="Q556" s="59">
        <v>2</v>
      </c>
      <c r="R556" s="59">
        <v>1</v>
      </c>
      <c r="S556" s="59">
        <v>2</v>
      </c>
      <c r="T556" s="59">
        <v>1</v>
      </c>
      <c r="U556" s="59">
        <v>2</v>
      </c>
      <c r="V556" s="59">
        <v>1</v>
      </c>
      <c r="W556" s="60">
        <v>1</v>
      </c>
      <c r="X556" s="118">
        <v>13</v>
      </c>
      <c r="Y556" s="60">
        <v>27</v>
      </c>
      <c r="AB556" s="87"/>
    </row>
    <row r="557" spans="1:28" ht="15" x14ac:dyDescent="0.25">
      <c r="A557" s="101" t="s">
        <v>23</v>
      </c>
      <c r="B557" s="79">
        <v>24.000000000000007</v>
      </c>
      <c r="C557" s="112">
        <v>27</v>
      </c>
      <c r="D557" s="62" t="s">
        <v>14</v>
      </c>
      <c r="E557" s="84">
        <v>6</v>
      </c>
      <c r="F557" s="84">
        <v>9</v>
      </c>
      <c r="G557" s="84">
        <v>6</v>
      </c>
      <c r="H557" s="84">
        <v>4</v>
      </c>
      <c r="I557" s="84">
        <v>4</v>
      </c>
      <c r="J557" s="84">
        <v>5</v>
      </c>
      <c r="K557" s="84">
        <v>6</v>
      </c>
      <c r="L557" s="84">
        <v>4</v>
      </c>
      <c r="M557" s="114">
        <v>8</v>
      </c>
      <c r="N557" s="135">
        <v>52</v>
      </c>
      <c r="O557" s="127">
        <v>7</v>
      </c>
      <c r="P557" s="84">
        <v>3</v>
      </c>
      <c r="Q557" s="84">
        <v>5</v>
      </c>
      <c r="R557" s="84">
        <v>4</v>
      </c>
      <c r="S557" s="84">
        <v>6</v>
      </c>
      <c r="T557" s="84">
        <v>5</v>
      </c>
      <c r="U557" s="84">
        <v>6</v>
      </c>
      <c r="V557" s="84">
        <v>6</v>
      </c>
      <c r="W557" s="114">
        <v>4</v>
      </c>
      <c r="X557" s="111">
        <v>46</v>
      </c>
      <c r="Y557" s="71">
        <v>98</v>
      </c>
      <c r="Z557" s="102">
        <v>-0.4</v>
      </c>
      <c r="AA557" s="141">
        <v>23.600000000000009</v>
      </c>
      <c r="AB557" s="103">
        <v>103</v>
      </c>
    </row>
    <row r="558" spans="1:28" ht="15.75" thickBot="1" x14ac:dyDescent="0.3">
      <c r="A558" s="104"/>
      <c r="B558" s="105"/>
      <c r="C558" s="105"/>
      <c r="D558" s="76" t="s">
        <v>18</v>
      </c>
      <c r="E558" s="61">
        <v>2</v>
      </c>
      <c r="F558" s="61">
        <v>0</v>
      </c>
      <c r="G558" s="61">
        <v>1</v>
      </c>
      <c r="H558" s="61">
        <v>3</v>
      </c>
      <c r="I558" s="61">
        <v>2</v>
      </c>
      <c r="J558" s="61">
        <v>3</v>
      </c>
      <c r="K558" s="61">
        <v>3</v>
      </c>
      <c r="L558" s="61">
        <v>2</v>
      </c>
      <c r="M558" s="119">
        <v>0</v>
      </c>
      <c r="N558" s="136">
        <v>16</v>
      </c>
      <c r="O558" s="138">
        <v>1</v>
      </c>
      <c r="P558" s="61">
        <v>3</v>
      </c>
      <c r="Q558" s="61">
        <v>4</v>
      </c>
      <c r="R558" s="61">
        <v>2</v>
      </c>
      <c r="S558" s="61">
        <v>2</v>
      </c>
      <c r="T558" s="61">
        <v>2</v>
      </c>
      <c r="U558" s="61">
        <v>2</v>
      </c>
      <c r="V558" s="61">
        <v>2</v>
      </c>
      <c r="W558" s="119">
        <v>3</v>
      </c>
      <c r="X558" s="122">
        <v>21</v>
      </c>
      <c r="Y558" s="72">
        <v>37</v>
      </c>
      <c r="Z558" s="105"/>
      <c r="AA558" s="105"/>
      <c r="AB558" s="106"/>
    </row>
    <row r="559" spans="1:28" ht="13.5" thickBot="1" x14ac:dyDescent="0.25">
      <c r="A559" s="77"/>
      <c r="B559" s="77"/>
      <c r="C559" s="77"/>
      <c r="D559" s="77"/>
      <c r="E559" s="77"/>
      <c r="F559" s="77"/>
      <c r="G559" s="77"/>
      <c r="H559" s="77"/>
      <c r="I559" s="77"/>
      <c r="J559" s="77"/>
      <c r="K559" s="77"/>
      <c r="L559" s="77"/>
      <c r="M559" s="77"/>
      <c r="N559" s="77"/>
      <c r="O559" s="77"/>
      <c r="P559" s="77"/>
      <c r="Q559" s="77"/>
      <c r="R559" s="77"/>
      <c r="S559" s="77"/>
      <c r="T559" s="77"/>
      <c r="U559" s="77"/>
      <c r="V559" s="77"/>
      <c r="W559" s="77"/>
      <c r="X559" s="77"/>
      <c r="Y559" s="77"/>
      <c r="Z559" s="77"/>
      <c r="AA559" s="77"/>
      <c r="AB559" s="77"/>
    </row>
    <row r="560" spans="1:28" ht="15" x14ac:dyDescent="0.25">
      <c r="A560" s="86"/>
      <c r="B560" s="173" t="s">
        <v>4</v>
      </c>
      <c r="C560" s="176" t="s">
        <v>19</v>
      </c>
      <c r="D560" s="64" t="s">
        <v>1</v>
      </c>
      <c r="E560" s="155">
        <v>507</v>
      </c>
      <c r="F560" s="155">
        <v>362</v>
      </c>
      <c r="G560" s="155">
        <v>205</v>
      </c>
      <c r="H560" s="155">
        <v>371</v>
      </c>
      <c r="I560" s="155">
        <v>455</v>
      </c>
      <c r="J560" s="155">
        <v>393</v>
      </c>
      <c r="K560" s="155">
        <v>130</v>
      </c>
      <c r="L560" s="155">
        <v>264</v>
      </c>
      <c r="M560" s="156">
        <v>339</v>
      </c>
      <c r="N560" s="179" t="s">
        <v>16</v>
      </c>
      <c r="O560" s="157">
        <v>449</v>
      </c>
      <c r="P560" s="155">
        <v>343</v>
      </c>
      <c r="Q560" s="155">
        <v>174</v>
      </c>
      <c r="R560" s="155">
        <v>338</v>
      </c>
      <c r="S560" s="155">
        <v>331</v>
      </c>
      <c r="T560" s="155">
        <v>384</v>
      </c>
      <c r="U560" s="155">
        <v>504</v>
      </c>
      <c r="V560" s="155">
        <v>177</v>
      </c>
      <c r="W560" s="156">
        <v>345</v>
      </c>
      <c r="X560" s="179" t="s">
        <v>17</v>
      </c>
      <c r="Y560" s="89">
        <v>72.400000000000006</v>
      </c>
      <c r="Z560" s="182" t="s">
        <v>28</v>
      </c>
      <c r="AA560" s="185" t="s">
        <v>6</v>
      </c>
      <c r="AB560" s="188" t="s">
        <v>20</v>
      </c>
    </row>
    <row r="561" spans="1:28" ht="15" x14ac:dyDescent="0.25">
      <c r="A561" s="86" t="s">
        <v>32</v>
      </c>
      <c r="B561" s="174"/>
      <c r="C561" s="177"/>
      <c r="D561" s="65" t="s">
        <v>2</v>
      </c>
      <c r="E561" s="63">
        <v>5</v>
      </c>
      <c r="F561" s="63">
        <v>4</v>
      </c>
      <c r="G561" s="63">
        <v>3</v>
      </c>
      <c r="H561" s="63">
        <v>4</v>
      </c>
      <c r="I561" s="63">
        <v>5</v>
      </c>
      <c r="J561" s="63">
        <v>4</v>
      </c>
      <c r="K561" s="63">
        <v>3</v>
      </c>
      <c r="L561" s="63">
        <v>4</v>
      </c>
      <c r="M561" s="158">
        <v>4</v>
      </c>
      <c r="N561" s="180"/>
      <c r="O561" s="159">
        <v>5</v>
      </c>
      <c r="P561" s="63">
        <v>4</v>
      </c>
      <c r="Q561" s="63">
        <v>3</v>
      </c>
      <c r="R561" s="63">
        <v>4</v>
      </c>
      <c r="S561" s="63">
        <v>4</v>
      </c>
      <c r="T561" s="63">
        <v>4</v>
      </c>
      <c r="U561" s="63">
        <v>5</v>
      </c>
      <c r="V561" s="63">
        <v>3</v>
      </c>
      <c r="W561" s="158">
        <v>4</v>
      </c>
      <c r="X561" s="180"/>
      <c r="Y561" s="63">
        <v>72</v>
      </c>
      <c r="Z561" s="183"/>
      <c r="AA561" s="186"/>
      <c r="AB561" s="189"/>
    </row>
    <row r="562" spans="1:28" ht="15.75" thickBot="1" x14ac:dyDescent="0.3">
      <c r="A562" s="140">
        <v>44616</v>
      </c>
      <c r="B562" s="175"/>
      <c r="C562" s="178"/>
      <c r="D562" s="66" t="s">
        <v>3</v>
      </c>
      <c r="E562" s="160">
        <v>2</v>
      </c>
      <c r="F562" s="160">
        <v>8</v>
      </c>
      <c r="G562" s="160">
        <v>4</v>
      </c>
      <c r="H562" s="160">
        <v>10</v>
      </c>
      <c r="I562" s="160">
        <v>18</v>
      </c>
      <c r="J562" s="160">
        <v>6</v>
      </c>
      <c r="K562" s="160">
        <v>16</v>
      </c>
      <c r="L562" s="160">
        <v>14</v>
      </c>
      <c r="M562" s="161">
        <v>12</v>
      </c>
      <c r="N562" s="181"/>
      <c r="O562" s="162">
        <v>9</v>
      </c>
      <c r="P562" s="160">
        <v>17</v>
      </c>
      <c r="Q562" s="160">
        <v>11</v>
      </c>
      <c r="R562" s="160">
        <v>13</v>
      </c>
      <c r="S562" s="160">
        <v>5</v>
      </c>
      <c r="T562" s="160">
        <v>1</v>
      </c>
      <c r="U562" s="160">
        <v>3</v>
      </c>
      <c r="V562" s="160">
        <v>7</v>
      </c>
      <c r="W562" s="161">
        <v>15</v>
      </c>
      <c r="X562" s="181"/>
      <c r="Y562" s="108">
        <v>140</v>
      </c>
      <c r="Z562" s="184"/>
      <c r="AA562" s="187"/>
      <c r="AB562" s="190"/>
    </row>
    <row r="563" spans="1:28" ht="15" x14ac:dyDescent="0.25">
      <c r="A563" s="146"/>
      <c r="D563" s="48" t="s">
        <v>15</v>
      </c>
      <c r="E563" s="49">
        <v>2</v>
      </c>
      <c r="F563" s="49">
        <v>2</v>
      </c>
      <c r="G563" s="49">
        <v>2</v>
      </c>
      <c r="H563" s="49">
        <v>1</v>
      </c>
      <c r="I563" s="49">
        <v>1</v>
      </c>
      <c r="J563" s="49">
        <v>2</v>
      </c>
      <c r="K563" s="49">
        <v>1</v>
      </c>
      <c r="L563" s="49">
        <v>1</v>
      </c>
      <c r="M563" s="50">
        <v>1</v>
      </c>
      <c r="N563" s="123">
        <v>13</v>
      </c>
      <c r="O563" s="126">
        <v>1</v>
      </c>
      <c r="P563" s="49">
        <v>1</v>
      </c>
      <c r="Q563" s="49">
        <v>1</v>
      </c>
      <c r="R563" s="49">
        <v>1</v>
      </c>
      <c r="S563" s="49">
        <v>2</v>
      </c>
      <c r="T563" s="49">
        <v>2</v>
      </c>
      <c r="U563" s="49">
        <v>2</v>
      </c>
      <c r="V563" s="49">
        <v>2</v>
      </c>
      <c r="W563" s="50">
        <v>1</v>
      </c>
      <c r="X563" s="113">
        <v>13</v>
      </c>
      <c r="Y563" s="85">
        <v>26</v>
      </c>
      <c r="AB563" s="87"/>
    </row>
    <row r="564" spans="1:28" ht="15" x14ac:dyDescent="0.25">
      <c r="A564" s="146" t="s">
        <v>24</v>
      </c>
      <c r="B564" s="73">
        <v>20.800000000000008</v>
      </c>
      <c r="C564" s="112">
        <v>26</v>
      </c>
      <c r="D564" s="52" t="s">
        <v>14</v>
      </c>
      <c r="E564" s="84">
        <v>8</v>
      </c>
      <c r="F564" s="84">
        <v>5</v>
      </c>
      <c r="G564" s="84">
        <v>6</v>
      </c>
      <c r="H564" s="84">
        <v>6</v>
      </c>
      <c r="I564" s="84">
        <v>6</v>
      </c>
      <c r="J564" s="84">
        <v>6</v>
      </c>
      <c r="K564" s="84">
        <v>3</v>
      </c>
      <c r="L564" s="84">
        <v>5</v>
      </c>
      <c r="M564" s="114">
        <v>5</v>
      </c>
      <c r="N564" s="147">
        <v>50</v>
      </c>
      <c r="O564" s="84">
        <v>6</v>
      </c>
      <c r="P564" s="84">
        <v>6</v>
      </c>
      <c r="Q564" s="84">
        <v>4</v>
      </c>
      <c r="R564" s="84">
        <v>5</v>
      </c>
      <c r="S564" s="84">
        <v>5</v>
      </c>
      <c r="T564" s="84">
        <v>5</v>
      </c>
      <c r="U564" s="84">
        <v>7</v>
      </c>
      <c r="V564" s="84">
        <v>4</v>
      </c>
      <c r="W564" s="114">
        <v>6</v>
      </c>
      <c r="X564" s="109">
        <v>48</v>
      </c>
      <c r="Y564" s="67">
        <v>98</v>
      </c>
      <c r="Z564" s="92">
        <v>0</v>
      </c>
      <c r="AA564" s="142">
        <v>20.800000000000008</v>
      </c>
      <c r="AB564" s="93">
        <v>91</v>
      </c>
    </row>
    <row r="565" spans="1:28" ht="15.75" thickBot="1" x14ac:dyDescent="0.3">
      <c r="A565" s="94"/>
      <c r="D565" s="148" t="s">
        <v>18</v>
      </c>
      <c r="E565" s="51">
        <v>1</v>
      </c>
      <c r="F565" s="51">
        <v>3</v>
      </c>
      <c r="G565" s="51">
        <v>1</v>
      </c>
      <c r="H565" s="51">
        <v>1</v>
      </c>
      <c r="I565" s="51">
        <v>2</v>
      </c>
      <c r="J565" s="51">
        <v>2</v>
      </c>
      <c r="K565" s="51">
        <v>3</v>
      </c>
      <c r="L565" s="51">
        <v>2</v>
      </c>
      <c r="M565" s="115">
        <v>2</v>
      </c>
      <c r="N565" s="125">
        <v>17</v>
      </c>
      <c r="O565" s="128">
        <v>2</v>
      </c>
      <c r="P565" s="51">
        <v>1</v>
      </c>
      <c r="Q565" s="51">
        <v>2</v>
      </c>
      <c r="R565" s="51">
        <v>2</v>
      </c>
      <c r="S565" s="51">
        <v>3</v>
      </c>
      <c r="T565" s="51">
        <v>3</v>
      </c>
      <c r="U565" s="51">
        <v>2</v>
      </c>
      <c r="V565" s="51">
        <v>3</v>
      </c>
      <c r="W565" s="115">
        <v>1</v>
      </c>
      <c r="X565" s="120">
        <v>19</v>
      </c>
      <c r="Y565" s="68">
        <v>36</v>
      </c>
      <c r="AB565" s="87"/>
    </row>
    <row r="566" spans="1:28" ht="13.5" thickBot="1" x14ac:dyDescent="0.25">
      <c r="A566" s="95"/>
      <c r="AB566" s="87"/>
    </row>
    <row r="567" spans="1:28" ht="15" x14ac:dyDescent="0.25">
      <c r="A567" s="99"/>
      <c r="D567" s="53" t="s">
        <v>15</v>
      </c>
      <c r="E567" s="54">
        <v>2</v>
      </c>
      <c r="F567" s="54">
        <v>2</v>
      </c>
      <c r="G567" s="54">
        <v>2</v>
      </c>
      <c r="H567" s="54">
        <v>2</v>
      </c>
      <c r="I567" s="54">
        <v>1</v>
      </c>
      <c r="J567" s="54">
        <v>2</v>
      </c>
      <c r="K567" s="54">
        <v>1</v>
      </c>
      <c r="L567" s="54">
        <v>2</v>
      </c>
      <c r="M567" s="55">
        <v>2</v>
      </c>
      <c r="N567" s="129">
        <v>16</v>
      </c>
      <c r="O567" s="132">
        <v>2</v>
      </c>
      <c r="P567" s="54">
        <v>1</v>
      </c>
      <c r="Q567" s="54">
        <v>2</v>
      </c>
      <c r="R567" s="54">
        <v>2</v>
      </c>
      <c r="S567" s="54">
        <v>2</v>
      </c>
      <c r="T567" s="54">
        <v>2</v>
      </c>
      <c r="U567" s="54">
        <v>2</v>
      </c>
      <c r="V567" s="54">
        <v>2</v>
      </c>
      <c r="W567" s="55">
        <v>2</v>
      </c>
      <c r="X567" s="116">
        <v>17</v>
      </c>
      <c r="Y567" s="55">
        <v>33</v>
      </c>
      <c r="AB567" s="87"/>
    </row>
    <row r="568" spans="1:28" ht="15" x14ac:dyDescent="0.25">
      <c r="A568" s="149" t="s">
        <v>22</v>
      </c>
      <c r="B568" s="78">
        <v>26.4</v>
      </c>
      <c r="C568" s="112">
        <v>33</v>
      </c>
      <c r="D568" s="57" t="s">
        <v>14</v>
      </c>
      <c r="E568" s="84">
        <v>9</v>
      </c>
      <c r="F568" s="84">
        <v>8</v>
      </c>
      <c r="G568" s="84">
        <v>7</v>
      </c>
      <c r="H568" s="84">
        <v>5</v>
      </c>
      <c r="I568" s="84">
        <v>6</v>
      </c>
      <c r="J568" s="84">
        <v>5</v>
      </c>
      <c r="K568" s="84">
        <v>6</v>
      </c>
      <c r="L568" s="84">
        <v>4</v>
      </c>
      <c r="M568" s="114">
        <v>6</v>
      </c>
      <c r="N568" s="130">
        <v>56</v>
      </c>
      <c r="O568" s="84">
        <v>6</v>
      </c>
      <c r="P568" s="84">
        <v>4</v>
      </c>
      <c r="Q568" s="84">
        <v>7</v>
      </c>
      <c r="R568" s="84">
        <v>5</v>
      </c>
      <c r="S568" s="84">
        <v>5</v>
      </c>
      <c r="T568" s="84">
        <v>5</v>
      </c>
      <c r="U568" s="84">
        <v>8</v>
      </c>
      <c r="V568" s="84">
        <v>3</v>
      </c>
      <c r="W568" s="114">
        <v>6</v>
      </c>
      <c r="X568" s="110">
        <v>49</v>
      </c>
      <c r="Y568" s="69">
        <v>105</v>
      </c>
      <c r="Z568" s="97">
        <v>0</v>
      </c>
      <c r="AA568" s="143">
        <v>26.4</v>
      </c>
      <c r="AB568" s="98">
        <v>91</v>
      </c>
    </row>
    <row r="569" spans="1:28" ht="15.75" thickBot="1" x14ac:dyDescent="0.3">
      <c r="A569" s="99"/>
      <c r="D569" s="150" t="s">
        <v>18</v>
      </c>
      <c r="E569" s="56">
        <v>0</v>
      </c>
      <c r="F569" s="56">
        <v>0</v>
      </c>
      <c r="G569" s="56">
        <v>0</v>
      </c>
      <c r="H569" s="56">
        <v>3</v>
      </c>
      <c r="I569" s="56">
        <v>2</v>
      </c>
      <c r="J569" s="56">
        <v>3</v>
      </c>
      <c r="K569" s="56">
        <v>0</v>
      </c>
      <c r="L569" s="56">
        <v>4</v>
      </c>
      <c r="M569" s="117">
        <v>2</v>
      </c>
      <c r="N569" s="131">
        <v>14</v>
      </c>
      <c r="O569" s="133">
        <v>3</v>
      </c>
      <c r="P569" s="56">
        <v>3</v>
      </c>
      <c r="Q569" s="56">
        <v>0</v>
      </c>
      <c r="R569" s="56">
        <v>3</v>
      </c>
      <c r="S569" s="56">
        <v>3</v>
      </c>
      <c r="T569" s="56">
        <v>3</v>
      </c>
      <c r="U569" s="56">
        <v>1</v>
      </c>
      <c r="V569" s="56">
        <v>4</v>
      </c>
      <c r="W569" s="117">
        <v>2</v>
      </c>
      <c r="X569" s="121">
        <v>22</v>
      </c>
      <c r="Y569" s="70">
        <v>36</v>
      </c>
      <c r="AB569" s="87"/>
    </row>
    <row r="570" spans="1:28" ht="13.5" thickBot="1" x14ac:dyDescent="0.25">
      <c r="A570" s="95"/>
      <c r="AB570" s="87"/>
    </row>
    <row r="571" spans="1:28" ht="15" x14ac:dyDescent="0.25">
      <c r="A571" s="100"/>
      <c r="D571" s="58" t="s">
        <v>15</v>
      </c>
      <c r="E571" s="59">
        <v>2</v>
      </c>
      <c r="F571" s="59">
        <v>2</v>
      </c>
      <c r="G571" s="59">
        <v>2</v>
      </c>
      <c r="H571" s="59">
        <v>2</v>
      </c>
      <c r="I571" s="59">
        <v>1</v>
      </c>
      <c r="J571" s="59">
        <v>2</v>
      </c>
      <c r="K571" s="59">
        <v>1</v>
      </c>
      <c r="L571" s="59">
        <v>1</v>
      </c>
      <c r="M571" s="60">
        <v>2</v>
      </c>
      <c r="N571" s="134">
        <v>15</v>
      </c>
      <c r="O571" s="137">
        <v>2</v>
      </c>
      <c r="P571" s="59">
        <v>1</v>
      </c>
      <c r="Q571" s="59">
        <v>2</v>
      </c>
      <c r="R571" s="59">
        <v>1</v>
      </c>
      <c r="S571" s="59">
        <v>2</v>
      </c>
      <c r="T571" s="59">
        <v>2</v>
      </c>
      <c r="U571" s="59">
        <v>2</v>
      </c>
      <c r="V571" s="59">
        <v>2</v>
      </c>
      <c r="W571" s="60">
        <v>1</v>
      </c>
      <c r="X571" s="118">
        <v>15</v>
      </c>
      <c r="Y571" s="60">
        <v>30</v>
      </c>
      <c r="AB571" s="87"/>
    </row>
    <row r="572" spans="1:28" ht="15" x14ac:dyDescent="0.25">
      <c r="A572" s="151" t="s">
        <v>23</v>
      </c>
      <c r="B572" s="79">
        <v>23.900000000000006</v>
      </c>
      <c r="C572" s="112">
        <v>30</v>
      </c>
      <c r="D572" s="62" t="s">
        <v>14</v>
      </c>
      <c r="E572" s="84">
        <v>8</v>
      </c>
      <c r="F572" s="84">
        <v>5</v>
      </c>
      <c r="G572" s="84">
        <v>4</v>
      </c>
      <c r="H572" s="84">
        <v>5</v>
      </c>
      <c r="I572" s="84">
        <v>6</v>
      </c>
      <c r="J572" s="84">
        <v>8</v>
      </c>
      <c r="K572" s="84">
        <v>4</v>
      </c>
      <c r="L572" s="84">
        <v>6</v>
      </c>
      <c r="M572" s="114">
        <v>6</v>
      </c>
      <c r="N572" s="135">
        <v>52</v>
      </c>
      <c r="O572" s="127">
        <v>7</v>
      </c>
      <c r="P572" s="84">
        <v>6</v>
      </c>
      <c r="Q572" s="84">
        <v>4</v>
      </c>
      <c r="R572" s="84">
        <v>5</v>
      </c>
      <c r="S572" s="84">
        <v>6</v>
      </c>
      <c r="T572" s="84">
        <v>8</v>
      </c>
      <c r="U572" s="84">
        <v>8</v>
      </c>
      <c r="V572" s="84">
        <v>6</v>
      </c>
      <c r="W572" s="114">
        <v>5</v>
      </c>
      <c r="X572" s="111">
        <v>55</v>
      </c>
      <c r="Y572" s="71">
        <v>107</v>
      </c>
      <c r="Z572" s="102">
        <v>0.1</v>
      </c>
      <c r="AA572" s="141">
        <v>24.000000000000007</v>
      </c>
      <c r="AB572" s="103">
        <v>102</v>
      </c>
    </row>
    <row r="573" spans="1:28" ht="15.75" thickBot="1" x14ac:dyDescent="0.3">
      <c r="A573" s="104"/>
      <c r="B573" s="105"/>
      <c r="C573" s="105"/>
      <c r="D573" s="152" t="s">
        <v>18</v>
      </c>
      <c r="E573" s="61">
        <v>1</v>
      </c>
      <c r="F573" s="61">
        <v>3</v>
      </c>
      <c r="G573" s="61">
        <v>3</v>
      </c>
      <c r="H573" s="61">
        <v>3</v>
      </c>
      <c r="I573" s="61">
        <v>2</v>
      </c>
      <c r="J573" s="61">
        <v>0</v>
      </c>
      <c r="K573" s="61">
        <v>2</v>
      </c>
      <c r="L573" s="61">
        <v>1</v>
      </c>
      <c r="M573" s="119">
        <v>2</v>
      </c>
      <c r="N573" s="136">
        <v>17</v>
      </c>
      <c r="O573" s="138">
        <v>2</v>
      </c>
      <c r="P573" s="61">
        <v>1</v>
      </c>
      <c r="Q573" s="61">
        <v>3</v>
      </c>
      <c r="R573" s="61">
        <v>2</v>
      </c>
      <c r="S573" s="61">
        <v>2</v>
      </c>
      <c r="T573" s="61">
        <v>0</v>
      </c>
      <c r="U573" s="61">
        <v>1</v>
      </c>
      <c r="V573" s="61">
        <v>1</v>
      </c>
      <c r="W573" s="119">
        <v>2</v>
      </c>
      <c r="X573" s="122">
        <v>14</v>
      </c>
      <c r="Y573" s="72">
        <v>31</v>
      </c>
      <c r="Z573" s="105"/>
      <c r="AA573" s="105"/>
      <c r="AB573" s="106"/>
    </row>
    <row r="574" spans="1:28" ht="13.5" thickBot="1" x14ac:dyDescent="0.25">
      <c r="A574" s="77"/>
      <c r="B574" s="77"/>
      <c r="C574" s="77"/>
      <c r="D574" s="77"/>
      <c r="E574" s="77"/>
      <c r="F574" s="77"/>
      <c r="G574" s="77"/>
      <c r="H574" s="77"/>
      <c r="I574" s="77"/>
      <c r="J574" s="77"/>
      <c r="K574" s="77"/>
      <c r="L574" s="77"/>
      <c r="M574" s="77"/>
      <c r="N574" s="77"/>
      <c r="O574" s="77"/>
      <c r="P574" s="77"/>
      <c r="Q574" s="77"/>
      <c r="R574" s="77"/>
      <c r="S574" s="77"/>
      <c r="T574" s="77"/>
      <c r="U574" s="77"/>
      <c r="V574" s="77"/>
      <c r="W574" s="77"/>
      <c r="X574" s="77"/>
      <c r="Y574" s="77"/>
      <c r="Z574" s="77"/>
      <c r="AA574" s="77"/>
      <c r="AB574" s="77"/>
    </row>
    <row r="575" spans="1:28" ht="15" x14ac:dyDescent="0.25">
      <c r="A575" s="83"/>
      <c r="B575" s="173" t="s">
        <v>4</v>
      </c>
      <c r="C575" s="176" t="s">
        <v>19</v>
      </c>
      <c r="D575" s="64" t="s">
        <v>1</v>
      </c>
      <c r="E575" s="40">
        <v>476</v>
      </c>
      <c r="F575" s="41">
        <v>340</v>
      </c>
      <c r="G575" s="41">
        <v>145</v>
      </c>
      <c r="H575" s="41">
        <v>336</v>
      </c>
      <c r="I575" s="41">
        <v>432</v>
      </c>
      <c r="J575" s="41">
        <v>306</v>
      </c>
      <c r="K575" s="41">
        <v>310</v>
      </c>
      <c r="L575" s="41">
        <v>340</v>
      </c>
      <c r="M575" s="42">
        <v>136</v>
      </c>
      <c r="N575" s="179" t="s">
        <v>16</v>
      </c>
      <c r="O575" s="40">
        <v>405</v>
      </c>
      <c r="P575" s="41">
        <v>352</v>
      </c>
      <c r="Q575" s="41">
        <v>328</v>
      </c>
      <c r="R575" s="41">
        <v>296</v>
      </c>
      <c r="S575" s="41">
        <v>166</v>
      </c>
      <c r="T575" s="41">
        <v>348</v>
      </c>
      <c r="U575" s="41">
        <v>430</v>
      </c>
      <c r="V575" s="41">
        <v>150</v>
      </c>
      <c r="W575" s="42">
        <v>336</v>
      </c>
      <c r="X575" s="179" t="s">
        <v>17</v>
      </c>
      <c r="Y575" s="89">
        <v>68.599999999999994</v>
      </c>
      <c r="Z575" s="182" t="s">
        <v>28</v>
      </c>
      <c r="AA575" s="185" t="s">
        <v>6</v>
      </c>
      <c r="AB575" s="188" t="s">
        <v>20</v>
      </c>
    </row>
    <row r="576" spans="1:28" ht="15" x14ac:dyDescent="0.25">
      <c r="A576" s="83" t="s">
        <v>26</v>
      </c>
      <c r="B576" s="174"/>
      <c r="C576" s="177"/>
      <c r="D576" s="65" t="s">
        <v>2</v>
      </c>
      <c r="E576" s="43">
        <v>5</v>
      </c>
      <c r="F576" s="39">
        <v>4</v>
      </c>
      <c r="G576" s="39">
        <v>3</v>
      </c>
      <c r="H576" s="39">
        <v>4</v>
      </c>
      <c r="I576" s="39">
        <v>5</v>
      </c>
      <c r="J576" s="39">
        <v>4</v>
      </c>
      <c r="K576" s="39">
        <v>4</v>
      </c>
      <c r="L576" s="39">
        <v>4</v>
      </c>
      <c r="M576" s="44">
        <v>3</v>
      </c>
      <c r="N576" s="180"/>
      <c r="O576" s="43">
        <v>5</v>
      </c>
      <c r="P576" s="39">
        <v>4</v>
      </c>
      <c r="Q576" s="39">
        <v>4</v>
      </c>
      <c r="R576" s="39">
        <v>4</v>
      </c>
      <c r="S576" s="39">
        <v>3</v>
      </c>
      <c r="T576" s="39">
        <v>4</v>
      </c>
      <c r="U576" s="39">
        <v>5</v>
      </c>
      <c r="V576" s="39">
        <v>3</v>
      </c>
      <c r="W576" s="44">
        <v>4</v>
      </c>
      <c r="X576" s="180"/>
      <c r="Y576" s="63">
        <v>72</v>
      </c>
      <c r="Z576" s="183"/>
      <c r="AA576" s="186"/>
      <c r="AB576" s="189"/>
    </row>
    <row r="577" spans="1:28" ht="15.75" thickBot="1" x14ac:dyDescent="0.3">
      <c r="A577" s="139">
        <v>44596</v>
      </c>
      <c r="B577" s="175"/>
      <c r="C577" s="178"/>
      <c r="D577" s="66" t="s">
        <v>3</v>
      </c>
      <c r="E577" s="45">
        <v>4</v>
      </c>
      <c r="F577" s="46">
        <v>10</v>
      </c>
      <c r="G577" s="46">
        <v>18</v>
      </c>
      <c r="H577" s="46">
        <v>6</v>
      </c>
      <c r="I577" s="46">
        <v>2</v>
      </c>
      <c r="J577" s="46">
        <v>12</v>
      </c>
      <c r="K577" s="46">
        <v>14</v>
      </c>
      <c r="L577" s="46">
        <v>8</v>
      </c>
      <c r="M577" s="47">
        <v>16</v>
      </c>
      <c r="N577" s="181"/>
      <c r="O577" s="45">
        <v>3</v>
      </c>
      <c r="P577" s="46">
        <v>9</v>
      </c>
      <c r="Q577" s="46">
        <v>5</v>
      </c>
      <c r="R577" s="46">
        <v>13</v>
      </c>
      <c r="S577" s="46">
        <v>17</v>
      </c>
      <c r="T577" s="46">
        <v>11</v>
      </c>
      <c r="U577" s="46">
        <v>1</v>
      </c>
      <c r="V577" s="46">
        <v>15</v>
      </c>
      <c r="W577" s="47">
        <v>7</v>
      </c>
      <c r="X577" s="181"/>
      <c r="Y577" s="108">
        <v>122</v>
      </c>
      <c r="Z577" s="184"/>
      <c r="AA577" s="187"/>
      <c r="AB577" s="190"/>
    </row>
    <row r="578" spans="1:28" ht="15" x14ac:dyDescent="0.25">
      <c r="A578" s="146"/>
      <c r="D578" s="48" t="s">
        <v>15</v>
      </c>
      <c r="E578" s="49">
        <v>1</v>
      </c>
      <c r="F578" s="49">
        <v>1</v>
      </c>
      <c r="G578" s="49">
        <v>1</v>
      </c>
      <c r="H578" s="49">
        <v>1</v>
      </c>
      <c r="I578" s="49">
        <v>1</v>
      </c>
      <c r="J578" s="49">
        <v>1</v>
      </c>
      <c r="K578" s="49">
        <v>1</v>
      </c>
      <c r="L578" s="49">
        <v>1</v>
      </c>
      <c r="M578" s="50">
        <v>1</v>
      </c>
      <c r="N578" s="123">
        <v>9</v>
      </c>
      <c r="O578" s="126">
        <v>1</v>
      </c>
      <c r="P578" s="49">
        <v>1</v>
      </c>
      <c r="Q578" s="49">
        <v>1</v>
      </c>
      <c r="R578" s="49">
        <v>1</v>
      </c>
      <c r="S578" s="49">
        <v>1</v>
      </c>
      <c r="T578" s="49">
        <v>1</v>
      </c>
      <c r="U578" s="49">
        <v>1</v>
      </c>
      <c r="V578" s="49">
        <v>1</v>
      </c>
      <c r="W578" s="50">
        <v>1</v>
      </c>
      <c r="X578" s="113">
        <v>9</v>
      </c>
      <c r="Y578" s="85">
        <v>18</v>
      </c>
      <c r="AB578" s="87"/>
    </row>
    <row r="579" spans="1:28" ht="15" x14ac:dyDescent="0.25">
      <c r="A579" s="146" t="s">
        <v>24</v>
      </c>
      <c r="B579" s="73">
        <v>20.200000000000006</v>
      </c>
      <c r="C579" s="112">
        <v>18</v>
      </c>
      <c r="D579" s="52" t="s">
        <v>14</v>
      </c>
      <c r="E579" s="84">
        <v>7</v>
      </c>
      <c r="F579" s="84">
        <v>5</v>
      </c>
      <c r="G579" s="84">
        <v>4</v>
      </c>
      <c r="H579" s="84">
        <v>6</v>
      </c>
      <c r="I579" s="84">
        <v>7</v>
      </c>
      <c r="J579" s="84">
        <v>6</v>
      </c>
      <c r="K579" s="84">
        <v>5</v>
      </c>
      <c r="L579" s="84">
        <v>7</v>
      </c>
      <c r="M579" s="114">
        <v>4</v>
      </c>
      <c r="N579" s="147">
        <v>51</v>
      </c>
      <c r="O579" s="84">
        <v>6</v>
      </c>
      <c r="P579" s="84">
        <v>5</v>
      </c>
      <c r="Q579" s="84">
        <v>6</v>
      </c>
      <c r="R579" s="84">
        <v>5</v>
      </c>
      <c r="S579" s="84">
        <v>5</v>
      </c>
      <c r="T579" s="84">
        <v>5</v>
      </c>
      <c r="U579" s="84">
        <v>7</v>
      </c>
      <c r="V579" s="84">
        <v>4</v>
      </c>
      <c r="W579" s="114">
        <v>6</v>
      </c>
      <c r="X579" s="109">
        <v>49</v>
      </c>
      <c r="Y579" s="67">
        <v>100</v>
      </c>
      <c r="Z579" s="92">
        <v>0.6</v>
      </c>
      <c r="AA579" s="142">
        <v>20.800000000000008</v>
      </c>
      <c r="AB579" s="93">
        <v>90</v>
      </c>
    </row>
    <row r="580" spans="1:28" ht="15.75" thickBot="1" x14ac:dyDescent="0.3">
      <c r="A580" s="94"/>
      <c r="D580" s="148" t="s">
        <v>18</v>
      </c>
      <c r="E580" s="51">
        <v>1</v>
      </c>
      <c r="F580" s="51">
        <v>2</v>
      </c>
      <c r="G580" s="51">
        <v>2</v>
      </c>
      <c r="H580" s="51">
        <v>1</v>
      </c>
      <c r="I580" s="51">
        <v>1</v>
      </c>
      <c r="J580" s="51">
        <v>1</v>
      </c>
      <c r="K580" s="51">
        <v>2</v>
      </c>
      <c r="L580" s="51">
        <v>0</v>
      </c>
      <c r="M580" s="115">
        <v>2</v>
      </c>
      <c r="N580" s="125">
        <v>12</v>
      </c>
      <c r="O580" s="128">
        <v>2</v>
      </c>
      <c r="P580" s="51">
        <v>2</v>
      </c>
      <c r="Q580" s="51">
        <v>1</v>
      </c>
      <c r="R580" s="51">
        <v>2</v>
      </c>
      <c r="S580" s="51">
        <v>1</v>
      </c>
      <c r="T580" s="51">
        <v>2</v>
      </c>
      <c r="U580" s="51">
        <v>1</v>
      </c>
      <c r="V580" s="51">
        <v>2</v>
      </c>
      <c r="W580" s="115">
        <v>1</v>
      </c>
      <c r="X580" s="120">
        <v>14</v>
      </c>
      <c r="Y580" s="68">
        <v>26</v>
      </c>
      <c r="AB580" s="87"/>
    </row>
    <row r="581" spans="1:28" ht="13.5" thickBot="1" x14ac:dyDescent="0.25">
      <c r="A581" s="95"/>
      <c r="AB581" s="87"/>
    </row>
    <row r="582" spans="1:28" ht="15" x14ac:dyDescent="0.25">
      <c r="A582" s="99"/>
      <c r="D582" s="53" t="s">
        <v>15</v>
      </c>
      <c r="E582" s="54">
        <v>2</v>
      </c>
      <c r="F582" s="54">
        <v>1</v>
      </c>
      <c r="G582" s="54">
        <v>1</v>
      </c>
      <c r="H582" s="54">
        <v>2</v>
      </c>
      <c r="I582" s="54">
        <v>2</v>
      </c>
      <c r="J582" s="54">
        <v>1</v>
      </c>
      <c r="K582" s="54">
        <v>1</v>
      </c>
      <c r="L582" s="54">
        <v>1</v>
      </c>
      <c r="M582" s="55">
        <v>1</v>
      </c>
      <c r="N582" s="129">
        <v>12</v>
      </c>
      <c r="O582" s="132">
        <v>2</v>
      </c>
      <c r="P582" s="54">
        <v>1</v>
      </c>
      <c r="Q582" s="54">
        <v>2</v>
      </c>
      <c r="R582" s="54">
        <v>1</v>
      </c>
      <c r="S582" s="54">
        <v>1</v>
      </c>
      <c r="T582" s="54">
        <v>1</v>
      </c>
      <c r="U582" s="54">
        <v>2</v>
      </c>
      <c r="V582" s="54">
        <v>1</v>
      </c>
      <c r="W582" s="55">
        <v>2</v>
      </c>
      <c r="X582" s="116">
        <v>13</v>
      </c>
      <c r="Y582" s="55">
        <v>25</v>
      </c>
      <c r="AB582" s="87"/>
    </row>
    <row r="583" spans="1:28" ht="15" x14ac:dyDescent="0.25">
      <c r="A583" s="149" t="s">
        <v>22</v>
      </c>
      <c r="B583" s="78">
        <v>26.4</v>
      </c>
      <c r="C583" s="112">
        <v>25</v>
      </c>
      <c r="D583" s="57" t="s">
        <v>14</v>
      </c>
      <c r="E583" s="84">
        <v>9</v>
      </c>
      <c r="F583" s="84">
        <v>6</v>
      </c>
      <c r="G583" s="84">
        <v>3</v>
      </c>
      <c r="H583" s="84">
        <v>5</v>
      </c>
      <c r="I583" s="84">
        <v>8</v>
      </c>
      <c r="J583" s="84">
        <v>6</v>
      </c>
      <c r="K583" s="84">
        <v>6</v>
      </c>
      <c r="L583" s="84">
        <v>5</v>
      </c>
      <c r="M583" s="114">
        <v>4</v>
      </c>
      <c r="N583" s="130">
        <v>52</v>
      </c>
      <c r="O583" s="84">
        <v>6</v>
      </c>
      <c r="P583" s="84">
        <v>7</v>
      </c>
      <c r="Q583" s="84">
        <v>5</v>
      </c>
      <c r="R583" s="84">
        <v>6</v>
      </c>
      <c r="S583" s="84">
        <v>4</v>
      </c>
      <c r="T583" s="84">
        <v>7</v>
      </c>
      <c r="U583" s="84">
        <v>9</v>
      </c>
      <c r="V583" s="84">
        <v>4</v>
      </c>
      <c r="W583" s="114">
        <v>5</v>
      </c>
      <c r="X583" s="110">
        <v>53</v>
      </c>
      <c r="Y583" s="69">
        <v>105</v>
      </c>
      <c r="Z583" s="97">
        <v>0.4</v>
      </c>
      <c r="AA583" s="143">
        <v>26.4</v>
      </c>
      <c r="AB583" s="98">
        <v>90</v>
      </c>
    </row>
    <row r="584" spans="1:28" ht="15.75" thickBot="1" x14ac:dyDescent="0.3">
      <c r="A584" s="99"/>
      <c r="D584" s="150" t="s">
        <v>18</v>
      </c>
      <c r="E584" s="56">
        <v>0</v>
      </c>
      <c r="F584" s="56">
        <v>1</v>
      </c>
      <c r="G584" s="56">
        <v>3</v>
      </c>
      <c r="H584" s="56">
        <v>3</v>
      </c>
      <c r="I584" s="56">
        <v>1</v>
      </c>
      <c r="J584" s="56">
        <v>1</v>
      </c>
      <c r="K584" s="56">
        <v>1</v>
      </c>
      <c r="L584" s="56">
        <v>2</v>
      </c>
      <c r="M584" s="117">
        <v>2</v>
      </c>
      <c r="N584" s="131">
        <v>14</v>
      </c>
      <c r="O584" s="133">
        <v>3</v>
      </c>
      <c r="P584" s="56">
        <v>0</v>
      </c>
      <c r="Q584" s="56">
        <v>3</v>
      </c>
      <c r="R584" s="56">
        <v>1</v>
      </c>
      <c r="S584" s="56">
        <v>2</v>
      </c>
      <c r="T584" s="56">
        <v>0</v>
      </c>
      <c r="U584" s="56">
        <v>0</v>
      </c>
      <c r="V584" s="56">
        <v>2</v>
      </c>
      <c r="W584" s="117">
        <v>3</v>
      </c>
      <c r="X584" s="121">
        <v>14</v>
      </c>
      <c r="Y584" s="70">
        <v>28</v>
      </c>
      <c r="AB584" s="87"/>
    </row>
    <row r="585" spans="1:28" ht="13.5" thickBot="1" x14ac:dyDescent="0.25">
      <c r="A585" s="95"/>
      <c r="AB585" s="87"/>
    </row>
    <row r="586" spans="1:28" ht="15" x14ac:dyDescent="0.25">
      <c r="A586" s="100"/>
      <c r="D586" s="58" t="s">
        <v>15</v>
      </c>
      <c r="E586" s="59">
        <v>2</v>
      </c>
      <c r="F586" s="59">
        <v>1</v>
      </c>
      <c r="G586" s="59">
        <v>1</v>
      </c>
      <c r="H586" s="59">
        <v>1</v>
      </c>
      <c r="I586" s="59">
        <v>2</v>
      </c>
      <c r="J586" s="59">
        <v>1</v>
      </c>
      <c r="K586" s="59">
        <v>1</v>
      </c>
      <c r="L586" s="59">
        <v>1</v>
      </c>
      <c r="M586" s="60">
        <v>1</v>
      </c>
      <c r="N586" s="134">
        <v>11</v>
      </c>
      <c r="O586" s="137">
        <v>2</v>
      </c>
      <c r="P586" s="59">
        <v>1</v>
      </c>
      <c r="Q586" s="59">
        <v>1</v>
      </c>
      <c r="R586" s="59">
        <v>1</v>
      </c>
      <c r="S586" s="59">
        <v>1</v>
      </c>
      <c r="T586" s="59">
        <v>1</v>
      </c>
      <c r="U586" s="59">
        <v>2</v>
      </c>
      <c r="V586" s="59">
        <v>1</v>
      </c>
      <c r="W586" s="60">
        <v>1</v>
      </c>
      <c r="X586" s="118">
        <v>11</v>
      </c>
      <c r="Y586" s="60">
        <v>22</v>
      </c>
      <c r="AB586" s="87"/>
    </row>
    <row r="587" spans="1:28" ht="15" x14ac:dyDescent="0.25">
      <c r="A587" s="151" t="s">
        <v>23</v>
      </c>
      <c r="B587" s="79">
        <v>23.900000000000006</v>
      </c>
      <c r="C587" s="112">
        <v>22</v>
      </c>
      <c r="D587" s="62" t="s">
        <v>14</v>
      </c>
      <c r="E587" s="84">
        <v>8</v>
      </c>
      <c r="F587" s="84">
        <v>5</v>
      </c>
      <c r="G587" s="84">
        <v>4</v>
      </c>
      <c r="H587" s="84">
        <v>8</v>
      </c>
      <c r="I587" s="84">
        <v>7</v>
      </c>
      <c r="J587" s="84">
        <v>6</v>
      </c>
      <c r="K587" s="84">
        <v>5</v>
      </c>
      <c r="L587" s="84">
        <v>5</v>
      </c>
      <c r="M587" s="114">
        <v>4</v>
      </c>
      <c r="N587" s="135">
        <v>52</v>
      </c>
      <c r="O587" s="127">
        <v>5</v>
      </c>
      <c r="P587" s="84">
        <v>7</v>
      </c>
      <c r="Q587" s="84">
        <v>5</v>
      </c>
      <c r="R587" s="84">
        <v>5</v>
      </c>
      <c r="S587" s="84">
        <v>3</v>
      </c>
      <c r="T587" s="84">
        <v>5</v>
      </c>
      <c r="U587" s="84">
        <v>6</v>
      </c>
      <c r="V587" s="84">
        <v>5</v>
      </c>
      <c r="W587" s="114">
        <v>5</v>
      </c>
      <c r="X587" s="111">
        <v>46</v>
      </c>
      <c r="Y587" s="71">
        <v>98</v>
      </c>
      <c r="Z587" s="102">
        <v>0</v>
      </c>
      <c r="AA587" s="141">
        <v>23.900000000000006</v>
      </c>
      <c r="AB587" s="103">
        <v>101</v>
      </c>
    </row>
    <row r="588" spans="1:28" ht="15.75" thickBot="1" x14ac:dyDescent="0.3">
      <c r="A588" s="104"/>
      <c r="B588" s="105"/>
      <c r="C588" s="105"/>
      <c r="D588" s="152" t="s">
        <v>18</v>
      </c>
      <c r="E588" s="61">
        <v>1</v>
      </c>
      <c r="F588" s="61">
        <v>2</v>
      </c>
      <c r="G588" s="61">
        <v>2</v>
      </c>
      <c r="H588" s="61">
        <v>0</v>
      </c>
      <c r="I588" s="61">
        <v>2</v>
      </c>
      <c r="J588" s="61">
        <v>1</v>
      </c>
      <c r="K588" s="61">
        <v>2</v>
      </c>
      <c r="L588" s="61">
        <v>2</v>
      </c>
      <c r="M588" s="119">
        <v>2</v>
      </c>
      <c r="N588" s="136">
        <v>14</v>
      </c>
      <c r="O588" s="138">
        <v>4</v>
      </c>
      <c r="P588" s="61">
        <v>0</v>
      </c>
      <c r="Q588" s="61">
        <v>2</v>
      </c>
      <c r="R588" s="61">
        <v>2</v>
      </c>
      <c r="S588" s="61">
        <v>3</v>
      </c>
      <c r="T588" s="61">
        <v>2</v>
      </c>
      <c r="U588" s="61">
        <v>3</v>
      </c>
      <c r="V588" s="61">
        <v>1</v>
      </c>
      <c r="W588" s="119">
        <v>2</v>
      </c>
      <c r="X588" s="122">
        <v>19</v>
      </c>
      <c r="Y588" s="72">
        <v>33</v>
      </c>
      <c r="Z588" s="105"/>
      <c r="AA588" s="105"/>
      <c r="AB588" s="106"/>
    </row>
    <row r="589" spans="1:28" ht="13.5" thickBot="1" x14ac:dyDescent="0.25">
      <c r="A589" s="77"/>
      <c r="B589" s="77"/>
      <c r="C589" s="77"/>
      <c r="D589" s="77"/>
      <c r="E589" s="77"/>
      <c r="F589" s="77"/>
      <c r="G589" s="77"/>
      <c r="H589" s="77"/>
      <c r="I589" s="77"/>
      <c r="J589" s="77"/>
      <c r="K589" s="77"/>
      <c r="L589" s="77"/>
      <c r="M589" s="77"/>
      <c r="N589" s="77"/>
      <c r="O589" s="77"/>
      <c r="P589" s="77"/>
      <c r="Q589" s="77"/>
      <c r="R589" s="77"/>
      <c r="S589" s="77"/>
      <c r="T589" s="77"/>
      <c r="U589" s="77"/>
      <c r="V589" s="77"/>
      <c r="W589" s="77"/>
      <c r="X589" s="77"/>
      <c r="Y589" s="77"/>
      <c r="Z589" s="77"/>
      <c r="AA589" s="77"/>
      <c r="AB589" s="77"/>
    </row>
    <row r="590" spans="1:28" ht="15" x14ac:dyDescent="0.25">
      <c r="A590" s="86"/>
      <c r="B590" s="173" t="s">
        <v>4</v>
      </c>
      <c r="C590" s="176" t="s">
        <v>19</v>
      </c>
      <c r="D590" s="64" t="s">
        <v>1</v>
      </c>
      <c r="E590" s="155">
        <v>507</v>
      </c>
      <c r="F590" s="155">
        <v>362</v>
      </c>
      <c r="G590" s="155">
        <v>205</v>
      </c>
      <c r="H590" s="155">
        <v>371</v>
      </c>
      <c r="I590" s="155">
        <v>455</v>
      </c>
      <c r="J590" s="155">
        <v>393</v>
      </c>
      <c r="K590" s="155">
        <v>130</v>
      </c>
      <c r="L590" s="155">
        <v>264</v>
      </c>
      <c r="M590" s="156">
        <v>339</v>
      </c>
      <c r="N590" s="179" t="s">
        <v>16</v>
      </c>
      <c r="O590" s="157">
        <v>449</v>
      </c>
      <c r="P590" s="155">
        <v>343</v>
      </c>
      <c r="Q590" s="155">
        <v>174</v>
      </c>
      <c r="R590" s="155">
        <v>338</v>
      </c>
      <c r="S590" s="155">
        <v>331</v>
      </c>
      <c r="T590" s="155">
        <v>384</v>
      </c>
      <c r="U590" s="155">
        <v>504</v>
      </c>
      <c r="V590" s="155">
        <v>177</v>
      </c>
      <c r="W590" s="156">
        <v>345</v>
      </c>
      <c r="X590" s="179" t="s">
        <v>17</v>
      </c>
      <c r="Y590" s="89">
        <v>72.400000000000006</v>
      </c>
      <c r="Z590" s="182" t="s">
        <v>28</v>
      </c>
      <c r="AA590" s="185" t="s">
        <v>6</v>
      </c>
      <c r="AB590" s="188" t="s">
        <v>20</v>
      </c>
    </row>
    <row r="591" spans="1:28" ht="15" x14ac:dyDescent="0.25">
      <c r="A591" s="86" t="s">
        <v>32</v>
      </c>
      <c r="B591" s="174"/>
      <c r="C591" s="177"/>
      <c r="D591" s="65" t="s">
        <v>2</v>
      </c>
      <c r="E591" s="63">
        <v>5</v>
      </c>
      <c r="F591" s="63">
        <v>4</v>
      </c>
      <c r="G591" s="63">
        <v>3</v>
      </c>
      <c r="H591" s="63">
        <v>4</v>
      </c>
      <c r="I591" s="63">
        <v>5</v>
      </c>
      <c r="J591" s="63">
        <v>4</v>
      </c>
      <c r="K591" s="63">
        <v>3</v>
      </c>
      <c r="L591" s="63">
        <v>4</v>
      </c>
      <c r="M591" s="158">
        <v>4</v>
      </c>
      <c r="N591" s="180"/>
      <c r="O591" s="159">
        <v>5</v>
      </c>
      <c r="P591" s="63">
        <v>4</v>
      </c>
      <c r="Q591" s="63">
        <v>3</v>
      </c>
      <c r="R591" s="63">
        <v>4</v>
      </c>
      <c r="S591" s="63">
        <v>4</v>
      </c>
      <c r="T591" s="63">
        <v>4</v>
      </c>
      <c r="U591" s="63">
        <v>5</v>
      </c>
      <c r="V591" s="63">
        <v>3</v>
      </c>
      <c r="W591" s="158">
        <v>4</v>
      </c>
      <c r="X591" s="180"/>
      <c r="Y591" s="63">
        <v>72</v>
      </c>
      <c r="Z591" s="183"/>
      <c r="AA591" s="186"/>
      <c r="AB591" s="189"/>
    </row>
    <row r="592" spans="1:28" ht="15.75" thickBot="1" x14ac:dyDescent="0.3">
      <c r="A592" s="140">
        <v>44589</v>
      </c>
      <c r="B592" s="175"/>
      <c r="C592" s="178"/>
      <c r="D592" s="66" t="s">
        <v>3</v>
      </c>
      <c r="E592" s="160">
        <v>2</v>
      </c>
      <c r="F592" s="160">
        <v>8</v>
      </c>
      <c r="G592" s="160">
        <v>4</v>
      </c>
      <c r="H592" s="160">
        <v>10</v>
      </c>
      <c r="I592" s="160">
        <v>18</v>
      </c>
      <c r="J592" s="160">
        <v>6</v>
      </c>
      <c r="K592" s="160">
        <v>16</v>
      </c>
      <c r="L592" s="160">
        <v>14</v>
      </c>
      <c r="M592" s="161">
        <v>12</v>
      </c>
      <c r="N592" s="181"/>
      <c r="O592" s="162">
        <v>9</v>
      </c>
      <c r="P592" s="160">
        <v>17</v>
      </c>
      <c r="Q592" s="160">
        <v>11</v>
      </c>
      <c r="R592" s="160">
        <v>13</v>
      </c>
      <c r="S592" s="160">
        <v>5</v>
      </c>
      <c r="T592" s="160">
        <v>1</v>
      </c>
      <c r="U592" s="160">
        <v>3</v>
      </c>
      <c r="V592" s="160">
        <v>7</v>
      </c>
      <c r="W592" s="161">
        <v>15</v>
      </c>
      <c r="X592" s="181"/>
      <c r="Y592" s="108">
        <v>140</v>
      </c>
      <c r="Z592" s="184"/>
      <c r="AA592" s="187"/>
      <c r="AB592" s="190"/>
    </row>
    <row r="593" spans="1:28" ht="15" x14ac:dyDescent="0.25">
      <c r="A593" s="146"/>
      <c r="D593" s="48" t="s">
        <v>15</v>
      </c>
      <c r="E593" s="49">
        <v>2</v>
      </c>
      <c r="F593" s="49">
        <v>1</v>
      </c>
      <c r="G593" s="49">
        <v>2</v>
      </c>
      <c r="H593" s="49">
        <v>1</v>
      </c>
      <c r="I593" s="49">
        <v>1</v>
      </c>
      <c r="J593" s="49">
        <v>2</v>
      </c>
      <c r="K593" s="49">
        <v>1</v>
      </c>
      <c r="L593" s="49">
        <v>1</v>
      </c>
      <c r="M593" s="50">
        <v>1</v>
      </c>
      <c r="N593" s="123">
        <v>12</v>
      </c>
      <c r="O593" s="126">
        <v>1</v>
      </c>
      <c r="P593" s="49">
        <v>1</v>
      </c>
      <c r="Q593" s="49">
        <v>1</v>
      </c>
      <c r="R593" s="49">
        <v>1</v>
      </c>
      <c r="S593" s="49">
        <v>2</v>
      </c>
      <c r="T593" s="49">
        <v>2</v>
      </c>
      <c r="U593" s="49">
        <v>2</v>
      </c>
      <c r="V593" s="49">
        <v>2</v>
      </c>
      <c r="W593" s="50">
        <v>1</v>
      </c>
      <c r="X593" s="113">
        <v>13</v>
      </c>
      <c r="Y593" s="85">
        <v>25</v>
      </c>
      <c r="AB593" s="87"/>
    </row>
    <row r="594" spans="1:28" ht="15" x14ac:dyDescent="0.25">
      <c r="A594" s="146" t="s">
        <v>24</v>
      </c>
      <c r="B594" s="73">
        <v>20.000000000000007</v>
      </c>
      <c r="C594" s="112">
        <v>25</v>
      </c>
      <c r="D594" s="52" t="s">
        <v>14</v>
      </c>
      <c r="E594" s="84">
        <v>9</v>
      </c>
      <c r="F594" s="84">
        <v>6</v>
      </c>
      <c r="G594" s="84">
        <v>4</v>
      </c>
      <c r="H594" s="84">
        <v>5</v>
      </c>
      <c r="I594" s="84">
        <v>6</v>
      </c>
      <c r="J594" s="84">
        <v>6</v>
      </c>
      <c r="K594" s="84">
        <v>6</v>
      </c>
      <c r="L594" s="84">
        <v>5</v>
      </c>
      <c r="M594" s="114">
        <v>4</v>
      </c>
      <c r="N594" s="147">
        <v>51</v>
      </c>
      <c r="O594" s="84">
        <v>8</v>
      </c>
      <c r="P594" s="84">
        <v>4</v>
      </c>
      <c r="Q594" s="84">
        <v>5</v>
      </c>
      <c r="R594" s="84">
        <v>5</v>
      </c>
      <c r="S594" s="84">
        <v>6</v>
      </c>
      <c r="T594" s="84">
        <v>6</v>
      </c>
      <c r="U594" s="84">
        <v>7</v>
      </c>
      <c r="V594" s="84">
        <v>5</v>
      </c>
      <c r="W594" s="114">
        <v>6</v>
      </c>
      <c r="X594" s="109">
        <v>52</v>
      </c>
      <c r="Y594" s="67">
        <v>103</v>
      </c>
      <c r="Z594" s="92">
        <v>0.2</v>
      </c>
      <c r="AA594" s="142">
        <v>20.200000000000006</v>
      </c>
      <c r="AB594" s="93">
        <v>89</v>
      </c>
    </row>
    <row r="595" spans="1:28" ht="15.75" thickBot="1" x14ac:dyDescent="0.3">
      <c r="A595" s="94"/>
      <c r="D595" s="148" t="s">
        <v>18</v>
      </c>
      <c r="E595" s="51">
        <v>0</v>
      </c>
      <c r="F595" s="51">
        <v>1</v>
      </c>
      <c r="G595" s="51">
        <v>3</v>
      </c>
      <c r="H595" s="51">
        <v>2</v>
      </c>
      <c r="I595" s="51">
        <v>2</v>
      </c>
      <c r="J595" s="51">
        <v>2</v>
      </c>
      <c r="K595" s="51">
        <v>0</v>
      </c>
      <c r="L595" s="51">
        <v>2</v>
      </c>
      <c r="M595" s="115">
        <v>3</v>
      </c>
      <c r="N595" s="125">
        <v>15</v>
      </c>
      <c r="O595" s="128">
        <v>0</v>
      </c>
      <c r="P595" s="51">
        <v>3</v>
      </c>
      <c r="Q595" s="51">
        <v>1</v>
      </c>
      <c r="R595" s="51">
        <v>2</v>
      </c>
      <c r="S595" s="51">
        <v>2</v>
      </c>
      <c r="T595" s="51">
        <v>2</v>
      </c>
      <c r="U595" s="51">
        <v>2</v>
      </c>
      <c r="V595" s="51">
        <v>2</v>
      </c>
      <c r="W595" s="115">
        <v>1</v>
      </c>
      <c r="X595" s="120">
        <v>15</v>
      </c>
      <c r="Y595" s="68">
        <v>30</v>
      </c>
      <c r="AB595" s="87"/>
    </row>
    <row r="596" spans="1:28" ht="13.5" thickBot="1" x14ac:dyDescent="0.25">
      <c r="A596" s="95"/>
      <c r="AB596" s="87"/>
    </row>
    <row r="597" spans="1:28" ht="15" x14ac:dyDescent="0.25">
      <c r="A597" s="99"/>
      <c r="D597" s="53" t="s">
        <v>15</v>
      </c>
      <c r="E597" s="54">
        <v>2</v>
      </c>
      <c r="F597" s="54">
        <v>2</v>
      </c>
      <c r="G597" s="54">
        <v>2</v>
      </c>
      <c r="H597" s="54">
        <v>2</v>
      </c>
      <c r="I597" s="54">
        <v>1</v>
      </c>
      <c r="J597" s="54">
        <v>2</v>
      </c>
      <c r="K597" s="54">
        <v>1</v>
      </c>
      <c r="L597" s="54">
        <v>2</v>
      </c>
      <c r="M597" s="55">
        <v>2</v>
      </c>
      <c r="N597" s="129">
        <v>16</v>
      </c>
      <c r="O597" s="132">
        <v>2</v>
      </c>
      <c r="P597" s="54">
        <v>1</v>
      </c>
      <c r="Q597" s="54">
        <v>2</v>
      </c>
      <c r="R597" s="54">
        <v>2</v>
      </c>
      <c r="S597" s="54">
        <v>2</v>
      </c>
      <c r="T597" s="54">
        <v>2</v>
      </c>
      <c r="U597" s="54">
        <v>2</v>
      </c>
      <c r="V597" s="54">
        <v>2</v>
      </c>
      <c r="W597" s="55">
        <v>2</v>
      </c>
      <c r="X597" s="116">
        <v>17</v>
      </c>
      <c r="Y597" s="55">
        <v>33</v>
      </c>
      <c r="AB597" s="87"/>
    </row>
    <row r="598" spans="1:28" ht="15" x14ac:dyDescent="0.25">
      <c r="A598" s="149" t="s">
        <v>22</v>
      </c>
      <c r="B598" s="78">
        <v>26.4</v>
      </c>
      <c r="C598" s="112">
        <v>33</v>
      </c>
      <c r="D598" s="57" t="s">
        <v>14</v>
      </c>
      <c r="E598" s="84">
        <v>9</v>
      </c>
      <c r="F598" s="84">
        <v>8</v>
      </c>
      <c r="G598" s="84">
        <v>6</v>
      </c>
      <c r="H598" s="84">
        <v>5</v>
      </c>
      <c r="I598" s="84">
        <v>8</v>
      </c>
      <c r="J598" s="84">
        <v>8</v>
      </c>
      <c r="K598" s="84">
        <v>5</v>
      </c>
      <c r="L598" s="84">
        <v>8</v>
      </c>
      <c r="M598" s="114">
        <v>7</v>
      </c>
      <c r="N598" s="130">
        <v>64</v>
      </c>
      <c r="O598" s="84">
        <v>6</v>
      </c>
      <c r="P598" s="84">
        <v>4</v>
      </c>
      <c r="Q598" s="84">
        <v>4</v>
      </c>
      <c r="R598" s="84">
        <v>8</v>
      </c>
      <c r="S598" s="84">
        <v>8</v>
      </c>
      <c r="T598" s="84">
        <v>6</v>
      </c>
      <c r="U598" s="84">
        <v>7</v>
      </c>
      <c r="V598" s="84">
        <v>6</v>
      </c>
      <c r="W598" s="114">
        <v>6</v>
      </c>
      <c r="X598" s="110">
        <v>55</v>
      </c>
      <c r="Y598" s="69">
        <v>119</v>
      </c>
      <c r="Z598" s="97">
        <v>0</v>
      </c>
      <c r="AA598" s="143">
        <v>26.4</v>
      </c>
      <c r="AB598" s="98">
        <v>89</v>
      </c>
    </row>
    <row r="599" spans="1:28" ht="15.75" thickBot="1" x14ac:dyDescent="0.3">
      <c r="A599" s="99"/>
      <c r="D599" s="150" t="s">
        <v>18</v>
      </c>
      <c r="E599" s="56">
        <v>0</v>
      </c>
      <c r="F599" s="56">
        <v>0</v>
      </c>
      <c r="G599" s="56">
        <v>1</v>
      </c>
      <c r="H599" s="56">
        <v>3</v>
      </c>
      <c r="I599" s="56">
        <v>0</v>
      </c>
      <c r="J599" s="56">
        <v>0</v>
      </c>
      <c r="K599" s="56">
        <v>1</v>
      </c>
      <c r="L599" s="56">
        <v>0</v>
      </c>
      <c r="M599" s="117">
        <v>1</v>
      </c>
      <c r="N599" s="131">
        <v>6</v>
      </c>
      <c r="O599" s="133">
        <v>3</v>
      </c>
      <c r="P599" s="56">
        <v>3</v>
      </c>
      <c r="Q599" s="56">
        <v>3</v>
      </c>
      <c r="R599" s="56">
        <v>0</v>
      </c>
      <c r="S599" s="56">
        <v>0</v>
      </c>
      <c r="T599" s="56">
        <v>2</v>
      </c>
      <c r="U599" s="56">
        <v>2</v>
      </c>
      <c r="V599" s="56">
        <v>1</v>
      </c>
      <c r="W599" s="117">
        <v>2</v>
      </c>
      <c r="X599" s="121">
        <v>16</v>
      </c>
      <c r="Y599" s="70">
        <v>22</v>
      </c>
      <c r="AB599" s="87"/>
    </row>
    <row r="600" spans="1:28" ht="13.5" thickBot="1" x14ac:dyDescent="0.25">
      <c r="A600" s="95"/>
      <c r="AB600" s="87"/>
    </row>
    <row r="601" spans="1:28" ht="15" x14ac:dyDescent="0.25">
      <c r="A601" s="100"/>
      <c r="D601" s="58" t="s">
        <v>15</v>
      </c>
      <c r="E601" s="59">
        <v>2</v>
      </c>
      <c r="F601" s="59">
        <v>2</v>
      </c>
      <c r="G601" s="59">
        <v>2</v>
      </c>
      <c r="H601" s="59">
        <v>2</v>
      </c>
      <c r="I601" s="59">
        <v>1</v>
      </c>
      <c r="J601" s="59">
        <v>2</v>
      </c>
      <c r="K601" s="59">
        <v>1</v>
      </c>
      <c r="L601" s="59">
        <v>1</v>
      </c>
      <c r="M601" s="60">
        <v>2</v>
      </c>
      <c r="N601" s="134">
        <v>15</v>
      </c>
      <c r="O601" s="137">
        <v>2</v>
      </c>
      <c r="P601" s="59">
        <v>1</v>
      </c>
      <c r="Q601" s="59">
        <v>2</v>
      </c>
      <c r="R601" s="59">
        <v>1</v>
      </c>
      <c r="S601" s="59">
        <v>2</v>
      </c>
      <c r="T601" s="59">
        <v>2</v>
      </c>
      <c r="U601" s="59">
        <v>2</v>
      </c>
      <c r="V601" s="59">
        <v>2</v>
      </c>
      <c r="W601" s="60">
        <v>1</v>
      </c>
      <c r="X601" s="118">
        <v>15</v>
      </c>
      <c r="Y601" s="60">
        <v>30</v>
      </c>
      <c r="AB601" s="87"/>
    </row>
    <row r="602" spans="1:28" ht="15" x14ac:dyDescent="0.25">
      <c r="A602" s="151" t="s">
        <v>23</v>
      </c>
      <c r="B602" s="79">
        <v>23.700000000000006</v>
      </c>
      <c r="C602" s="112">
        <v>30</v>
      </c>
      <c r="D602" s="62" t="s">
        <v>14</v>
      </c>
      <c r="E602" s="84">
        <v>9</v>
      </c>
      <c r="F602" s="84">
        <v>5</v>
      </c>
      <c r="G602" s="84">
        <v>6</v>
      </c>
      <c r="H602" s="84">
        <v>6</v>
      </c>
      <c r="I602" s="84">
        <v>7</v>
      </c>
      <c r="J602" s="84">
        <v>6</v>
      </c>
      <c r="K602" s="84">
        <v>7</v>
      </c>
      <c r="L602" s="84">
        <v>6</v>
      </c>
      <c r="M602" s="114">
        <v>4</v>
      </c>
      <c r="N602" s="135">
        <v>56</v>
      </c>
      <c r="O602" s="127">
        <v>6</v>
      </c>
      <c r="P602" s="84">
        <v>5</v>
      </c>
      <c r="Q602" s="84">
        <v>4</v>
      </c>
      <c r="R602" s="84">
        <v>5</v>
      </c>
      <c r="S602" s="84">
        <v>7</v>
      </c>
      <c r="T602" s="84">
        <v>7</v>
      </c>
      <c r="U602" s="84">
        <v>9</v>
      </c>
      <c r="V602" s="84">
        <v>4</v>
      </c>
      <c r="W602" s="114">
        <v>6</v>
      </c>
      <c r="X602" s="111">
        <v>53</v>
      </c>
      <c r="Y602" s="71">
        <v>109</v>
      </c>
      <c r="Z602" s="102">
        <v>0.2</v>
      </c>
      <c r="AA602" s="141">
        <v>23.900000000000006</v>
      </c>
      <c r="AB602" s="103">
        <v>100</v>
      </c>
    </row>
    <row r="603" spans="1:28" ht="15.75" thickBot="1" x14ac:dyDescent="0.3">
      <c r="A603" s="104"/>
      <c r="B603" s="105"/>
      <c r="C603" s="105"/>
      <c r="D603" s="152" t="s">
        <v>18</v>
      </c>
      <c r="E603" s="61">
        <v>0</v>
      </c>
      <c r="F603" s="61">
        <v>3</v>
      </c>
      <c r="G603" s="61">
        <v>1</v>
      </c>
      <c r="H603" s="61">
        <v>2</v>
      </c>
      <c r="I603" s="61">
        <v>1</v>
      </c>
      <c r="J603" s="61">
        <v>2</v>
      </c>
      <c r="K603" s="61">
        <v>0</v>
      </c>
      <c r="L603" s="61">
        <v>1</v>
      </c>
      <c r="M603" s="119">
        <v>4</v>
      </c>
      <c r="N603" s="136">
        <v>14</v>
      </c>
      <c r="O603" s="138">
        <v>3</v>
      </c>
      <c r="P603" s="61">
        <v>2</v>
      </c>
      <c r="Q603" s="61">
        <v>3</v>
      </c>
      <c r="R603" s="61">
        <v>2</v>
      </c>
      <c r="S603" s="61">
        <v>1</v>
      </c>
      <c r="T603" s="61">
        <v>1</v>
      </c>
      <c r="U603" s="61">
        <v>0</v>
      </c>
      <c r="V603" s="61">
        <v>3</v>
      </c>
      <c r="W603" s="119">
        <v>1</v>
      </c>
      <c r="X603" s="122">
        <v>16</v>
      </c>
      <c r="Y603" s="72">
        <v>30</v>
      </c>
      <c r="Z603" s="105"/>
      <c r="AA603" s="105"/>
      <c r="AB603" s="106"/>
    </row>
    <row r="604" spans="1:28" ht="13.5" thickBot="1" x14ac:dyDescent="0.25">
      <c r="A604" s="77"/>
      <c r="B604" s="77"/>
      <c r="C604" s="77"/>
      <c r="D604" s="77"/>
      <c r="E604" s="77"/>
      <c r="F604" s="77"/>
      <c r="G604" s="77"/>
      <c r="H604" s="77"/>
      <c r="I604" s="77"/>
      <c r="J604" s="77"/>
      <c r="K604" s="77"/>
      <c r="L604" s="77"/>
      <c r="M604" s="77"/>
      <c r="N604" s="77"/>
      <c r="O604" s="77"/>
      <c r="P604" s="77"/>
      <c r="Q604" s="77"/>
      <c r="R604" s="77"/>
      <c r="S604" s="77"/>
      <c r="T604" s="77"/>
      <c r="U604" s="77"/>
      <c r="V604" s="77"/>
      <c r="W604" s="77"/>
      <c r="X604" s="77"/>
      <c r="Y604" s="77"/>
      <c r="Z604" s="77"/>
      <c r="AA604" s="77"/>
      <c r="AB604" s="77"/>
    </row>
    <row r="605" spans="1:28" ht="15" x14ac:dyDescent="0.25">
      <c r="A605" s="83"/>
      <c r="B605" s="173" t="s">
        <v>4</v>
      </c>
      <c r="C605" s="176" t="s">
        <v>19</v>
      </c>
      <c r="D605" s="64" t="s">
        <v>1</v>
      </c>
      <c r="E605" s="40">
        <v>476</v>
      </c>
      <c r="F605" s="41">
        <v>340</v>
      </c>
      <c r="G605" s="41">
        <v>145</v>
      </c>
      <c r="H605" s="41">
        <v>336</v>
      </c>
      <c r="I605" s="41">
        <v>432</v>
      </c>
      <c r="J605" s="41">
        <v>306</v>
      </c>
      <c r="K605" s="41">
        <v>310</v>
      </c>
      <c r="L605" s="41">
        <v>340</v>
      </c>
      <c r="M605" s="42">
        <v>136</v>
      </c>
      <c r="N605" s="179" t="s">
        <v>16</v>
      </c>
      <c r="O605" s="40">
        <v>405</v>
      </c>
      <c r="P605" s="41">
        <v>352</v>
      </c>
      <c r="Q605" s="41">
        <v>328</v>
      </c>
      <c r="R605" s="41">
        <v>296</v>
      </c>
      <c r="S605" s="41">
        <v>166</v>
      </c>
      <c r="T605" s="41">
        <v>348</v>
      </c>
      <c r="U605" s="41">
        <v>430</v>
      </c>
      <c r="V605" s="41">
        <v>150</v>
      </c>
      <c r="W605" s="42">
        <v>336</v>
      </c>
      <c r="X605" s="179" t="s">
        <v>17</v>
      </c>
      <c r="Y605" s="89">
        <v>68.599999999999994</v>
      </c>
      <c r="Z605" s="182" t="s">
        <v>28</v>
      </c>
      <c r="AA605" s="185" t="s">
        <v>6</v>
      </c>
      <c r="AB605" s="188" t="s">
        <v>20</v>
      </c>
    </row>
    <row r="606" spans="1:28" ht="15" x14ac:dyDescent="0.25">
      <c r="A606" s="83" t="s">
        <v>26</v>
      </c>
      <c r="B606" s="174"/>
      <c r="C606" s="177"/>
      <c r="D606" s="65" t="s">
        <v>2</v>
      </c>
      <c r="E606" s="43">
        <v>5</v>
      </c>
      <c r="F606" s="39">
        <v>4</v>
      </c>
      <c r="G606" s="39">
        <v>3</v>
      </c>
      <c r="H606" s="39">
        <v>4</v>
      </c>
      <c r="I606" s="39">
        <v>5</v>
      </c>
      <c r="J606" s="39">
        <v>4</v>
      </c>
      <c r="K606" s="39">
        <v>4</v>
      </c>
      <c r="L606" s="39">
        <v>4</v>
      </c>
      <c r="M606" s="44">
        <v>3</v>
      </c>
      <c r="N606" s="180"/>
      <c r="O606" s="43">
        <v>5</v>
      </c>
      <c r="P606" s="39">
        <v>4</v>
      </c>
      <c r="Q606" s="39">
        <v>4</v>
      </c>
      <c r="R606" s="39">
        <v>4</v>
      </c>
      <c r="S606" s="39">
        <v>3</v>
      </c>
      <c r="T606" s="39">
        <v>4</v>
      </c>
      <c r="U606" s="39">
        <v>5</v>
      </c>
      <c r="V606" s="39">
        <v>3</v>
      </c>
      <c r="W606" s="44">
        <v>4</v>
      </c>
      <c r="X606" s="180"/>
      <c r="Y606" s="63">
        <v>72</v>
      </c>
      <c r="Z606" s="183"/>
      <c r="AA606" s="186"/>
      <c r="AB606" s="189"/>
    </row>
    <row r="607" spans="1:28" ht="15.75" thickBot="1" x14ac:dyDescent="0.3">
      <c r="A607" s="139">
        <v>44587</v>
      </c>
      <c r="B607" s="175"/>
      <c r="C607" s="178"/>
      <c r="D607" s="66" t="s">
        <v>3</v>
      </c>
      <c r="E607" s="45">
        <v>4</v>
      </c>
      <c r="F607" s="46">
        <v>10</v>
      </c>
      <c r="G607" s="46">
        <v>18</v>
      </c>
      <c r="H607" s="46">
        <v>6</v>
      </c>
      <c r="I607" s="46">
        <v>2</v>
      </c>
      <c r="J607" s="46">
        <v>12</v>
      </c>
      <c r="K607" s="46">
        <v>14</v>
      </c>
      <c r="L607" s="46">
        <v>8</v>
      </c>
      <c r="M607" s="47">
        <v>16</v>
      </c>
      <c r="N607" s="181"/>
      <c r="O607" s="45">
        <v>3</v>
      </c>
      <c r="P607" s="46">
        <v>9</v>
      </c>
      <c r="Q607" s="46">
        <v>5</v>
      </c>
      <c r="R607" s="46">
        <v>13</v>
      </c>
      <c r="S607" s="46">
        <v>17</v>
      </c>
      <c r="T607" s="46">
        <v>11</v>
      </c>
      <c r="U607" s="46">
        <v>1</v>
      </c>
      <c r="V607" s="46">
        <v>15</v>
      </c>
      <c r="W607" s="47">
        <v>7</v>
      </c>
      <c r="X607" s="181"/>
      <c r="Y607" s="108">
        <v>122</v>
      </c>
      <c r="Z607" s="184"/>
      <c r="AA607" s="187"/>
      <c r="AB607" s="190"/>
    </row>
    <row r="608" spans="1:28" ht="15" x14ac:dyDescent="0.25">
      <c r="A608" s="146"/>
      <c r="D608" s="48" t="s">
        <v>15</v>
      </c>
      <c r="E608" s="49">
        <v>1</v>
      </c>
      <c r="F608" s="49">
        <v>1</v>
      </c>
      <c r="G608" s="49">
        <v>1</v>
      </c>
      <c r="H608" s="49">
        <v>1</v>
      </c>
      <c r="I608" s="49">
        <v>1</v>
      </c>
      <c r="J608" s="49">
        <v>1</v>
      </c>
      <c r="K608" s="49">
        <v>1</v>
      </c>
      <c r="L608" s="49">
        <v>1</v>
      </c>
      <c r="M608" s="50">
        <v>1</v>
      </c>
      <c r="N608" s="123">
        <v>9</v>
      </c>
      <c r="O608" s="126">
        <v>1</v>
      </c>
      <c r="P608" s="49">
        <v>1</v>
      </c>
      <c r="Q608" s="49">
        <v>1</v>
      </c>
      <c r="R608" s="49">
        <v>1</v>
      </c>
      <c r="S608" s="49">
        <v>1</v>
      </c>
      <c r="T608" s="49">
        <v>1</v>
      </c>
      <c r="U608" s="49">
        <v>2</v>
      </c>
      <c r="V608" s="49">
        <v>1</v>
      </c>
      <c r="W608" s="50">
        <v>1</v>
      </c>
      <c r="X608" s="113">
        <v>10</v>
      </c>
      <c r="Y608" s="85">
        <v>19</v>
      </c>
      <c r="AB608" s="87"/>
    </row>
    <row r="609" spans="1:28" ht="15" x14ac:dyDescent="0.25">
      <c r="A609" s="146" t="s">
        <v>24</v>
      </c>
      <c r="B609" s="73">
        <v>20.800000000000008</v>
      </c>
      <c r="C609" s="112">
        <v>19</v>
      </c>
      <c r="D609" s="52" t="s">
        <v>14</v>
      </c>
      <c r="E609" s="84">
        <v>8</v>
      </c>
      <c r="F609" s="84">
        <v>5</v>
      </c>
      <c r="G609" s="84">
        <v>4</v>
      </c>
      <c r="H609" s="84">
        <v>6</v>
      </c>
      <c r="I609" s="84">
        <v>6</v>
      </c>
      <c r="J609" s="84">
        <v>5</v>
      </c>
      <c r="K609" s="84">
        <v>4</v>
      </c>
      <c r="L609" s="84">
        <v>5</v>
      </c>
      <c r="M609" s="114">
        <v>4</v>
      </c>
      <c r="N609" s="147">
        <v>47</v>
      </c>
      <c r="O609" s="84">
        <v>5</v>
      </c>
      <c r="P609" s="84">
        <v>6</v>
      </c>
      <c r="Q609" s="84">
        <v>5</v>
      </c>
      <c r="R609" s="84">
        <v>5</v>
      </c>
      <c r="S609" s="84">
        <v>3</v>
      </c>
      <c r="T609" s="84">
        <v>5</v>
      </c>
      <c r="U609" s="84">
        <v>6</v>
      </c>
      <c r="V609" s="84">
        <v>3</v>
      </c>
      <c r="W609" s="114">
        <v>4</v>
      </c>
      <c r="X609" s="109">
        <v>42</v>
      </c>
      <c r="Y609" s="67">
        <v>89</v>
      </c>
      <c r="Z609" s="92">
        <v>-0.8</v>
      </c>
      <c r="AA609" s="142">
        <v>20.000000000000007</v>
      </c>
      <c r="AB609" s="93">
        <v>88</v>
      </c>
    </row>
    <row r="610" spans="1:28" ht="15.75" thickBot="1" x14ac:dyDescent="0.3">
      <c r="A610" s="94"/>
      <c r="D610" s="148" t="s">
        <v>18</v>
      </c>
      <c r="E610" s="51">
        <v>0</v>
      </c>
      <c r="F610" s="51">
        <v>2</v>
      </c>
      <c r="G610" s="51">
        <v>2</v>
      </c>
      <c r="H610" s="51">
        <v>1</v>
      </c>
      <c r="I610" s="51">
        <v>2</v>
      </c>
      <c r="J610" s="51">
        <v>2</v>
      </c>
      <c r="K610" s="51">
        <v>3</v>
      </c>
      <c r="L610" s="51">
        <v>2</v>
      </c>
      <c r="M610" s="115">
        <v>2</v>
      </c>
      <c r="N610" s="125">
        <v>16</v>
      </c>
      <c r="O610" s="128">
        <v>3</v>
      </c>
      <c r="P610" s="51">
        <v>1</v>
      </c>
      <c r="Q610" s="51">
        <v>2</v>
      </c>
      <c r="R610" s="51">
        <v>2</v>
      </c>
      <c r="S610" s="51">
        <v>3</v>
      </c>
      <c r="T610" s="51">
        <v>2</v>
      </c>
      <c r="U610" s="51">
        <v>3</v>
      </c>
      <c r="V610" s="51">
        <v>3</v>
      </c>
      <c r="W610" s="115">
        <v>3</v>
      </c>
      <c r="X610" s="120">
        <v>22</v>
      </c>
      <c r="Y610" s="68">
        <v>38</v>
      </c>
      <c r="AB610" s="87"/>
    </row>
    <row r="611" spans="1:28" ht="13.5" thickBot="1" x14ac:dyDescent="0.25">
      <c r="A611" s="95"/>
      <c r="AB611" s="87"/>
    </row>
    <row r="612" spans="1:28" ht="15" x14ac:dyDescent="0.25">
      <c r="A612" s="99"/>
      <c r="D612" s="53" t="s">
        <v>15</v>
      </c>
      <c r="E612" s="54">
        <v>2</v>
      </c>
      <c r="F612" s="54">
        <v>1</v>
      </c>
      <c r="G612" s="54">
        <v>1</v>
      </c>
      <c r="H612" s="54">
        <v>2</v>
      </c>
      <c r="I612" s="54">
        <v>2</v>
      </c>
      <c r="J612" s="54">
        <v>1</v>
      </c>
      <c r="K612" s="54">
        <v>1</v>
      </c>
      <c r="L612" s="54">
        <v>1</v>
      </c>
      <c r="M612" s="55">
        <v>1</v>
      </c>
      <c r="N612" s="129">
        <v>12</v>
      </c>
      <c r="O612" s="132">
        <v>2</v>
      </c>
      <c r="P612" s="54">
        <v>1</v>
      </c>
      <c r="Q612" s="54">
        <v>2</v>
      </c>
      <c r="R612" s="54">
        <v>1</v>
      </c>
      <c r="S612" s="54">
        <v>1</v>
      </c>
      <c r="T612" s="54">
        <v>1</v>
      </c>
      <c r="U612" s="54">
        <v>2</v>
      </c>
      <c r="V612" s="54">
        <v>1</v>
      </c>
      <c r="W612" s="55">
        <v>2</v>
      </c>
      <c r="X612" s="116">
        <v>13</v>
      </c>
      <c r="Y612" s="55">
        <v>25</v>
      </c>
      <c r="AB612" s="87"/>
    </row>
    <row r="613" spans="1:28" ht="15" x14ac:dyDescent="0.25">
      <c r="A613" s="149" t="s">
        <v>22</v>
      </c>
      <c r="B613" s="78">
        <v>26.4</v>
      </c>
      <c r="C613" s="112">
        <v>25</v>
      </c>
      <c r="D613" s="57" t="s">
        <v>14</v>
      </c>
      <c r="E613" s="84">
        <v>0</v>
      </c>
      <c r="F613" s="84">
        <v>0</v>
      </c>
      <c r="G613" s="84">
        <v>0</v>
      </c>
      <c r="H613" s="84">
        <v>0</v>
      </c>
      <c r="I613" s="84">
        <v>0</v>
      </c>
      <c r="J613" s="84">
        <v>0</v>
      </c>
      <c r="K613" s="84">
        <v>0</v>
      </c>
      <c r="L613" s="84">
        <v>0</v>
      </c>
      <c r="M613" s="114">
        <v>0</v>
      </c>
      <c r="N613" s="130">
        <v>0</v>
      </c>
      <c r="O613" s="84">
        <v>0</v>
      </c>
      <c r="P613" s="84">
        <v>0</v>
      </c>
      <c r="Q613" s="84">
        <v>0</v>
      </c>
      <c r="R613" s="84">
        <v>0</v>
      </c>
      <c r="S613" s="84">
        <v>0</v>
      </c>
      <c r="T613" s="84">
        <v>0</v>
      </c>
      <c r="U613" s="84">
        <v>0</v>
      </c>
      <c r="V613" s="84">
        <v>0</v>
      </c>
      <c r="W613" s="114">
        <v>0</v>
      </c>
      <c r="X613" s="110">
        <v>0</v>
      </c>
      <c r="Y613" s="69">
        <v>0</v>
      </c>
      <c r="Z613" s="97">
        <v>0</v>
      </c>
      <c r="AA613" s="143">
        <v>26.4</v>
      </c>
      <c r="AB613" s="98">
        <v>88</v>
      </c>
    </row>
    <row r="614" spans="1:28" ht="15.75" thickBot="1" x14ac:dyDescent="0.3">
      <c r="A614" s="99"/>
      <c r="D614" s="150" t="s">
        <v>18</v>
      </c>
      <c r="E614" s="56">
        <v>0</v>
      </c>
      <c r="F614" s="56">
        <v>0</v>
      </c>
      <c r="G614" s="56">
        <v>0</v>
      </c>
      <c r="H614" s="56">
        <v>0</v>
      </c>
      <c r="I614" s="56">
        <v>0</v>
      </c>
      <c r="J614" s="56">
        <v>0</v>
      </c>
      <c r="K614" s="56">
        <v>0</v>
      </c>
      <c r="L614" s="56">
        <v>0</v>
      </c>
      <c r="M614" s="117">
        <v>0</v>
      </c>
      <c r="N614" s="131">
        <v>0</v>
      </c>
      <c r="O614" s="133">
        <v>0</v>
      </c>
      <c r="P614" s="56">
        <v>0</v>
      </c>
      <c r="Q614" s="56">
        <v>0</v>
      </c>
      <c r="R614" s="56">
        <v>0</v>
      </c>
      <c r="S614" s="56">
        <v>0</v>
      </c>
      <c r="T614" s="56">
        <v>0</v>
      </c>
      <c r="U614" s="56">
        <v>0</v>
      </c>
      <c r="V614" s="56">
        <v>0</v>
      </c>
      <c r="W614" s="117">
        <v>0</v>
      </c>
      <c r="X614" s="121">
        <v>0</v>
      </c>
      <c r="Y614" s="70">
        <v>0</v>
      </c>
      <c r="AB614" s="87"/>
    </row>
    <row r="615" spans="1:28" ht="13.5" thickBot="1" x14ac:dyDescent="0.25">
      <c r="A615" s="95"/>
      <c r="AB615" s="87"/>
    </row>
    <row r="616" spans="1:28" ht="15" x14ac:dyDescent="0.25">
      <c r="A616" s="100"/>
      <c r="D616" s="58" t="s">
        <v>15</v>
      </c>
      <c r="E616" s="59">
        <v>2</v>
      </c>
      <c r="F616" s="59">
        <v>1</v>
      </c>
      <c r="G616" s="59">
        <v>1</v>
      </c>
      <c r="H616" s="59">
        <v>1</v>
      </c>
      <c r="I616" s="59">
        <v>2</v>
      </c>
      <c r="J616" s="59">
        <v>1</v>
      </c>
      <c r="K616" s="59">
        <v>1</v>
      </c>
      <c r="L616" s="59">
        <v>1</v>
      </c>
      <c r="M616" s="60">
        <v>1</v>
      </c>
      <c r="N616" s="134">
        <v>11</v>
      </c>
      <c r="O616" s="137">
        <v>2</v>
      </c>
      <c r="P616" s="59">
        <v>1</v>
      </c>
      <c r="Q616" s="59">
        <v>1</v>
      </c>
      <c r="R616" s="59">
        <v>1</v>
      </c>
      <c r="S616" s="59">
        <v>1</v>
      </c>
      <c r="T616" s="59">
        <v>1</v>
      </c>
      <c r="U616" s="59">
        <v>2</v>
      </c>
      <c r="V616" s="59">
        <v>1</v>
      </c>
      <c r="W616" s="60">
        <v>1</v>
      </c>
      <c r="X616" s="118">
        <v>11</v>
      </c>
      <c r="Y616" s="60">
        <v>22</v>
      </c>
      <c r="AB616" s="87"/>
    </row>
    <row r="617" spans="1:28" ht="15" x14ac:dyDescent="0.25">
      <c r="A617" s="151" t="s">
        <v>23</v>
      </c>
      <c r="B617" s="79">
        <v>23.700000000000006</v>
      </c>
      <c r="C617" s="112">
        <v>22</v>
      </c>
      <c r="D617" s="62" t="s">
        <v>14</v>
      </c>
      <c r="E617" s="84">
        <v>7</v>
      </c>
      <c r="F617" s="84">
        <v>5</v>
      </c>
      <c r="G617" s="84">
        <v>4</v>
      </c>
      <c r="H617" s="84">
        <v>5</v>
      </c>
      <c r="I617" s="84">
        <v>6</v>
      </c>
      <c r="J617" s="84">
        <v>6</v>
      </c>
      <c r="K617" s="84">
        <v>4</v>
      </c>
      <c r="L617" s="84">
        <v>4</v>
      </c>
      <c r="M617" s="114">
        <v>4</v>
      </c>
      <c r="N617" s="135">
        <v>45</v>
      </c>
      <c r="O617" s="127">
        <v>8</v>
      </c>
      <c r="P617" s="84">
        <v>5</v>
      </c>
      <c r="Q617" s="84">
        <v>6</v>
      </c>
      <c r="R617" s="84">
        <v>5</v>
      </c>
      <c r="S617" s="84">
        <v>4</v>
      </c>
      <c r="T617" s="84">
        <v>7</v>
      </c>
      <c r="U617" s="84">
        <v>6</v>
      </c>
      <c r="V617" s="84">
        <v>4</v>
      </c>
      <c r="W617" s="114">
        <v>7</v>
      </c>
      <c r="X617" s="111">
        <v>52</v>
      </c>
      <c r="Y617" s="71">
        <v>97</v>
      </c>
      <c r="Z617" s="102">
        <v>0</v>
      </c>
      <c r="AA617" s="141">
        <v>23.700000000000006</v>
      </c>
      <c r="AB617" s="103">
        <v>99</v>
      </c>
    </row>
    <row r="618" spans="1:28" ht="15.75" thickBot="1" x14ac:dyDescent="0.3">
      <c r="A618" s="104"/>
      <c r="B618" s="105"/>
      <c r="C618" s="105"/>
      <c r="D618" s="152" t="s">
        <v>18</v>
      </c>
      <c r="E618" s="61">
        <v>2</v>
      </c>
      <c r="F618" s="61">
        <v>2</v>
      </c>
      <c r="G618" s="61">
        <v>2</v>
      </c>
      <c r="H618" s="61">
        <v>2</v>
      </c>
      <c r="I618" s="61">
        <v>3</v>
      </c>
      <c r="J618" s="61">
        <v>1</v>
      </c>
      <c r="K618" s="61">
        <v>3</v>
      </c>
      <c r="L618" s="61">
        <v>3</v>
      </c>
      <c r="M618" s="119">
        <v>2</v>
      </c>
      <c r="N618" s="136">
        <v>20</v>
      </c>
      <c r="O618" s="138">
        <v>1</v>
      </c>
      <c r="P618" s="61">
        <v>2</v>
      </c>
      <c r="Q618" s="61">
        <v>1</v>
      </c>
      <c r="R618" s="61">
        <v>2</v>
      </c>
      <c r="S618" s="61">
        <v>2</v>
      </c>
      <c r="T618" s="61">
        <v>0</v>
      </c>
      <c r="U618" s="61">
        <v>3</v>
      </c>
      <c r="V618" s="61">
        <v>2</v>
      </c>
      <c r="W618" s="119">
        <v>0</v>
      </c>
      <c r="X618" s="122">
        <v>13</v>
      </c>
      <c r="Y618" s="72">
        <v>33</v>
      </c>
      <c r="Z618" s="105"/>
      <c r="AA618" s="105"/>
      <c r="AB618" s="106"/>
    </row>
    <row r="619" spans="1:28" ht="13.5" thickBot="1" x14ac:dyDescent="0.25">
      <c r="A619" s="77"/>
      <c r="B619" s="77"/>
      <c r="C619" s="77"/>
      <c r="D619" s="77"/>
      <c r="E619" s="77"/>
      <c r="F619" s="77"/>
      <c r="G619" s="77"/>
      <c r="H619" s="77"/>
      <c r="I619" s="77"/>
      <c r="J619" s="77"/>
      <c r="K619" s="77"/>
      <c r="L619" s="77"/>
      <c r="M619" s="77"/>
      <c r="N619" s="77"/>
      <c r="O619" s="77"/>
      <c r="P619" s="77"/>
      <c r="Q619" s="77"/>
      <c r="R619" s="77"/>
      <c r="S619" s="77"/>
      <c r="T619" s="77"/>
      <c r="U619" s="77"/>
      <c r="V619" s="77"/>
      <c r="W619" s="77"/>
      <c r="X619" s="77"/>
      <c r="Y619" s="77"/>
      <c r="Z619" s="77"/>
      <c r="AA619" s="77"/>
      <c r="AB619" s="77"/>
    </row>
    <row r="620" spans="1:28" ht="15" x14ac:dyDescent="0.25">
      <c r="A620" s="153"/>
      <c r="B620" s="173" t="s">
        <v>4</v>
      </c>
      <c r="C620" s="176" t="s">
        <v>19</v>
      </c>
      <c r="D620" s="64" t="s">
        <v>1</v>
      </c>
      <c r="E620" s="40">
        <v>465</v>
      </c>
      <c r="F620" s="41">
        <v>365</v>
      </c>
      <c r="G620" s="41">
        <v>155</v>
      </c>
      <c r="H620" s="41">
        <v>366</v>
      </c>
      <c r="I620" s="41">
        <v>449</v>
      </c>
      <c r="J620" s="41">
        <v>281</v>
      </c>
      <c r="K620" s="41">
        <v>126</v>
      </c>
      <c r="L620" s="41">
        <v>353</v>
      </c>
      <c r="M620" s="42">
        <v>301</v>
      </c>
      <c r="N620" s="179" t="s">
        <v>16</v>
      </c>
      <c r="O620" s="40">
        <v>358</v>
      </c>
      <c r="P620" s="41">
        <v>142</v>
      </c>
      <c r="Q620" s="41">
        <v>512</v>
      </c>
      <c r="R620" s="41">
        <v>331</v>
      </c>
      <c r="S620" s="41">
        <v>337</v>
      </c>
      <c r="T620" s="41">
        <v>328</v>
      </c>
      <c r="U620" s="41">
        <v>342</v>
      </c>
      <c r="V620" s="41">
        <v>126</v>
      </c>
      <c r="W620" s="42">
        <v>470</v>
      </c>
      <c r="X620" s="179" t="s">
        <v>17</v>
      </c>
      <c r="Y620" s="89">
        <v>71.3</v>
      </c>
      <c r="Z620" s="182" t="s">
        <v>28</v>
      </c>
      <c r="AA620" s="185" t="s">
        <v>6</v>
      </c>
      <c r="AB620" s="188" t="s">
        <v>20</v>
      </c>
    </row>
    <row r="621" spans="1:28" ht="15" x14ac:dyDescent="0.25">
      <c r="A621" s="153" t="s">
        <v>30</v>
      </c>
      <c r="B621" s="174"/>
      <c r="C621" s="177"/>
      <c r="D621" s="65" t="s">
        <v>2</v>
      </c>
      <c r="E621" s="43">
        <v>5</v>
      </c>
      <c r="F621" s="39">
        <v>4</v>
      </c>
      <c r="G621" s="39">
        <v>3</v>
      </c>
      <c r="H621" s="39">
        <v>4</v>
      </c>
      <c r="I621" s="39">
        <v>5</v>
      </c>
      <c r="J621" s="39">
        <v>4</v>
      </c>
      <c r="K621" s="39">
        <v>3</v>
      </c>
      <c r="L621" s="39">
        <v>4</v>
      </c>
      <c r="M621" s="44">
        <v>4</v>
      </c>
      <c r="N621" s="180"/>
      <c r="O621" s="43">
        <v>4</v>
      </c>
      <c r="P621" s="39">
        <v>3</v>
      </c>
      <c r="Q621" s="39">
        <v>5</v>
      </c>
      <c r="R621" s="39">
        <v>4</v>
      </c>
      <c r="S621" s="39">
        <v>4</v>
      </c>
      <c r="T621" s="39">
        <v>4</v>
      </c>
      <c r="U621" s="39">
        <v>4</v>
      </c>
      <c r="V621" s="39">
        <v>3</v>
      </c>
      <c r="W621" s="44">
        <v>5</v>
      </c>
      <c r="X621" s="180"/>
      <c r="Y621" s="63">
        <v>72</v>
      </c>
      <c r="Z621" s="183"/>
      <c r="AA621" s="186"/>
      <c r="AB621" s="189"/>
    </row>
    <row r="622" spans="1:28" ht="15.75" thickBot="1" x14ac:dyDescent="0.3">
      <c r="A622" s="154">
        <v>44582</v>
      </c>
      <c r="B622" s="175"/>
      <c r="C622" s="178"/>
      <c r="D622" s="66" t="s">
        <v>3</v>
      </c>
      <c r="E622" s="45">
        <v>8</v>
      </c>
      <c r="F622" s="46">
        <v>4</v>
      </c>
      <c r="G622" s="46">
        <v>18</v>
      </c>
      <c r="H622" s="46">
        <v>2</v>
      </c>
      <c r="I622" s="46">
        <v>6</v>
      </c>
      <c r="J622" s="46">
        <v>16</v>
      </c>
      <c r="K622" s="46">
        <v>12</v>
      </c>
      <c r="L622" s="46">
        <v>10</v>
      </c>
      <c r="M622" s="47">
        <v>14</v>
      </c>
      <c r="N622" s="181"/>
      <c r="O622" s="45">
        <v>3</v>
      </c>
      <c r="P622" s="46">
        <v>17</v>
      </c>
      <c r="Q622" s="46">
        <v>1</v>
      </c>
      <c r="R622" s="46">
        <v>15</v>
      </c>
      <c r="S622" s="46">
        <v>7</v>
      </c>
      <c r="T622" s="46">
        <v>5</v>
      </c>
      <c r="U622" s="46">
        <v>11</v>
      </c>
      <c r="V622" s="46">
        <v>9</v>
      </c>
      <c r="W622" s="47">
        <v>13</v>
      </c>
      <c r="X622" s="181"/>
      <c r="Y622" s="108">
        <v>140</v>
      </c>
      <c r="Z622" s="184"/>
      <c r="AA622" s="187"/>
      <c r="AB622" s="190"/>
    </row>
    <row r="623" spans="1:28" ht="15" x14ac:dyDescent="0.25">
      <c r="A623" s="146"/>
      <c r="D623" s="48" t="s">
        <v>15</v>
      </c>
      <c r="E623" s="49">
        <v>2</v>
      </c>
      <c r="F623" s="49">
        <v>2</v>
      </c>
      <c r="G623" s="49">
        <v>1</v>
      </c>
      <c r="H623" s="49">
        <v>2</v>
      </c>
      <c r="I623" s="49">
        <v>2</v>
      </c>
      <c r="J623" s="49">
        <v>1</v>
      </c>
      <c r="K623" s="49">
        <v>1</v>
      </c>
      <c r="L623" s="49">
        <v>1</v>
      </c>
      <c r="M623" s="50">
        <v>1</v>
      </c>
      <c r="N623" s="123">
        <v>13</v>
      </c>
      <c r="O623" s="126">
        <v>2</v>
      </c>
      <c r="P623" s="49">
        <v>1</v>
      </c>
      <c r="Q623" s="49">
        <v>2</v>
      </c>
      <c r="R623" s="49">
        <v>1</v>
      </c>
      <c r="S623" s="49">
        <v>2</v>
      </c>
      <c r="T623" s="49">
        <v>2</v>
      </c>
      <c r="U623" s="49">
        <v>1</v>
      </c>
      <c r="V623" s="49">
        <v>2</v>
      </c>
      <c r="W623" s="50">
        <v>1</v>
      </c>
      <c r="X623" s="113">
        <v>14</v>
      </c>
      <c r="Y623" s="85">
        <v>27</v>
      </c>
      <c r="AB623" s="87"/>
    </row>
    <row r="624" spans="1:28" ht="15" x14ac:dyDescent="0.25">
      <c r="A624" s="146" t="s">
        <v>24</v>
      </c>
      <c r="B624" s="73">
        <v>22.400000000000009</v>
      </c>
      <c r="C624" s="112">
        <v>27</v>
      </c>
      <c r="D624" s="52" t="s">
        <v>14</v>
      </c>
      <c r="E624" s="84">
        <v>6</v>
      </c>
      <c r="F624" s="84">
        <v>4</v>
      </c>
      <c r="G624" s="84">
        <v>4</v>
      </c>
      <c r="H624" s="84">
        <v>5</v>
      </c>
      <c r="I624" s="84">
        <v>7</v>
      </c>
      <c r="J624" s="84">
        <v>6</v>
      </c>
      <c r="K624" s="84">
        <v>3</v>
      </c>
      <c r="L624" s="84">
        <v>4</v>
      </c>
      <c r="M624" s="114">
        <v>6</v>
      </c>
      <c r="N624" s="147">
        <v>45</v>
      </c>
      <c r="O624" s="84">
        <v>5</v>
      </c>
      <c r="P624" s="84">
        <v>4</v>
      </c>
      <c r="Q624" s="84">
        <v>6</v>
      </c>
      <c r="R624" s="84">
        <v>7</v>
      </c>
      <c r="S624" s="84">
        <v>5</v>
      </c>
      <c r="T624" s="84">
        <v>4</v>
      </c>
      <c r="U624" s="84">
        <v>7</v>
      </c>
      <c r="V624" s="84">
        <v>6</v>
      </c>
      <c r="W624" s="114">
        <v>6</v>
      </c>
      <c r="X624" s="109">
        <v>50</v>
      </c>
      <c r="Y624" s="67">
        <v>95</v>
      </c>
      <c r="Z624" s="92">
        <v>-1.6</v>
      </c>
      <c r="AA624" s="142">
        <v>20.800000000000008</v>
      </c>
      <c r="AB624" s="93">
        <v>87</v>
      </c>
    </row>
    <row r="625" spans="1:28" ht="15.75" thickBot="1" x14ac:dyDescent="0.3">
      <c r="A625" s="94"/>
      <c r="D625" s="148" t="s">
        <v>18</v>
      </c>
      <c r="E625" s="51">
        <v>3</v>
      </c>
      <c r="F625" s="51">
        <v>4</v>
      </c>
      <c r="G625" s="51">
        <v>2</v>
      </c>
      <c r="H625" s="51">
        <v>3</v>
      </c>
      <c r="I625" s="51">
        <v>2</v>
      </c>
      <c r="J625" s="51">
        <v>1</v>
      </c>
      <c r="K625" s="51">
        <v>3</v>
      </c>
      <c r="L625" s="51">
        <v>3</v>
      </c>
      <c r="M625" s="115">
        <v>1</v>
      </c>
      <c r="N625" s="125">
        <v>22</v>
      </c>
      <c r="O625" s="128">
        <v>3</v>
      </c>
      <c r="P625" s="51">
        <v>2</v>
      </c>
      <c r="Q625" s="51">
        <v>3</v>
      </c>
      <c r="R625" s="51">
        <v>0</v>
      </c>
      <c r="S625" s="51">
        <v>3</v>
      </c>
      <c r="T625" s="51">
        <v>4</v>
      </c>
      <c r="U625" s="51">
        <v>0</v>
      </c>
      <c r="V625" s="51">
        <v>1</v>
      </c>
      <c r="W625" s="115">
        <v>2</v>
      </c>
      <c r="X625" s="120">
        <v>18</v>
      </c>
      <c r="Y625" s="68">
        <v>40</v>
      </c>
      <c r="AB625" s="87"/>
    </row>
    <row r="626" spans="1:28" ht="13.5" thickBot="1" x14ac:dyDescent="0.25">
      <c r="A626" s="95"/>
      <c r="AB626" s="87"/>
    </row>
    <row r="627" spans="1:28" ht="15" x14ac:dyDescent="0.25">
      <c r="A627" s="99"/>
      <c r="D627" s="53" t="s">
        <v>15</v>
      </c>
      <c r="E627" s="54">
        <v>2</v>
      </c>
      <c r="F627" s="54">
        <v>2</v>
      </c>
      <c r="G627" s="54">
        <v>1</v>
      </c>
      <c r="H627" s="54">
        <v>2</v>
      </c>
      <c r="I627" s="54">
        <v>2</v>
      </c>
      <c r="J627" s="54">
        <v>1</v>
      </c>
      <c r="K627" s="54">
        <v>2</v>
      </c>
      <c r="L627" s="54">
        <v>2</v>
      </c>
      <c r="M627" s="55">
        <v>2</v>
      </c>
      <c r="N627" s="129">
        <v>16</v>
      </c>
      <c r="O627" s="132">
        <v>2</v>
      </c>
      <c r="P627" s="54">
        <v>1</v>
      </c>
      <c r="Q627" s="54">
        <v>2</v>
      </c>
      <c r="R627" s="54">
        <v>1</v>
      </c>
      <c r="S627" s="54">
        <v>2</v>
      </c>
      <c r="T627" s="54">
        <v>2</v>
      </c>
      <c r="U627" s="54">
        <v>2</v>
      </c>
      <c r="V627" s="54">
        <v>2</v>
      </c>
      <c r="W627" s="55">
        <v>2</v>
      </c>
      <c r="X627" s="116">
        <v>16</v>
      </c>
      <c r="Y627" s="55">
        <v>32</v>
      </c>
      <c r="AB627" s="87"/>
    </row>
    <row r="628" spans="1:28" ht="15" x14ac:dyDescent="0.25">
      <c r="A628" s="149" t="s">
        <v>22</v>
      </c>
      <c r="B628" s="78">
        <v>26.4</v>
      </c>
      <c r="C628" s="112">
        <v>32</v>
      </c>
      <c r="D628" s="57" t="s">
        <v>14</v>
      </c>
      <c r="E628" s="84">
        <v>0</v>
      </c>
      <c r="F628" s="84">
        <v>0</v>
      </c>
      <c r="G628" s="84">
        <v>0</v>
      </c>
      <c r="H628" s="84">
        <v>0</v>
      </c>
      <c r="I628" s="84">
        <v>0</v>
      </c>
      <c r="J628" s="84">
        <v>0</v>
      </c>
      <c r="K628" s="84">
        <v>0</v>
      </c>
      <c r="L628" s="84">
        <v>0</v>
      </c>
      <c r="M628" s="114">
        <v>0</v>
      </c>
      <c r="N628" s="130">
        <v>0</v>
      </c>
      <c r="O628" s="84">
        <v>0</v>
      </c>
      <c r="P628" s="84">
        <v>0</v>
      </c>
      <c r="Q628" s="84">
        <v>0</v>
      </c>
      <c r="R628" s="84">
        <v>0</v>
      </c>
      <c r="S628" s="84">
        <v>0</v>
      </c>
      <c r="T628" s="84">
        <v>0</v>
      </c>
      <c r="U628" s="84">
        <v>0</v>
      </c>
      <c r="V628" s="84">
        <v>0</v>
      </c>
      <c r="W628" s="114">
        <v>0</v>
      </c>
      <c r="X628" s="110">
        <v>0</v>
      </c>
      <c r="Y628" s="69">
        <v>0</v>
      </c>
      <c r="Z628" s="97">
        <v>0</v>
      </c>
      <c r="AA628" s="143">
        <v>26.4</v>
      </c>
      <c r="AB628" s="98">
        <v>88</v>
      </c>
    </row>
    <row r="629" spans="1:28" ht="15.75" thickBot="1" x14ac:dyDescent="0.3">
      <c r="A629" s="99"/>
      <c r="D629" s="150" t="s">
        <v>18</v>
      </c>
      <c r="E629" s="56">
        <v>0</v>
      </c>
      <c r="F629" s="56">
        <v>0</v>
      </c>
      <c r="G629" s="56">
        <v>0</v>
      </c>
      <c r="H629" s="56">
        <v>0</v>
      </c>
      <c r="I629" s="56">
        <v>0</v>
      </c>
      <c r="J629" s="56">
        <v>0</v>
      </c>
      <c r="K629" s="56">
        <v>0</v>
      </c>
      <c r="L629" s="56">
        <v>0</v>
      </c>
      <c r="M629" s="117">
        <v>0</v>
      </c>
      <c r="N629" s="131">
        <v>0</v>
      </c>
      <c r="O629" s="133">
        <v>0</v>
      </c>
      <c r="P629" s="56">
        <v>0</v>
      </c>
      <c r="Q629" s="56">
        <v>0</v>
      </c>
      <c r="R629" s="56">
        <v>0</v>
      </c>
      <c r="S629" s="56">
        <v>0</v>
      </c>
      <c r="T629" s="56">
        <v>0</v>
      </c>
      <c r="U629" s="56">
        <v>0</v>
      </c>
      <c r="V629" s="56">
        <v>0</v>
      </c>
      <c r="W629" s="117">
        <v>0</v>
      </c>
      <c r="X629" s="121">
        <v>0</v>
      </c>
      <c r="Y629" s="70">
        <v>0</v>
      </c>
      <c r="AB629" s="87"/>
    </row>
    <row r="630" spans="1:28" ht="13.5" thickBot="1" x14ac:dyDescent="0.25">
      <c r="A630" s="95"/>
      <c r="AB630" s="87"/>
    </row>
    <row r="631" spans="1:28" ht="15" x14ac:dyDescent="0.25">
      <c r="A631" s="100"/>
      <c r="D631" s="58" t="s">
        <v>15</v>
      </c>
      <c r="E631" s="59">
        <v>2</v>
      </c>
      <c r="F631" s="59">
        <v>2</v>
      </c>
      <c r="G631" s="59">
        <v>1</v>
      </c>
      <c r="H631" s="59">
        <v>2</v>
      </c>
      <c r="I631" s="59">
        <v>2</v>
      </c>
      <c r="J631" s="59">
        <v>1</v>
      </c>
      <c r="K631" s="59">
        <v>1</v>
      </c>
      <c r="L631" s="59">
        <v>2</v>
      </c>
      <c r="M631" s="60">
        <v>1</v>
      </c>
      <c r="N631" s="134">
        <v>14</v>
      </c>
      <c r="O631" s="137">
        <v>2</v>
      </c>
      <c r="P631" s="59">
        <v>1</v>
      </c>
      <c r="Q631" s="59">
        <v>2</v>
      </c>
      <c r="R631" s="59">
        <v>1</v>
      </c>
      <c r="S631" s="59">
        <v>2</v>
      </c>
      <c r="T631" s="59">
        <v>2</v>
      </c>
      <c r="U631" s="59">
        <v>1</v>
      </c>
      <c r="V631" s="59">
        <v>2</v>
      </c>
      <c r="W631" s="60">
        <v>1</v>
      </c>
      <c r="X631" s="118">
        <v>14</v>
      </c>
      <c r="Y631" s="60">
        <v>28</v>
      </c>
      <c r="AB631" s="87"/>
    </row>
    <row r="632" spans="1:28" ht="15" x14ac:dyDescent="0.25">
      <c r="A632" s="151" t="s">
        <v>23</v>
      </c>
      <c r="B632" s="79">
        <v>23.400000000000006</v>
      </c>
      <c r="C632" s="112">
        <v>28</v>
      </c>
      <c r="D632" s="62" t="s">
        <v>14</v>
      </c>
      <c r="E632" s="84">
        <v>7</v>
      </c>
      <c r="F632" s="84">
        <v>8</v>
      </c>
      <c r="G632" s="84">
        <v>3</v>
      </c>
      <c r="H632" s="84">
        <v>5</v>
      </c>
      <c r="I632" s="84">
        <v>8</v>
      </c>
      <c r="J632" s="84">
        <v>3</v>
      </c>
      <c r="K632" s="84">
        <v>6</v>
      </c>
      <c r="L632" s="84">
        <v>7</v>
      </c>
      <c r="M632" s="114">
        <v>8</v>
      </c>
      <c r="N632" s="135">
        <v>55</v>
      </c>
      <c r="O632" s="127">
        <v>5</v>
      </c>
      <c r="P632" s="84">
        <v>4</v>
      </c>
      <c r="Q632" s="84">
        <v>7</v>
      </c>
      <c r="R632" s="84">
        <v>6</v>
      </c>
      <c r="S632" s="84">
        <v>6</v>
      </c>
      <c r="T632" s="84">
        <v>8</v>
      </c>
      <c r="U632" s="84">
        <v>5</v>
      </c>
      <c r="V632" s="84">
        <v>5</v>
      </c>
      <c r="W632" s="114">
        <v>7</v>
      </c>
      <c r="X632" s="111">
        <v>53</v>
      </c>
      <c r="Y632" s="71">
        <v>108</v>
      </c>
      <c r="Z632" s="102">
        <v>0.30000000000000004</v>
      </c>
      <c r="AA632" s="141">
        <v>23.700000000000006</v>
      </c>
      <c r="AB632" s="103">
        <v>98</v>
      </c>
    </row>
    <row r="633" spans="1:28" ht="15.75" thickBot="1" x14ac:dyDescent="0.3">
      <c r="A633" s="104"/>
      <c r="B633" s="105"/>
      <c r="C633" s="105"/>
      <c r="D633" s="152" t="s">
        <v>18</v>
      </c>
      <c r="E633" s="61">
        <v>2</v>
      </c>
      <c r="F633" s="61">
        <v>0</v>
      </c>
      <c r="G633" s="61">
        <v>3</v>
      </c>
      <c r="H633" s="61">
        <v>3</v>
      </c>
      <c r="I633" s="61">
        <v>1</v>
      </c>
      <c r="J633" s="61">
        <v>4</v>
      </c>
      <c r="K633" s="61">
        <v>0</v>
      </c>
      <c r="L633" s="61">
        <v>1</v>
      </c>
      <c r="M633" s="119">
        <v>0</v>
      </c>
      <c r="N633" s="136">
        <v>14</v>
      </c>
      <c r="O633" s="138">
        <v>3</v>
      </c>
      <c r="P633" s="61">
        <v>2</v>
      </c>
      <c r="Q633" s="61">
        <v>2</v>
      </c>
      <c r="R633" s="61">
        <v>1</v>
      </c>
      <c r="S633" s="61">
        <v>2</v>
      </c>
      <c r="T633" s="61">
        <v>0</v>
      </c>
      <c r="U633" s="61">
        <v>2</v>
      </c>
      <c r="V633" s="61">
        <v>2</v>
      </c>
      <c r="W633" s="119">
        <v>1</v>
      </c>
      <c r="X633" s="122">
        <v>15</v>
      </c>
      <c r="Y633" s="72">
        <v>29</v>
      </c>
      <c r="Z633" s="105"/>
      <c r="AA633" s="105"/>
      <c r="AB633" s="106"/>
    </row>
    <row r="634" spans="1:28" ht="13.5" thickBot="1" x14ac:dyDescent="0.25">
      <c r="A634" s="77"/>
      <c r="B634" s="77"/>
      <c r="C634" s="77"/>
      <c r="D634" s="77"/>
      <c r="E634" s="77"/>
      <c r="F634" s="77"/>
      <c r="G634" s="77"/>
      <c r="H634" s="77"/>
      <c r="I634" s="77"/>
      <c r="J634" s="77"/>
      <c r="K634" s="77"/>
      <c r="L634" s="77"/>
      <c r="M634" s="77"/>
      <c r="N634" s="77"/>
      <c r="O634" s="77"/>
      <c r="P634" s="77"/>
      <c r="Q634" s="77"/>
      <c r="R634" s="77"/>
      <c r="S634" s="77"/>
      <c r="T634" s="77"/>
      <c r="U634" s="77"/>
      <c r="V634" s="77"/>
      <c r="W634" s="77"/>
      <c r="X634" s="77"/>
      <c r="Y634" s="77"/>
      <c r="Z634" s="77"/>
      <c r="AA634" s="77"/>
      <c r="AB634" s="77"/>
    </row>
    <row r="635" spans="1:28" ht="15" x14ac:dyDescent="0.25">
      <c r="A635" s="86"/>
      <c r="B635" s="173" t="s">
        <v>4</v>
      </c>
      <c r="C635" s="176" t="s">
        <v>19</v>
      </c>
      <c r="D635" s="64" t="s">
        <v>1</v>
      </c>
      <c r="E635" s="155">
        <v>507</v>
      </c>
      <c r="F635" s="155">
        <v>362</v>
      </c>
      <c r="G635" s="155">
        <v>205</v>
      </c>
      <c r="H635" s="155">
        <v>371</v>
      </c>
      <c r="I635" s="155">
        <v>455</v>
      </c>
      <c r="J635" s="155">
        <v>393</v>
      </c>
      <c r="K635" s="155">
        <v>130</v>
      </c>
      <c r="L635" s="155">
        <v>264</v>
      </c>
      <c r="M635" s="156">
        <v>339</v>
      </c>
      <c r="N635" s="179" t="s">
        <v>16</v>
      </c>
      <c r="O635" s="157">
        <v>449</v>
      </c>
      <c r="P635" s="155">
        <v>343</v>
      </c>
      <c r="Q635" s="155">
        <v>174</v>
      </c>
      <c r="R635" s="155">
        <v>338</v>
      </c>
      <c r="S635" s="155">
        <v>331</v>
      </c>
      <c r="T635" s="155">
        <v>384</v>
      </c>
      <c r="U635" s="155">
        <v>504</v>
      </c>
      <c r="V635" s="155">
        <v>177</v>
      </c>
      <c r="W635" s="156">
        <v>345</v>
      </c>
      <c r="X635" s="179" t="s">
        <v>17</v>
      </c>
      <c r="Y635" s="89">
        <v>72.400000000000006</v>
      </c>
      <c r="Z635" s="182" t="s">
        <v>28</v>
      </c>
      <c r="AA635" s="185" t="s">
        <v>6</v>
      </c>
      <c r="AB635" s="188" t="s">
        <v>20</v>
      </c>
    </row>
    <row r="636" spans="1:28" ht="15" x14ac:dyDescent="0.25">
      <c r="A636" s="86" t="s">
        <v>32</v>
      </c>
      <c r="B636" s="174"/>
      <c r="C636" s="177"/>
      <c r="D636" s="65" t="s">
        <v>2</v>
      </c>
      <c r="E636" s="63">
        <v>5</v>
      </c>
      <c r="F636" s="63">
        <v>4</v>
      </c>
      <c r="G636" s="63">
        <v>3</v>
      </c>
      <c r="H636" s="63">
        <v>4</v>
      </c>
      <c r="I636" s="63">
        <v>5</v>
      </c>
      <c r="J636" s="63">
        <v>4</v>
      </c>
      <c r="K636" s="63">
        <v>3</v>
      </c>
      <c r="L636" s="63">
        <v>4</v>
      </c>
      <c r="M636" s="158">
        <v>4</v>
      </c>
      <c r="N636" s="180"/>
      <c r="O636" s="159">
        <v>5</v>
      </c>
      <c r="P636" s="63">
        <v>4</v>
      </c>
      <c r="Q636" s="63">
        <v>3</v>
      </c>
      <c r="R636" s="63">
        <v>4</v>
      </c>
      <c r="S636" s="63">
        <v>4</v>
      </c>
      <c r="T636" s="63">
        <v>4</v>
      </c>
      <c r="U636" s="63">
        <v>5</v>
      </c>
      <c r="V636" s="63">
        <v>3</v>
      </c>
      <c r="W636" s="158">
        <v>4</v>
      </c>
      <c r="X636" s="180"/>
      <c r="Y636" s="63">
        <v>72</v>
      </c>
      <c r="Z636" s="183"/>
      <c r="AA636" s="186"/>
      <c r="AB636" s="189"/>
    </row>
    <row r="637" spans="1:28" ht="15.75" thickBot="1" x14ac:dyDescent="0.3">
      <c r="A637" s="140">
        <v>44571</v>
      </c>
      <c r="B637" s="175"/>
      <c r="C637" s="178"/>
      <c r="D637" s="66" t="s">
        <v>3</v>
      </c>
      <c r="E637" s="160">
        <v>2</v>
      </c>
      <c r="F637" s="160">
        <v>8</v>
      </c>
      <c r="G637" s="160">
        <v>4</v>
      </c>
      <c r="H637" s="160">
        <v>10</v>
      </c>
      <c r="I637" s="160">
        <v>18</v>
      </c>
      <c r="J637" s="160">
        <v>6</v>
      </c>
      <c r="K637" s="160">
        <v>16</v>
      </c>
      <c r="L637" s="160">
        <v>14</v>
      </c>
      <c r="M637" s="161">
        <v>12</v>
      </c>
      <c r="N637" s="181"/>
      <c r="O637" s="162">
        <v>9</v>
      </c>
      <c r="P637" s="160">
        <v>17</v>
      </c>
      <c r="Q637" s="160">
        <v>11</v>
      </c>
      <c r="R637" s="160">
        <v>13</v>
      </c>
      <c r="S637" s="160">
        <v>5</v>
      </c>
      <c r="T637" s="160">
        <v>1</v>
      </c>
      <c r="U637" s="160">
        <v>3</v>
      </c>
      <c r="V637" s="160">
        <v>7</v>
      </c>
      <c r="W637" s="161">
        <v>15</v>
      </c>
      <c r="X637" s="181"/>
      <c r="Y637" s="108">
        <v>140</v>
      </c>
      <c r="Z637" s="184"/>
      <c r="AA637" s="187"/>
      <c r="AB637" s="190"/>
    </row>
    <row r="638" spans="1:28" ht="15" x14ac:dyDescent="0.25">
      <c r="A638" s="146"/>
      <c r="D638" s="48" t="s">
        <v>15</v>
      </c>
      <c r="E638" s="49">
        <v>2</v>
      </c>
      <c r="F638" s="49">
        <v>2</v>
      </c>
      <c r="G638" s="49">
        <v>2</v>
      </c>
      <c r="H638" s="49">
        <v>2</v>
      </c>
      <c r="I638" s="49">
        <v>1</v>
      </c>
      <c r="J638" s="49">
        <v>2</v>
      </c>
      <c r="K638" s="49">
        <v>1</v>
      </c>
      <c r="L638" s="49">
        <v>1</v>
      </c>
      <c r="M638" s="50">
        <v>1</v>
      </c>
      <c r="N638" s="123">
        <v>14</v>
      </c>
      <c r="O638" s="126">
        <v>2</v>
      </c>
      <c r="P638" s="49">
        <v>1</v>
      </c>
      <c r="Q638" s="49">
        <v>1</v>
      </c>
      <c r="R638" s="49">
        <v>1</v>
      </c>
      <c r="S638" s="49">
        <v>2</v>
      </c>
      <c r="T638" s="49">
        <v>2</v>
      </c>
      <c r="U638" s="49">
        <v>2</v>
      </c>
      <c r="V638" s="49">
        <v>2</v>
      </c>
      <c r="W638" s="50">
        <v>1</v>
      </c>
      <c r="X638" s="113">
        <v>14</v>
      </c>
      <c r="Y638" s="85">
        <v>28</v>
      </c>
      <c r="AB638" s="87"/>
    </row>
    <row r="639" spans="1:28" ht="15" x14ac:dyDescent="0.25">
      <c r="A639" s="146" t="s">
        <v>24</v>
      </c>
      <c r="B639" s="73">
        <v>22.300000000000008</v>
      </c>
      <c r="C639" s="112">
        <v>28</v>
      </c>
      <c r="D639" s="52" t="s">
        <v>14</v>
      </c>
      <c r="E639" s="84">
        <v>9</v>
      </c>
      <c r="F639" s="84">
        <v>6</v>
      </c>
      <c r="G639" s="84">
        <v>4</v>
      </c>
      <c r="H639" s="84">
        <v>5</v>
      </c>
      <c r="I639" s="84">
        <v>6</v>
      </c>
      <c r="J639" s="84">
        <v>5</v>
      </c>
      <c r="K639" s="84">
        <v>5</v>
      </c>
      <c r="L639" s="84">
        <v>5</v>
      </c>
      <c r="M639" s="114">
        <v>6</v>
      </c>
      <c r="N639" s="147">
        <v>51</v>
      </c>
      <c r="O639" s="84">
        <v>9</v>
      </c>
      <c r="P639" s="84">
        <v>4</v>
      </c>
      <c r="Q639" s="84">
        <v>6</v>
      </c>
      <c r="R639" s="84">
        <v>6</v>
      </c>
      <c r="S639" s="84">
        <v>5</v>
      </c>
      <c r="T639" s="84">
        <v>8</v>
      </c>
      <c r="U639" s="84">
        <v>6</v>
      </c>
      <c r="V639" s="84">
        <v>5</v>
      </c>
      <c r="W639" s="114">
        <v>5</v>
      </c>
      <c r="X639" s="109">
        <v>54</v>
      </c>
      <c r="Y639" s="67">
        <v>105</v>
      </c>
      <c r="Z639" s="92">
        <v>0.1</v>
      </c>
      <c r="AA639" s="142">
        <v>22.400000000000009</v>
      </c>
      <c r="AB639" s="93">
        <v>86</v>
      </c>
    </row>
    <row r="640" spans="1:28" ht="15.75" thickBot="1" x14ac:dyDescent="0.3">
      <c r="A640" s="94"/>
      <c r="D640" s="148" t="s">
        <v>18</v>
      </c>
      <c r="E640" s="51">
        <v>0</v>
      </c>
      <c r="F640" s="51">
        <v>2</v>
      </c>
      <c r="G640" s="51">
        <v>3</v>
      </c>
      <c r="H640" s="51">
        <v>3</v>
      </c>
      <c r="I640" s="51">
        <v>2</v>
      </c>
      <c r="J640" s="51">
        <v>3</v>
      </c>
      <c r="K640" s="51">
        <v>1</v>
      </c>
      <c r="L640" s="51">
        <v>2</v>
      </c>
      <c r="M640" s="115">
        <v>1</v>
      </c>
      <c r="N640" s="125">
        <v>17</v>
      </c>
      <c r="O640" s="128">
        <v>0</v>
      </c>
      <c r="P640" s="51">
        <v>3</v>
      </c>
      <c r="Q640" s="51">
        <v>0</v>
      </c>
      <c r="R640" s="51">
        <v>1</v>
      </c>
      <c r="S640" s="51">
        <v>3</v>
      </c>
      <c r="T640" s="51">
        <v>0</v>
      </c>
      <c r="U640" s="51">
        <v>3</v>
      </c>
      <c r="V640" s="51">
        <v>2</v>
      </c>
      <c r="W640" s="115">
        <v>2</v>
      </c>
      <c r="X640" s="120">
        <v>14</v>
      </c>
      <c r="Y640" s="68">
        <v>31</v>
      </c>
      <c r="AB640" s="87"/>
    </row>
    <row r="641" spans="1:28" ht="13.5" thickBot="1" x14ac:dyDescent="0.25">
      <c r="A641" s="95"/>
      <c r="AB641" s="87"/>
    </row>
    <row r="642" spans="1:28" ht="15" x14ac:dyDescent="0.25">
      <c r="A642" s="99"/>
      <c r="D642" s="53" t="s">
        <v>15</v>
      </c>
      <c r="E642" s="54">
        <v>2</v>
      </c>
      <c r="F642" s="54">
        <v>2</v>
      </c>
      <c r="G642" s="54">
        <v>2</v>
      </c>
      <c r="H642" s="54">
        <v>2</v>
      </c>
      <c r="I642" s="54">
        <v>1</v>
      </c>
      <c r="J642" s="54">
        <v>2</v>
      </c>
      <c r="K642" s="54">
        <v>1</v>
      </c>
      <c r="L642" s="54">
        <v>2</v>
      </c>
      <c r="M642" s="55">
        <v>2</v>
      </c>
      <c r="N642" s="129">
        <v>16</v>
      </c>
      <c r="O642" s="132">
        <v>2</v>
      </c>
      <c r="P642" s="54">
        <v>1</v>
      </c>
      <c r="Q642" s="54">
        <v>2</v>
      </c>
      <c r="R642" s="54">
        <v>2</v>
      </c>
      <c r="S642" s="54">
        <v>2</v>
      </c>
      <c r="T642" s="54">
        <v>2</v>
      </c>
      <c r="U642" s="54">
        <v>2</v>
      </c>
      <c r="V642" s="54">
        <v>2</v>
      </c>
      <c r="W642" s="55">
        <v>2</v>
      </c>
      <c r="X642" s="116">
        <v>17</v>
      </c>
      <c r="Y642" s="55">
        <v>33</v>
      </c>
      <c r="AB642" s="87"/>
    </row>
    <row r="643" spans="1:28" ht="15" x14ac:dyDescent="0.25">
      <c r="A643" s="149" t="s">
        <v>22</v>
      </c>
      <c r="B643" s="78">
        <v>26.4</v>
      </c>
      <c r="C643" s="112">
        <v>33</v>
      </c>
      <c r="D643" s="57" t="s">
        <v>14</v>
      </c>
      <c r="E643" s="84">
        <v>9</v>
      </c>
      <c r="F643" s="84">
        <v>6</v>
      </c>
      <c r="G643" s="84">
        <v>6</v>
      </c>
      <c r="H643" s="84">
        <v>7</v>
      </c>
      <c r="I643" s="84">
        <v>8</v>
      </c>
      <c r="J643" s="84">
        <v>7</v>
      </c>
      <c r="K643" s="84">
        <v>6</v>
      </c>
      <c r="L643" s="84">
        <v>6</v>
      </c>
      <c r="M643" s="114">
        <v>7</v>
      </c>
      <c r="N643" s="130">
        <v>62</v>
      </c>
      <c r="O643" s="84">
        <v>0</v>
      </c>
      <c r="P643" s="84">
        <v>0</v>
      </c>
      <c r="Q643" s="84">
        <v>0</v>
      </c>
      <c r="R643" s="84">
        <v>0</v>
      </c>
      <c r="S643" s="84">
        <v>0</v>
      </c>
      <c r="T643" s="84">
        <v>0</v>
      </c>
      <c r="U643" s="84">
        <v>0</v>
      </c>
      <c r="V643" s="84">
        <v>0</v>
      </c>
      <c r="W643" s="114">
        <v>0</v>
      </c>
      <c r="X643" s="110">
        <v>0</v>
      </c>
      <c r="Y643" s="69">
        <v>62</v>
      </c>
      <c r="Z643" s="97">
        <v>0</v>
      </c>
      <c r="AA643" s="143">
        <v>26.4</v>
      </c>
      <c r="AB643" s="98">
        <v>88</v>
      </c>
    </row>
    <row r="644" spans="1:28" ht="15.75" thickBot="1" x14ac:dyDescent="0.3">
      <c r="A644" s="99"/>
      <c r="D644" s="150" t="s">
        <v>18</v>
      </c>
      <c r="E644" s="56">
        <v>0</v>
      </c>
      <c r="F644" s="56">
        <v>2</v>
      </c>
      <c r="G644" s="56">
        <v>1</v>
      </c>
      <c r="H644" s="56">
        <v>1</v>
      </c>
      <c r="I644" s="56">
        <v>0</v>
      </c>
      <c r="J644" s="56">
        <v>1</v>
      </c>
      <c r="K644" s="56">
        <v>0</v>
      </c>
      <c r="L644" s="56">
        <v>2</v>
      </c>
      <c r="M644" s="117">
        <v>1</v>
      </c>
      <c r="N644" s="131">
        <v>8</v>
      </c>
      <c r="O644" s="133">
        <v>0</v>
      </c>
      <c r="P644" s="56">
        <v>0</v>
      </c>
      <c r="Q644" s="56">
        <v>0</v>
      </c>
      <c r="R644" s="56">
        <v>0</v>
      </c>
      <c r="S644" s="56">
        <v>0</v>
      </c>
      <c r="T644" s="56">
        <v>0</v>
      </c>
      <c r="U644" s="56">
        <v>0</v>
      </c>
      <c r="V644" s="56">
        <v>0</v>
      </c>
      <c r="W644" s="117">
        <v>0</v>
      </c>
      <c r="X644" s="121">
        <v>0</v>
      </c>
      <c r="Y644" s="70">
        <v>8</v>
      </c>
      <c r="AB644" s="87"/>
    </row>
    <row r="645" spans="1:28" ht="13.5" thickBot="1" x14ac:dyDescent="0.25">
      <c r="A645" s="95"/>
      <c r="AB645" s="87"/>
    </row>
    <row r="646" spans="1:28" ht="15" x14ac:dyDescent="0.25">
      <c r="A646" s="100"/>
      <c r="D646" s="58" t="s">
        <v>15</v>
      </c>
      <c r="E646" s="59">
        <v>2</v>
      </c>
      <c r="F646" s="59">
        <v>2</v>
      </c>
      <c r="G646" s="59">
        <v>2</v>
      </c>
      <c r="H646" s="59">
        <v>2</v>
      </c>
      <c r="I646" s="59">
        <v>1</v>
      </c>
      <c r="J646" s="59">
        <v>2</v>
      </c>
      <c r="K646" s="59">
        <v>1</v>
      </c>
      <c r="L646" s="59">
        <v>1</v>
      </c>
      <c r="M646" s="60">
        <v>1</v>
      </c>
      <c r="N646" s="134">
        <v>14</v>
      </c>
      <c r="O646" s="137">
        <v>2</v>
      </c>
      <c r="P646" s="59">
        <v>1</v>
      </c>
      <c r="Q646" s="59">
        <v>2</v>
      </c>
      <c r="R646" s="59">
        <v>1</v>
      </c>
      <c r="S646" s="59">
        <v>2</v>
      </c>
      <c r="T646" s="59">
        <v>2</v>
      </c>
      <c r="U646" s="59">
        <v>2</v>
      </c>
      <c r="V646" s="59">
        <v>2</v>
      </c>
      <c r="W646" s="60">
        <v>1</v>
      </c>
      <c r="X646" s="118">
        <v>15</v>
      </c>
      <c r="Y646" s="60">
        <v>29</v>
      </c>
      <c r="AB646" s="87"/>
    </row>
    <row r="647" spans="1:28" ht="15" x14ac:dyDescent="0.25">
      <c r="A647" s="151" t="s">
        <v>23</v>
      </c>
      <c r="B647" s="79">
        <v>22.800000000000004</v>
      </c>
      <c r="C647" s="112">
        <v>29</v>
      </c>
      <c r="D647" s="62" t="s">
        <v>14</v>
      </c>
      <c r="E647" s="84">
        <v>8</v>
      </c>
      <c r="F647" s="84">
        <v>7</v>
      </c>
      <c r="G647" s="84">
        <v>7</v>
      </c>
      <c r="H647" s="84">
        <v>5</v>
      </c>
      <c r="I647" s="84">
        <v>6</v>
      </c>
      <c r="J647" s="84">
        <v>7</v>
      </c>
      <c r="K647" s="84">
        <v>7</v>
      </c>
      <c r="L647" s="84">
        <v>5</v>
      </c>
      <c r="M647" s="114">
        <v>7</v>
      </c>
      <c r="N647" s="135">
        <v>59</v>
      </c>
      <c r="O647" s="127">
        <v>6</v>
      </c>
      <c r="P647" s="84">
        <v>6</v>
      </c>
      <c r="Q647" s="84">
        <v>4</v>
      </c>
      <c r="R647" s="84">
        <v>4</v>
      </c>
      <c r="S647" s="84">
        <v>8</v>
      </c>
      <c r="T647" s="84">
        <v>6</v>
      </c>
      <c r="U647" s="84">
        <v>9</v>
      </c>
      <c r="V647" s="84">
        <v>4</v>
      </c>
      <c r="W647" s="114">
        <v>6</v>
      </c>
      <c r="X647" s="111">
        <v>53</v>
      </c>
      <c r="Y647" s="71">
        <v>112</v>
      </c>
      <c r="Z647" s="102">
        <v>0.6</v>
      </c>
      <c r="AA647" s="141">
        <v>23.400000000000006</v>
      </c>
      <c r="AB647" s="103">
        <v>97</v>
      </c>
    </row>
    <row r="648" spans="1:28" ht="15.75" thickBot="1" x14ac:dyDescent="0.3">
      <c r="A648" s="104"/>
      <c r="B648" s="105"/>
      <c r="C648" s="105"/>
      <c r="D648" s="152" t="s">
        <v>18</v>
      </c>
      <c r="E648" s="61">
        <v>1</v>
      </c>
      <c r="F648" s="61">
        <v>1</v>
      </c>
      <c r="G648" s="61">
        <v>0</v>
      </c>
      <c r="H648" s="61">
        <v>3</v>
      </c>
      <c r="I648" s="61">
        <v>2</v>
      </c>
      <c r="J648" s="61">
        <v>1</v>
      </c>
      <c r="K648" s="61">
        <v>0</v>
      </c>
      <c r="L648" s="61">
        <v>2</v>
      </c>
      <c r="M648" s="119">
        <v>0</v>
      </c>
      <c r="N648" s="136">
        <v>10</v>
      </c>
      <c r="O648" s="138">
        <v>3</v>
      </c>
      <c r="P648" s="61">
        <v>1</v>
      </c>
      <c r="Q648" s="61">
        <v>3</v>
      </c>
      <c r="R648" s="61">
        <v>3</v>
      </c>
      <c r="S648" s="61">
        <v>0</v>
      </c>
      <c r="T648" s="61">
        <v>2</v>
      </c>
      <c r="U648" s="61">
        <v>0</v>
      </c>
      <c r="V648" s="61">
        <v>3</v>
      </c>
      <c r="W648" s="119">
        <v>1</v>
      </c>
      <c r="X648" s="122">
        <v>16</v>
      </c>
      <c r="Y648" s="72">
        <v>26</v>
      </c>
      <c r="Z648" s="105"/>
      <c r="AA648" s="105"/>
      <c r="AB648" s="106"/>
    </row>
    <row r="649" spans="1:28" ht="13.5" thickBot="1" x14ac:dyDescent="0.25">
      <c r="A649" s="77"/>
      <c r="B649" s="77"/>
      <c r="C649" s="77"/>
      <c r="D649" s="77"/>
      <c r="E649" s="77"/>
      <c r="F649" s="77"/>
      <c r="G649" s="77"/>
      <c r="H649" s="77"/>
      <c r="I649" s="77"/>
      <c r="J649" s="77"/>
      <c r="K649" s="77"/>
      <c r="L649" s="77"/>
      <c r="M649" s="77"/>
      <c r="N649" s="77"/>
      <c r="O649" s="77"/>
      <c r="P649" s="77"/>
      <c r="Q649" s="77"/>
      <c r="R649" s="77"/>
      <c r="S649" s="77"/>
      <c r="T649" s="77"/>
      <c r="U649" s="77"/>
      <c r="V649" s="77"/>
      <c r="W649" s="77"/>
      <c r="X649" s="77"/>
      <c r="Y649" s="77"/>
      <c r="Z649" s="77"/>
      <c r="AA649" s="77"/>
      <c r="AB649" s="77"/>
    </row>
    <row r="650" spans="1:28" ht="15" x14ac:dyDescent="0.25">
      <c r="A650" s="83"/>
      <c r="B650" s="173" t="s">
        <v>4</v>
      </c>
      <c r="C650" s="176" t="s">
        <v>19</v>
      </c>
      <c r="D650" s="64" t="s">
        <v>1</v>
      </c>
      <c r="E650" s="163">
        <v>450</v>
      </c>
      <c r="F650" s="163">
        <v>115</v>
      </c>
      <c r="G650" s="163">
        <v>293</v>
      </c>
      <c r="H650" s="163">
        <v>458</v>
      </c>
      <c r="I650" s="163">
        <v>389</v>
      </c>
      <c r="J650" s="163">
        <v>357</v>
      </c>
      <c r="K650" s="163">
        <v>348</v>
      </c>
      <c r="L650" s="163">
        <v>307</v>
      </c>
      <c r="M650" s="163">
        <v>136</v>
      </c>
      <c r="N650" s="179" t="s">
        <v>16</v>
      </c>
      <c r="O650" s="163">
        <v>290</v>
      </c>
      <c r="P650" s="163">
        <v>415</v>
      </c>
      <c r="Q650" s="163">
        <v>169</v>
      </c>
      <c r="R650" s="163">
        <v>282</v>
      </c>
      <c r="S650" s="163">
        <v>446</v>
      </c>
      <c r="T650" s="163">
        <v>137</v>
      </c>
      <c r="U650" s="163">
        <v>338</v>
      </c>
      <c r="V650" s="163">
        <v>357</v>
      </c>
      <c r="W650" s="163">
        <v>267</v>
      </c>
      <c r="X650" s="179" t="s">
        <v>17</v>
      </c>
      <c r="Y650" s="89">
        <v>68.7</v>
      </c>
      <c r="Z650" s="182" t="s">
        <v>28</v>
      </c>
      <c r="AA650" s="185" t="s">
        <v>6</v>
      </c>
      <c r="AB650" s="188" t="s">
        <v>20</v>
      </c>
    </row>
    <row r="651" spans="1:28" ht="15" x14ac:dyDescent="0.25">
      <c r="A651" s="83" t="s">
        <v>34</v>
      </c>
      <c r="B651" s="174"/>
      <c r="C651" s="177"/>
      <c r="D651" s="65" t="s">
        <v>2</v>
      </c>
      <c r="E651" s="43">
        <v>5</v>
      </c>
      <c r="F651" s="39">
        <v>3</v>
      </c>
      <c r="G651" s="39">
        <v>4</v>
      </c>
      <c r="H651" s="39">
        <v>5</v>
      </c>
      <c r="I651" s="39">
        <v>4</v>
      </c>
      <c r="J651" s="39">
        <v>4</v>
      </c>
      <c r="K651" s="39">
        <v>4</v>
      </c>
      <c r="L651" s="39">
        <v>4</v>
      </c>
      <c r="M651" s="44">
        <v>3</v>
      </c>
      <c r="N651" s="180"/>
      <c r="O651" s="43">
        <v>4</v>
      </c>
      <c r="P651" s="39">
        <v>5</v>
      </c>
      <c r="Q651" s="39">
        <v>3</v>
      </c>
      <c r="R651" s="39">
        <v>4</v>
      </c>
      <c r="S651" s="39">
        <v>5</v>
      </c>
      <c r="T651" s="39">
        <v>3</v>
      </c>
      <c r="U651" s="39">
        <v>4</v>
      </c>
      <c r="V651" s="39">
        <v>4</v>
      </c>
      <c r="W651" s="44">
        <v>4</v>
      </c>
      <c r="X651" s="180"/>
      <c r="Y651" s="63">
        <v>72</v>
      </c>
      <c r="Z651" s="183"/>
      <c r="AA651" s="186"/>
      <c r="AB651" s="189"/>
    </row>
    <row r="652" spans="1:28" ht="15.75" thickBot="1" x14ac:dyDescent="0.3">
      <c r="A652" s="139">
        <v>44560</v>
      </c>
      <c r="B652" s="175"/>
      <c r="C652" s="178"/>
      <c r="D652" s="66" t="s">
        <v>3</v>
      </c>
      <c r="E652" s="45">
        <v>9</v>
      </c>
      <c r="F652" s="46">
        <v>17</v>
      </c>
      <c r="G652" s="46">
        <v>11</v>
      </c>
      <c r="H652" s="46">
        <v>15</v>
      </c>
      <c r="I652" s="46">
        <v>3</v>
      </c>
      <c r="J652" s="46">
        <v>1</v>
      </c>
      <c r="K652" s="46">
        <v>5</v>
      </c>
      <c r="L652" s="46">
        <v>13</v>
      </c>
      <c r="M652" s="47">
        <v>7</v>
      </c>
      <c r="N652" s="181"/>
      <c r="O652" s="45">
        <v>14</v>
      </c>
      <c r="P652" s="46">
        <v>12</v>
      </c>
      <c r="Q652" s="46">
        <v>4</v>
      </c>
      <c r="R652" s="46">
        <v>18</v>
      </c>
      <c r="S652" s="46">
        <v>16</v>
      </c>
      <c r="T652" s="46">
        <v>8</v>
      </c>
      <c r="U652" s="46">
        <v>6</v>
      </c>
      <c r="V652" s="46">
        <v>2</v>
      </c>
      <c r="W652" s="47">
        <v>10</v>
      </c>
      <c r="X652" s="181"/>
      <c r="Y652" s="108">
        <v>125</v>
      </c>
      <c r="Z652" s="184"/>
      <c r="AA652" s="187"/>
      <c r="AB652" s="190"/>
    </row>
    <row r="653" spans="1:28" ht="15" x14ac:dyDescent="0.25">
      <c r="A653" s="91"/>
      <c r="D653" s="48" t="s">
        <v>15</v>
      </c>
      <c r="E653" s="49">
        <v>1</v>
      </c>
      <c r="F653" s="49">
        <v>1</v>
      </c>
      <c r="G653" s="49">
        <v>1</v>
      </c>
      <c r="H653" s="49">
        <v>1</v>
      </c>
      <c r="I653" s="49">
        <v>2</v>
      </c>
      <c r="J653" s="49">
        <v>2</v>
      </c>
      <c r="K653" s="49">
        <v>1</v>
      </c>
      <c r="L653" s="49">
        <v>1</v>
      </c>
      <c r="M653" s="50">
        <v>1</v>
      </c>
      <c r="N653" s="123">
        <v>11</v>
      </c>
      <c r="O653" s="126">
        <v>1</v>
      </c>
      <c r="P653" s="49">
        <v>1</v>
      </c>
      <c r="Q653" s="49">
        <v>1</v>
      </c>
      <c r="R653" s="49">
        <v>1</v>
      </c>
      <c r="S653" s="49">
        <v>1</v>
      </c>
      <c r="T653" s="49">
        <v>1</v>
      </c>
      <c r="U653" s="49">
        <v>1</v>
      </c>
      <c r="V653" s="49">
        <v>2</v>
      </c>
      <c r="W653" s="50">
        <v>1</v>
      </c>
      <c r="X653" s="113">
        <v>10</v>
      </c>
      <c r="Y653" s="85">
        <v>21</v>
      </c>
      <c r="AB653" s="87"/>
    </row>
    <row r="654" spans="1:28" ht="15" x14ac:dyDescent="0.25">
      <c r="A654" s="91" t="s">
        <v>24</v>
      </c>
      <c r="B654" s="73">
        <v>22.300000000000008</v>
      </c>
      <c r="C654" s="112">
        <v>21</v>
      </c>
      <c r="D654" s="52" t="s">
        <v>14</v>
      </c>
      <c r="E654" s="84">
        <v>5</v>
      </c>
      <c r="F654" s="84">
        <v>4</v>
      </c>
      <c r="G654" s="84">
        <v>6</v>
      </c>
      <c r="H654" s="84">
        <v>9</v>
      </c>
      <c r="I654" s="84">
        <v>8</v>
      </c>
      <c r="J654" s="84">
        <v>5</v>
      </c>
      <c r="K654" s="84">
        <v>5</v>
      </c>
      <c r="L654" s="84">
        <v>5</v>
      </c>
      <c r="M654" s="114">
        <v>5</v>
      </c>
      <c r="N654" s="124">
        <v>52</v>
      </c>
      <c r="O654" s="84">
        <v>5</v>
      </c>
      <c r="P654" s="84">
        <v>6</v>
      </c>
      <c r="Q654" s="84">
        <v>5</v>
      </c>
      <c r="R654" s="84">
        <v>5</v>
      </c>
      <c r="S654" s="84">
        <v>7</v>
      </c>
      <c r="T654" s="84">
        <v>4</v>
      </c>
      <c r="U654" s="84">
        <v>5</v>
      </c>
      <c r="V654" s="84">
        <v>5</v>
      </c>
      <c r="W654" s="114">
        <v>4</v>
      </c>
      <c r="X654" s="109">
        <v>46</v>
      </c>
      <c r="Y654" s="67">
        <v>98</v>
      </c>
      <c r="Z654" s="92">
        <v>0</v>
      </c>
      <c r="AA654" s="142">
        <v>22.300000000000008</v>
      </c>
      <c r="AB654" s="93">
        <v>85</v>
      </c>
    </row>
    <row r="655" spans="1:28" ht="15.75" thickBot="1" x14ac:dyDescent="0.3">
      <c r="A655" s="94"/>
      <c r="D655" s="74" t="s">
        <v>18</v>
      </c>
      <c r="E655" s="51">
        <v>3</v>
      </c>
      <c r="F655" s="51">
        <v>2</v>
      </c>
      <c r="G655" s="51">
        <v>1</v>
      </c>
      <c r="H655" s="51">
        <v>0</v>
      </c>
      <c r="I655" s="51">
        <v>0</v>
      </c>
      <c r="J655" s="51">
        <v>3</v>
      </c>
      <c r="K655" s="51">
        <v>2</v>
      </c>
      <c r="L655" s="51">
        <v>2</v>
      </c>
      <c r="M655" s="115">
        <v>1</v>
      </c>
      <c r="N655" s="125">
        <v>14</v>
      </c>
      <c r="O655" s="128">
        <v>2</v>
      </c>
      <c r="P655" s="51">
        <v>2</v>
      </c>
      <c r="Q655" s="51">
        <v>1</v>
      </c>
      <c r="R655" s="51">
        <v>2</v>
      </c>
      <c r="S655" s="51">
        <v>1</v>
      </c>
      <c r="T655" s="51">
        <v>2</v>
      </c>
      <c r="U655" s="51">
        <v>2</v>
      </c>
      <c r="V655" s="51">
        <v>3</v>
      </c>
      <c r="W655" s="115">
        <v>3</v>
      </c>
      <c r="X655" s="120">
        <v>18</v>
      </c>
      <c r="Y655" s="68">
        <v>32</v>
      </c>
      <c r="AB655" s="87"/>
    </row>
    <row r="656" spans="1:28" ht="13.5" thickBot="1" x14ac:dyDescent="0.25">
      <c r="A656" s="95"/>
      <c r="AB656" s="87"/>
    </row>
    <row r="657" spans="1:28" ht="15" x14ac:dyDescent="0.25">
      <c r="A657" s="99"/>
      <c r="D657" s="53" t="s">
        <v>15</v>
      </c>
      <c r="E657" s="54">
        <v>1</v>
      </c>
      <c r="F657" s="54">
        <v>1</v>
      </c>
      <c r="G657" s="54">
        <v>1</v>
      </c>
      <c r="H657" s="54">
        <v>1</v>
      </c>
      <c r="I657" s="54">
        <v>2</v>
      </c>
      <c r="J657" s="54">
        <v>2</v>
      </c>
      <c r="K657" s="54">
        <v>2</v>
      </c>
      <c r="L657" s="54">
        <v>1</v>
      </c>
      <c r="M657" s="55">
        <v>2</v>
      </c>
      <c r="N657" s="129">
        <v>13</v>
      </c>
      <c r="O657" s="132">
        <v>1</v>
      </c>
      <c r="P657" s="54">
        <v>1</v>
      </c>
      <c r="Q657" s="54">
        <v>2</v>
      </c>
      <c r="R657" s="54">
        <v>1</v>
      </c>
      <c r="S657" s="54">
        <v>1</v>
      </c>
      <c r="T657" s="54">
        <v>2</v>
      </c>
      <c r="U657" s="54">
        <v>2</v>
      </c>
      <c r="V657" s="54">
        <v>2</v>
      </c>
      <c r="W657" s="55">
        <v>1</v>
      </c>
      <c r="X657" s="116">
        <v>13</v>
      </c>
      <c r="Y657" s="55">
        <v>26</v>
      </c>
      <c r="AB657" s="87"/>
    </row>
    <row r="658" spans="1:28" ht="15" x14ac:dyDescent="0.25">
      <c r="A658" s="96" t="s">
        <v>22</v>
      </c>
      <c r="B658" s="78">
        <v>26.4</v>
      </c>
      <c r="C658" s="112">
        <v>26</v>
      </c>
      <c r="D658" s="57" t="s">
        <v>14</v>
      </c>
      <c r="E658" s="84">
        <v>6</v>
      </c>
      <c r="F658" s="84">
        <v>5</v>
      </c>
      <c r="G658" s="84">
        <v>7</v>
      </c>
      <c r="H658" s="84">
        <v>8</v>
      </c>
      <c r="I658" s="84">
        <v>7</v>
      </c>
      <c r="J658" s="84">
        <v>6</v>
      </c>
      <c r="K658" s="84">
        <v>5</v>
      </c>
      <c r="L658" s="84">
        <v>4</v>
      </c>
      <c r="M658" s="114">
        <v>7</v>
      </c>
      <c r="N658" s="130">
        <v>55</v>
      </c>
      <c r="O658" s="84">
        <v>7</v>
      </c>
      <c r="P658" s="84">
        <v>6</v>
      </c>
      <c r="Q658" s="84">
        <v>6</v>
      </c>
      <c r="R658" s="84">
        <v>4</v>
      </c>
      <c r="S658" s="84">
        <v>7</v>
      </c>
      <c r="T658" s="84">
        <v>5</v>
      </c>
      <c r="U658" s="84">
        <v>6</v>
      </c>
      <c r="V658" s="84">
        <v>5</v>
      </c>
      <c r="W658" s="114">
        <v>4</v>
      </c>
      <c r="X658" s="110">
        <v>50</v>
      </c>
      <c r="Y658" s="69">
        <v>105</v>
      </c>
      <c r="Z658" s="97">
        <v>0.30000000000000004</v>
      </c>
      <c r="AA658" s="143">
        <v>26.4</v>
      </c>
      <c r="AB658" s="98">
        <v>87</v>
      </c>
    </row>
    <row r="659" spans="1:28" ht="15.75" thickBot="1" x14ac:dyDescent="0.3">
      <c r="A659" s="99"/>
      <c r="D659" s="75" t="s">
        <v>18</v>
      </c>
      <c r="E659" s="56">
        <v>2</v>
      </c>
      <c r="F659" s="56">
        <v>1</v>
      </c>
      <c r="G659" s="56">
        <v>0</v>
      </c>
      <c r="H659" s="56">
        <v>0</v>
      </c>
      <c r="I659" s="56">
        <v>1</v>
      </c>
      <c r="J659" s="56">
        <v>2</v>
      </c>
      <c r="K659" s="56">
        <v>3</v>
      </c>
      <c r="L659" s="56">
        <v>3</v>
      </c>
      <c r="M659" s="117">
        <v>0</v>
      </c>
      <c r="N659" s="131">
        <v>12</v>
      </c>
      <c r="O659" s="133">
        <v>0</v>
      </c>
      <c r="P659" s="56">
        <v>2</v>
      </c>
      <c r="Q659" s="56">
        <v>1</v>
      </c>
      <c r="R659" s="56">
        <v>3</v>
      </c>
      <c r="S659" s="56">
        <v>1</v>
      </c>
      <c r="T659" s="56">
        <v>2</v>
      </c>
      <c r="U659" s="56">
        <v>2</v>
      </c>
      <c r="V659" s="56">
        <v>3</v>
      </c>
      <c r="W659" s="117">
        <v>3</v>
      </c>
      <c r="X659" s="121">
        <v>17</v>
      </c>
      <c r="Y659" s="70">
        <v>29</v>
      </c>
      <c r="AB659" s="87"/>
    </row>
    <row r="660" spans="1:28" ht="13.5" thickBot="1" x14ac:dyDescent="0.25">
      <c r="A660" s="95"/>
      <c r="AB660" s="87"/>
    </row>
    <row r="661" spans="1:28" ht="15" x14ac:dyDescent="0.25">
      <c r="A661" s="100"/>
      <c r="D661" s="58" t="s">
        <v>15</v>
      </c>
      <c r="E661" s="59">
        <v>1</v>
      </c>
      <c r="F661" s="59">
        <v>1</v>
      </c>
      <c r="G661" s="59">
        <v>1</v>
      </c>
      <c r="H661" s="59">
        <v>1</v>
      </c>
      <c r="I661" s="59">
        <v>2</v>
      </c>
      <c r="J661" s="59">
        <v>2</v>
      </c>
      <c r="K661" s="59">
        <v>1</v>
      </c>
      <c r="L661" s="59">
        <v>1</v>
      </c>
      <c r="M661" s="60">
        <v>1</v>
      </c>
      <c r="N661" s="134">
        <v>11</v>
      </c>
      <c r="O661" s="137">
        <v>1</v>
      </c>
      <c r="P661" s="59">
        <v>1</v>
      </c>
      <c r="Q661" s="59">
        <v>2</v>
      </c>
      <c r="R661" s="59">
        <v>1</v>
      </c>
      <c r="S661" s="59">
        <v>1</v>
      </c>
      <c r="T661" s="59">
        <v>1</v>
      </c>
      <c r="U661" s="59">
        <v>1</v>
      </c>
      <c r="V661" s="59">
        <v>2</v>
      </c>
      <c r="W661" s="60">
        <v>1</v>
      </c>
      <c r="X661" s="118">
        <v>11</v>
      </c>
      <c r="Y661" s="60">
        <v>22</v>
      </c>
      <c r="AB661" s="87"/>
    </row>
    <row r="662" spans="1:28" ht="15" x14ac:dyDescent="0.25">
      <c r="A662" s="101" t="s">
        <v>23</v>
      </c>
      <c r="B662" s="79">
        <v>22.800000000000004</v>
      </c>
      <c r="C662" s="112">
        <v>22</v>
      </c>
      <c r="D662" s="62" t="s">
        <v>14</v>
      </c>
      <c r="E662" s="84">
        <v>7</v>
      </c>
      <c r="F662" s="84">
        <v>4</v>
      </c>
      <c r="G662" s="84">
        <v>4</v>
      </c>
      <c r="H662" s="84">
        <v>5</v>
      </c>
      <c r="I662" s="84">
        <v>6</v>
      </c>
      <c r="J662" s="84">
        <v>6</v>
      </c>
      <c r="K662" s="84">
        <v>5</v>
      </c>
      <c r="L662" s="84">
        <v>4</v>
      </c>
      <c r="M662" s="114">
        <v>7</v>
      </c>
      <c r="N662" s="135">
        <v>48</v>
      </c>
      <c r="O662" s="84">
        <v>6</v>
      </c>
      <c r="P662" s="84">
        <v>8</v>
      </c>
      <c r="Q662" s="84">
        <v>4</v>
      </c>
      <c r="R662" s="84">
        <v>5</v>
      </c>
      <c r="S662" s="84">
        <v>6</v>
      </c>
      <c r="T662" s="84">
        <v>4</v>
      </c>
      <c r="U662" s="84">
        <v>5</v>
      </c>
      <c r="V662" s="84">
        <v>5</v>
      </c>
      <c r="W662" s="114">
        <v>4</v>
      </c>
      <c r="X662" s="111">
        <v>47</v>
      </c>
      <c r="Y662" s="71">
        <v>95</v>
      </c>
      <c r="Z662" s="102">
        <v>0</v>
      </c>
      <c r="AA662" s="141">
        <v>22.800000000000004</v>
      </c>
      <c r="AB662" s="103">
        <v>96</v>
      </c>
    </row>
    <row r="663" spans="1:28" ht="15.75" thickBot="1" x14ac:dyDescent="0.3">
      <c r="A663" s="104"/>
      <c r="B663" s="105"/>
      <c r="C663" s="105"/>
      <c r="D663" s="76" t="s">
        <v>18</v>
      </c>
      <c r="E663" s="61">
        <v>1</v>
      </c>
      <c r="F663" s="61">
        <v>2</v>
      </c>
      <c r="G663" s="61">
        <v>3</v>
      </c>
      <c r="H663" s="61">
        <v>3</v>
      </c>
      <c r="I663" s="61">
        <v>2</v>
      </c>
      <c r="J663" s="61">
        <v>2</v>
      </c>
      <c r="K663" s="61">
        <v>2</v>
      </c>
      <c r="L663" s="61">
        <v>3</v>
      </c>
      <c r="M663" s="119">
        <v>0</v>
      </c>
      <c r="N663" s="136">
        <v>18</v>
      </c>
      <c r="O663" s="138">
        <v>1</v>
      </c>
      <c r="P663" s="61">
        <v>0</v>
      </c>
      <c r="Q663" s="61">
        <v>3</v>
      </c>
      <c r="R663" s="61">
        <v>2</v>
      </c>
      <c r="S663" s="61">
        <v>2</v>
      </c>
      <c r="T663" s="61">
        <v>2</v>
      </c>
      <c r="U663" s="61">
        <v>2</v>
      </c>
      <c r="V663" s="61">
        <v>3</v>
      </c>
      <c r="W663" s="119">
        <v>3</v>
      </c>
      <c r="X663" s="122">
        <v>18</v>
      </c>
      <c r="Y663" s="72">
        <v>36</v>
      </c>
      <c r="Z663" s="105"/>
      <c r="AA663" s="105"/>
      <c r="AB663" s="106"/>
    </row>
    <row r="664" spans="1:28" ht="13.5" thickBot="1" x14ac:dyDescent="0.25">
      <c r="A664" s="77"/>
      <c r="B664" s="77"/>
      <c r="C664" s="77"/>
      <c r="D664" s="77"/>
      <c r="E664" s="77"/>
      <c r="F664" s="77"/>
      <c r="G664" s="77"/>
      <c r="H664" s="77"/>
      <c r="I664" s="77"/>
      <c r="J664" s="77"/>
      <c r="K664" s="77"/>
      <c r="L664" s="77"/>
      <c r="M664" s="77"/>
      <c r="N664" s="77"/>
      <c r="O664" s="77"/>
      <c r="P664" s="77"/>
      <c r="Q664" s="77"/>
      <c r="R664" s="77"/>
      <c r="S664" s="77"/>
      <c r="T664" s="77"/>
      <c r="U664" s="77"/>
      <c r="V664" s="77"/>
      <c r="W664" s="77"/>
      <c r="X664" s="77"/>
      <c r="Y664" s="77"/>
      <c r="Z664" s="77"/>
      <c r="AA664" s="77"/>
      <c r="AB664" s="77"/>
    </row>
    <row r="665" spans="1:28" ht="15" x14ac:dyDescent="0.25">
      <c r="A665" s="86"/>
      <c r="B665" s="173" t="s">
        <v>4</v>
      </c>
      <c r="C665" s="176" t="s">
        <v>19</v>
      </c>
      <c r="D665" s="64" t="s">
        <v>1</v>
      </c>
      <c r="E665" s="155">
        <v>507</v>
      </c>
      <c r="F665" s="155">
        <v>362</v>
      </c>
      <c r="G665" s="155">
        <v>205</v>
      </c>
      <c r="H665" s="155">
        <v>371</v>
      </c>
      <c r="I665" s="155">
        <v>455</v>
      </c>
      <c r="J665" s="155">
        <v>393</v>
      </c>
      <c r="K665" s="155">
        <v>130</v>
      </c>
      <c r="L665" s="155">
        <v>264</v>
      </c>
      <c r="M665" s="156">
        <v>339</v>
      </c>
      <c r="N665" s="179" t="s">
        <v>16</v>
      </c>
      <c r="O665" s="157">
        <v>449</v>
      </c>
      <c r="P665" s="155">
        <v>343</v>
      </c>
      <c r="Q665" s="155">
        <v>174</v>
      </c>
      <c r="R665" s="155">
        <v>338</v>
      </c>
      <c r="S665" s="155">
        <v>331</v>
      </c>
      <c r="T665" s="155">
        <v>384</v>
      </c>
      <c r="U665" s="155">
        <v>504</v>
      </c>
      <c r="V665" s="155">
        <v>177</v>
      </c>
      <c r="W665" s="156">
        <v>345</v>
      </c>
      <c r="X665" s="179" t="s">
        <v>17</v>
      </c>
      <c r="Y665" s="89">
        <v>72.400000000000006</v>
      </c>
      <c r="Z665" s="182" t="s">
        <v>28</v>
      </c>
      <c r="AA665" s="185" t="s">
        <v>6</v>
      </c>
      <c r="AB665" s="188" t="s">
        <v>20</v>
      </c>
    </row>
    <row r="666" spans="1:28" ht="15" x14ac:dyDescent="0.25">
      <c r="A666" s="86" t="s">
        <v>32</v>
      </c>
      <c r="B666" s="174"/>
      <c r="C666" s="177"/>
      <c r="D666" s="65" t="s">
        <v>2</v>
      </c>
      <c r="E666" s="63">
        <v>5</v>
      </c>
      <c r="F666" s="63">
        <v>4</v>
      </c>
      <c r="G666" s="63">
        <v>3</v>
      </c>
      <c r="H666" s="63">
        <v>4</v>
      </c>
      <c r="I666" s="63">
        <v>5</v>
      </c>
      <c r="J666" s="63">
        <v>4</v>
      </c>
      <c r="K666" s="63">
        <v>3</v>
      </c>
      <c r="L666" s="63">
        <v>4</v>
      </c>
      <c r="M666" s="158">
        <v>4</v>
      </c>
      <c r="N666" s="180"/>
      <c r="O666" s="159">
        <v>5</v>
      </c>
      <c r="P666" s="63">
        <v>4</v>
      </c>
      <c r="Q666" s="63">
        <v>3</v>
      </c>
      <c r="R666" s="63">
        <v>4</v>
      </c>
      <c r="S666" s="63">
        <v>4</v>
      </c>
      <c r="T666" s="63">
        <v>4</v>
      </c>
      <c r="U666" s="63">
        <v>5</v>
      </c>
      <c r="V666" s="63">
        <v>3</v>
      </c>
      <c r="W666" s="158">
        <v>4</v>
      </c>
      <c r="X666" s="180"/>
      <c r="Y666" s="63">
        <v>72</v>
      </c>
      <c r="Z666" s="183"/>
      <c r="AA666" s="186"/>
      <c r="AB666" s="189"/>
    </row>
    <row r="667" spans="1:28" ht="15.75" thickBot="1" x14ac:dyDescent="0.3">
      <c r="A667" s="140">
        <v>44553</v>
      </c>
      <c r="B667" s="175"/>
      <c r="C667" s="178"/>
      <c r="D667" s="66" t="s">
        <v>3</v>
      </c>
      <c r="E667" s="160">
        <v>2</v>
      </c>
      <c r="F667" s="160">
        <v>8</v>
      </c>
      <c r="G667" s="160">
        <v>4</v>
      </c>
      <c r="H667" s="160">
        <v>10</v>
      </c>
      <c r="I667" s="160">
        <v>18</v>
      </c>
      <c r="J667" s="160">
        <v>6</v>
      </c>
      <c r="K667" s="160">
        <v>16</v>
      </c>
      <c r="L667" s="160">
        <v>14</v>
      </c>
      <c r="M667" s="161">
        <v>12</v>
      </c>
      <c r="N667" s="181"/>
      <c r="O667" s="162">
        <v>9</v>
      </c>
      <c r="P667" s="160">
        <v>17</v>
      </c>
      <c r="Q667" s="160">
        <v>11</v>
      </c>
      <c r="R667" s="160">
        <v>13</v>
      </c>
      <c r="S667" s="160">
        <v>5</v>
      </c>
      <c r="T667" s="160">
        <v>1</v>
      </c>
      <c r="U667" s="160">
        <v>3</v>
      </c>
      <c r="V667" s="160">
        <v>7</v>
      </c>
      <c r="W667" s="161">
        <v>15</v>
      </c>
      <c r="X667" s="181"/>
      <c r="Y667" s="108">
        <v>140</v>
      </c>
      <c r="Z667" s="184"/>
      <c r="AA667" s="187"/>
      <c r="AB667" s="190"/>
    </row>
    <row r="668" spans="1:28" ht="15" x14ac:dyDescent="0.25">
      <c r="A668" s="146"/>
      <c r="D668" s="48" t="s">
        <v>15</v>
      </c>
      <c r="E668" s="49">
        <v>2</v>
      </c>
      <c r="F668" s="49">
        <v>2</v>
      </c>
      <c r="G668" s="49">
        <v>2</v>
      </c>
      <c r="H668" s="49">
        <v>2</v>
      </c>
      <c r="I668" s="49">
        <v>1</v>
      </c>
      <c r="J668" s="49">
        <v>2</v>
      </c>
      <c r="K668" s="49">
        <v>1</v>
      </c>
      <c r="L668" s="49">
        <v>1</v>
      </c>
      <c r="M668" s="50">
        <v>1</v>
      </c>
      <c r="N668" s="123">
        <v>14</v>
      </c>
      <c r="O668" s="126">
        <v>2</v>
      </c>
      <c r="P668" s="49">
        <v>1</v>
      </c>
      <c r="Q668" s="49">
        <v>1</v>
      </c>
      <c r="R668" s="49">
        <v>1</v>
      </c>
      <c r="S668" s="49">
        <v>2</v>
      </c>
      <c r="T668" s="49">
        <v>2</v>
      </c>
      <c r="U668" s="49">
        <v>2</v>
      </c>
      <c r="V668" s="49">
        <v>2</v>
      </c>
      <c r="W668" s="50">
        <v>1</v>
      </c>
      <c r="X668" s="113">
        <v>14</v>
      </c>
      <c r="Y668" s="85">
        <v>28</v>
      </c>
      <c r="AB668" s="87"/>
    </row>
    <row r="669" spans="1:28" ht="15" x14ac:dyDescent="0.25">
      <c r="A669" s="146" t="s">
        <v>24</v>
      </c>
      <c r="B669" s="73">
        <v>22.300000000000008</v>
      </c>
      <c r="C669" s="112">
        <v>28</v>
      </c>
      <c r="D669" s="52" t="s">
        <v>14</v>
      </c>
      <c r="E669" s="84">
        <v>8</v>
      </c>
      <c r="F669" s="84">
        <v>5</v>
      </c>
      <c r="G669" s="84">
        <v>3</v>
      </c>
      <c r="H669" s="84">
        <v>5</v>
      </c>
      <c r="I669" s="84">
        <v>6</v>
      </c>
      <c r="J669" s="84">
        <v>7</v>
      </c>
      <c r="K669" s="84">
        <v>6</v>
      </c>
      <c r="L669" s="84">
        <v>5</v>
      </c>
      <c r="M669" s="114">
        <v>5</v>
      </c>
      <c r="N669" s="147">
        <v>50</v>
      </c>
      <c r="O669" s="84">
        <v>7</v>
      </c>
      <c r="P669" s="84">
        <v>7</v>
      </c>
      <c r="Q669" s="84">
        <v>4</v>
      </c>
      <c r="R669" s="84">
        <v>6</v>
      </c>
      <c r="S669" s="84">
        <v>6</v>
      </c>
      <c r="T669" s="84">
        <v>5</v>
      </c>
      <c r="U669" s="84">
        <v>8</v>
      </c>
      <c r="V669" s="84">
        <v>5</v>
      </c>
      <c r="W669" s="114">
        <v>6</v>
      </c>
      <c r="X669" s="109">
        <v>54</v>
      </c>
      <c r="Y669" s="67">
        <v>104</v>
      </c>
      <c r="Z669" s="92">
        <v>0</v>
      </c>
      <c r="AA669" s="142">
        <v>22.300000000000008</v>
      </c>
      <c r="AB669" s="93">
        <v>84</v>
      </c>
    </row>
    <row r="670" spans="1:28" ht="15.75" thickBot="1" x14ac:dyDescent="0.3">
      <c r="A670" s="94"/>
      <c r="D670" s="148" t="s">
        <v>18</v>
      </c>
      <c r="E670" s="51">
        <v>1</v>
      </c>
      <c r="F670" s="51">
        <v>3</v>
      </c>
      <c r="G670" s="51">
        <v>4</v>
      </c>
      <c r="H670" s="51">
        <v>3</v>
      </c>
      <c r="I670" s="51">
        <v>2</v>
      </c>
      <c r="J670" s="51">
        <v>1</v>
      </c>
      <c r="K670" s="51">
        <v>0</v>
      </c>
      <c r="L670" s="51">
        <v>2</v>
      </c>
      <c r="M670" s="115">
        <v>2</v>
      </c>
      <c r="N670" s="125">
        <v>18</v>
      </c>
      <c r="O670" s="128">
        <v>2</v>
      </c>
      <c r="P670" s="51">
        <v>0</v>
      </c>
      <c r="Q670" s="51">
        <v>2</v>
      </c>
      <c r="R670" s="51">
        <v>1</v>
      </c>
      <c r="S670" s="51">
        <v>2</v>
      </c>
      <c r="T670" s="51">
        <v>3</v>
      </c>
      <c r="U670" s="51">
        <v>1</v>
      </c>
      <c r="V670" s="51">
        <v>2</v>
      </c>
      <c r="W670" s="115">
        <v>1</v>
      </c>
      <c r="X670" s="120">
        <v>14</v>
      </c>
      <c r="Y670" s="68">
        <v>32</v>
      </c>
      <c r="AB670" s="87"/>
    </row>
    <row r="671" spans="1:28" ht="13.5" thickBot="1" x14ac:dyDescent="0.25">
      <c r="A671" s="95"/>
      <c r="AB671" s="87"/>
    </row>
    <row r="672" spans="1:28" ht="15" x14ac:dyDescent="0.25">
      <c r="A672" s="99"/>
      <c r="D672" s="53" t="s">
        <v>15</v>
      </c>
      <c r="E672" s="54">
        <v>2</v>
      </c>
      <c r="F672" s="54">
        <v>2</v>
      </c>
      <c r="G672" s="54">
        <v>2</v>
      </c>
      <c r="H672" s="54">
        <v>2</v>
      </c>
      <c r="I672" s="54">
        <v>1</v>
      </c>
      <c r="J672" s="54">
        <v>2</v>
      </c>
      <c r="K672" s="54">
        <v>1</v>
      </c>
      <c r="L672" s="54">
        <v>2</v>
      </c>
      <c r="M672" s="55">
        <v>2</v>
      </c>
      <c r="N672" s="129">
        <v>16</v>
      </c>
      <c r="O672" s="132">
        <v>2</v>
      </c>
      <c r="P672" s="54">
        <v>1</v>
      </c>
      <c r="Q672" s="54">
        <v>2</v>
      </c>
      <c r="R672" s="54">
        <v>2</v>
      </c>
      <c r="S672" s="54">
        <v>2</v>
      </c>
      <c r="T672" s="54">
        <v>2</v>
      </c>
      <c r="U672" s="54">
        <v>2</v>
      </c>
      <c r="V672" s="54">
        <v>2</v>
      </c>
      <c r="W672" s="55">
        <v>2</v>
      </c>
      <c r="X672" s="116">
        <v>17</v>
      </c>
      <c r="Y672" s="55">
        <v>33</v>
      </c>
      <c r="AB672" s="87"/>
    </row>
    <row r="673" spans="1:28" ht="15" x14ac:dyDescent="0.25">
      <c r="A673" s="149" t="s">
        <v>22</v>
      </c>
      <c r="B673" s="78">
        <v>26.4</v>
      </c>
      <c r="C673" s="112">
        <v>33</v>
      </c>
      <c r="D673" s="57" t="s">
        <v>14</v>
      </c>
      <c r="E673" s="84">
        <v>0</v>
      </c>
      <c r="F673" s="84">
        <v>0</v>
      </c>
      <c r="G673" s="84">
        <v>0</v>
      </c>
      <c r="H673" s="84">
        <v>0</v>
      </c>
      <c r="I673" s="84">
        <v>0</v>
      </c>
      <c r="J673" s="84">
        <v>0</v>
      </c>
      <c r="K673" s="84">
        <v>0</v>
      </c>
      <c r="L673" s="84">
        <v>0</v>
      </c>
      <c r="M673" s="114">
        <v>0</v>
      </c>
      <c r="N673" s="130">
        <v>0</v>
      </c>
      <c r="O673" s="84">
        <v>0</v>
      </c>
      <c r="P673" s="84">
        <v>0</v>
      </c>
      <c r="Q673" s="84">
        <v>0</v>
      </c>
      <c r="R673" s="84">
        <v>0</v>
      </c>
      <c r="S673" s="84">
        <v>0</v>
      </c>
      <c r="T673" s="84">
        <v>0</v>
      </c>
      <c r="U673" s="84">
        <v>0</v>
      </c>
      <c r="V673" s="84">
        <v>0</v>
      </c>
      <c r="W673" s="114">
        <v>0</v>
      </c>
      <c r="X673" s="110">
        <v>0</v>
      </c>
      <c r="Y673" s="69">
        <v>0</v>
      </c>
      <c r="Z673" s="97">
        <v>0</v>
      </c>
      <c r="AA673" s="143">
        <v>26.4</v>
      </c>
      <c r="AB673" s="98">
        <v>86</v>
      </c>
    </row>
    <row r="674" spans="1:28" ht="15.75" thickBot="1" x14ac:dyDescent="0.3">
      <c r="A674" s="99"/>
      <c r="D674" s="150" t="s">
        <v>18</v>
      </c>
      <c r="E674" s="56">
        <v>0</v>
      </c>
      <c r="F674" s="56">
        <v>0</v>
      </c>
      <c r="G674" s="56">
        <v>0</v>
      </c>
      <c r="H674" s="56">
        <v>0</v>
      </c>
      <c r="I674" s="56">
        <v>0</v>
      </c>
      <c r="J674" s="56">
        <v>0</v>
      </c>
      <c r="K674" s="56">
        <v>0</v>
      </c>
      <c r="L674" s="56">
        <v>0</v>
      </c>
      <c r="M674" s="117">
        <v>0</v>
      </c>
      <c r="N674" s="131">
        <v>0</v>
      </c>
      <c r="O674" s="133">
        <v>0</v>
      </c>
      <c r="P674" s="56">
        <v>0</v>
      </c>
      <c r="Q674" s="56">
        <v>0</v>
      </c>
      <c r="R674" s="56">
        <v>0</v>
      </c>
      <c r="S674" s="56">
        <v>0</v>
      </c>
      <c r="T674" s="56">
        <v>0</v>
      </c>
      <c r="U674" s="56">
        <v>0</v>
      </c>
      <c r="V674" s="56">
        <v>0</v>
      </c>
      <c r="W674" s="117">
        <v>0</v>
      </c>
      <c r="X674" s="121">
        <v>0</v>
      </c>
      <c r="Y674" s="70">
        <v>0</v>
      </c>
      <c r="AB674" s="87"/>
    </row>
    <row r="675" spans="1:28" ht="13.5" thickBot="1" x14ac:dyDescent="0.25">
      <c r="A675" s="95"/>
      <c r="AB675" s="87"/>
    </row>
    <row r="676" spans="1:28" ht="15" x14ac:dyDescent="0.25">
      <c r="A676" s="100"/>
      <c r="D676" s="58" t="s">
        <v>15</v>
      </c>
      <c r="E676" s="59">
        <v>2</v>
      </c>
      <c r="F676" s="59">
        <v>2</v>
      </c>
      <c r="G676" s="59">
        <v>2</v>
      </c>
      <c r="H676" s="59">
        <v>2</v>
      </c>
      <c r="I676" s="59">
        <v>1</v>
      </c>
      <c r="J676" s="59">
        <v>2</v>
      </c>
      <c r="K676" s="59">
        <v>1</v>
      </c>
      <c r="L676" s="59">
        <v>1</v>
      </c>
      <c r="M676" s="60">
        <v>1</v>
      </c>
      <c r="N676" s="134">
        <v>14</v>
      </c>
      <c r="O676" s="137">
        <v>2</v>
      </c>
      <c r="P676" s="59">
        <v>1</v>
      </c>
      <c r="Q676" s="59">
        <v>2</v>
      </c>
      <c r="R676" s="59">
        <v>1</v>
      </c>
      <c r="S676" s="59">
        <v>2</v>
      </c>
      <c r="T676" s="59">
        <v>2</v>
      </c>
      <c r="U676" s="59">
        <v>2</v>
      </c>
      <c r="V676" s="59">
        <v>2</v>
      </c>
      <c r="W676" s="60">
        <v>1</v>
      </c>
      <c r="X676" s="118">
        <v>15</v>
      </c>
      <c r="Y676" s="60">
        <v>29</v>
      </c>
      <c r="AB676" s="87"/>
    </row>
    <row r="677" spans="1:28" ht="15" x14ac:dyDescent="0.25">
      <c r="A677" s="151" t="s">
        <v>23</v>
      </c>
      <c r="B677" s="79">
        <v>23.200000000000003</v>
      </c>
      <c r="C677" s="112">
        <v>29</v>
      </c>
      <c r="D677" s="62" t="s">
        <v>14</v>
      </c>
      <c r="E677" s="84">
        <v>6</v>
      </c>
      <c r="F677" s="84">
        <v>8</v>
      </c>
      <c r="G677" s="84">
        <v>5</v>
      </c>
      <c r="H677" s="84">
        <v>5</v>
      </c>
      <c r="I677" s="84">
        <v>6</v>
      </c>
      <c r="J677" s="84">
        <v>6</v>
      </c>
      <c r="K677" s="84">
        <v>3</v>
      </c>
      <c r="L677" s="84">
        <v>8</v>
      </c>
      <c r="M677" s="114">
        <v>4</v>
      </c>
      <c r="N677" s="135">
        <v>51</v>
      </c>
      <c r="O677" s="127">
        <v>6</v>
      </c>
      <c r="P677" s="84">
        <v>6</v>
      </c>
      <c r="Q677" s="84">
        <v>3</v>
      </c>
      <c r="R677" s="84">
        <v>5</v>
      </c>
      <c r="S677" s="84">
        <v>6</v>
      </c>
      <c r="T677" s="84">
        <v>5</v>
      </c>
      <c r="U677" s="84">
        <v>8</v>
      </c>
      <c r="V677" s="84">
        <v>6</v>
      </c>
      <c r="W677" s="114">
        <v>5</v>
      </c>
      <c r="X677" s="111">
        <v>50</v>
      </c>
      <c r="Y677" s="71">
        <v>101</v>
      </c>
      <c r="Z677" s="102">
        <v>-0.4</v>
      </c>
      <c r="AA677" s="141">
        <v>22.800000000000004</v>
      </c>
      <c r="AB677" s="103">
        <v>95</v>
      </c>
    </row>
    <row r="678" spans="1:28" ht="15.75" thickBot="1" x14ac:dyDescent="0.3">
      <c r="A678" s="104"/>
      <c r="B678" s="105"/>
      <c r="C678" s="105"/>
      <c r="D678" s="152" t="s">
        <v>18</v>
      </c>
      <c r="E678" s="61">
        <v>3</v>
      </c>
      <c r="F678" s="61">
        <v>0</v>
      </c>
      <c r="G678" s="61">
        <v>2</v>
      </c>
      <c r="H678" s="61">
        <v>3</v>
      </c>
      <c r="I678" s="61">
        <v>2</v>
      </c>
      <c r="J678" s="61">
        <v>2</v>
      </c>
      <c r="K678" s="61">
        <v>3</v>
      </c>
      <c r="L678" s="61">
        <v>0</v>
      </c>
      <c r="M678" s="119">
        <v>3</v>
      </c>
      <c r="N678" s="136">
        <v>18</v>
      </c>
      <c r="O678" s="138">
        <v>3</v>
      </c>
      <c r="P678" s="61">
        <v>1</v>
      </c>
      <c r="Q678" s="61">
        <v>4</v>
      </c>
      <c r="R678" s="61">
        <v>2</v>
      </c>
      <c r="S678" s="61">
        <v>2</v>
      </c>
      <c r="T678" s="61">
        <v>3</v>
      </c>
      <c r="U678" s="61">
        <v>1</v>
      </c>
      <c r="V678" s="61">
        <v>1</v>
      </c>
      <c r="W678" s="119">
        <v>2</v>
      </c>
      <c r="X678" s="122">
        <v>19</v>
      </c>
      <c r="Y678" s="72">
        <v>37</v>
      </c>
      <c r="Z678" s="105"/>
      <c r="AA678" s="105"/>
      <c r="AB678" s="106"/>
    </row>
    <row r="679" spans="1:28" ht="13.5" thickBot="1" x14ac:dyDescent="0.25">
      <c r="A679" s="77"/>
      <c r="B679" s="77"/>
      <c r="C679" s="77"/>
      <c r="D679" s="77"/>
      <c r="E679" s="77"/>
      <c r="F679" s="77"/>
      <c r="G679" s="77"/>
      <c r="H679" s="77"/>
      <c r="I679" s="77"/>
      <c r="J679" s="77"/>
      <c r="K679" s="77"/>
      <c r="L679" s="77"/>
      <c r="M679" s="77"/>
      <c r="N679" s="77"/>
      <c r="O679" s="77"/>
      <c r="P679" s="77"/>
      <c r="Q679" s="77"/>
      <c r="R679" s="77"/>
      <c r="S679" s="77"/>
      <c r="T679" s="77"/>
      <c r="U679" s="77"/>
      <c r="V679" s="77"/>
      <c r="W679" s="77"/>
      <c r="X679" s="77"/>
      <c r="Y679" s="77"/>
      <c r="Z679" s="77"/>
      <c r="AA679" s="77"/>
      <c r="AB679" s="77"/>
    </row>
    <row r="680" spans="1:28" ht="15" x14ac:dyDescent="0.25">
      <c r="A680" s="83"/>
      <c r="B680" s="173" t="s">
        <v>4</v>
      </c>
      <c r="C680" s="176" t="s">
        <v>19</v>
      </c>
      <c r="D680" s="64" t="s">
        <v>1</v>
      </c>
      <c r="E680" s="40">
        <v>476</v>
      </c>
      <c r="F680" s="41">
        <v>340</v>
      </c>
      <c r="G680" s="41">
        <v>145</v>
      </c>
      <c r="H680" s="41">
        <v>336</v>
      </c>
      <c r="I680" s="41">
        <v>432</v>
      </c>
      <c r="J680" s="41">
        <v>306</v>
      </c>
      <c r="K680" s="41">
        <v>310</v>
      </c>
      <c r="L680" s="41">
        <v>340</v>
      </c>
      <c r="M680" s="42">
        <v>136</v>
      </c>
      <c r="N680" s="179" t="s">
        <v>16</v>
      </c>
      <c r="O680" s="40">
        <v>405</v>
      </c>
      <c r="P680" s="41">
        <v>352</v>
      </c>
      <c r="Q680" s="41">
        <v>328</v>
      </c>
      <c r="R680" s="41">
        <v>296</v>
      </c>
      <c r="S680" s="41">
        <v>166</v>
      </c>
      <c r="T680" s="41">
        <v>348</v>
      </c>
      <c r="U680" s="41">
        <v>430</v>
      </c>
      <c r="V680" s="41">
        <v>150</v>
      </c>
      <c r="W680" s="42">
        <v>336</v>
      </c>
      <c r="X680" s="179" t="s">
        <v>17</v>
      </c>
      <c r="Y680" s="89">
        <v>68.599999999999994</v>
      </c>
      <c r="Z680" s="182" t="s">
        <v>28</v>
      </c>
      <c r="AA680" s="185" t="s">
        <v>6</v>
      </c>
      <c r="AB680" s="188" t="s">
        <v>20</v>
      </c>
    </row>
    <row r="681" spans="1:28" ht="15" x14ac:dyDescent="0.25">
      <c r="A681" s="83" t="s">
        <v>26</v>
      </c>
      <c r="B681" s="174"/>
      <c r="C681" s="177"/>
      <c r="D681" s="65" t="s">
        <v>2</v>
      </c>
      <c r="E681" s="43">
        <v>5</v>
      </c>
      <c r="F681" s="39">
        <v>4</v>
      </c>
      <c r="G681" s="39">
        <v>3</v>
      </c>
      <c r="H681" s="39">
        <v>4</v>
      </c>
      <c r="I681" s="39">
        <v>5</v>
      </c>
      <c r="J681" s="39">
        <v>4</v>
      </c>
      <c r="K681" s="39">
        <v>4</v>
      </c>
      <c r="L681" s="39">
        <v>4</v>
      </c>
      <c r="M681" s="44">
        <v>3</v>
      </c>
      <c r="N681" s="180"/>
      <c r="O681" s="43">
        <v>5</v>
      </c>
      <c r="P681" s="39">
        <v>4</v>
      </c>
      <c r="Q681" s="39">
        <v>4</v>
      </c>
      <c r="R681" s="39">
        <v>4</v>
      </c>
      <c r="S681" s="39">
        <v>3</v>
      </c>
      <c r="T681" s="39">
        <v>4</v>
      </c>
      <c r="U681" s="39">
        <v>5</v>
      </c>
      <c r="V681" s="39">
        <v>3</v>
      </c>
      <c r="W681" s="44">
        <v>4</v>
      </c>
      <c r="X681" s="180"/>
      <c r="Y681" s="63">
        <v>72</v>
      </c>
      <c r="Z681" s="183"/>
      <c r="AA681" s="186"/>
      <c r="AB681" s="189"/>
    </row>
    <row r="682" spans="1:28" ht="15.75" thickBot="1" x14ac:dyDescent="0.3">
      <c r="A682" s="139">
        <v>44547</v>
      </c>
      <c r="B682" s="175"/>
      <c r="C682" s="178"/>
      <c r="D682" s="66" t="s">
        <v>3</v>
      </c>
      <c r="E682" s="45">
        <v>4</v>
      </c>
      <c r="F682" s="46">
        <v>10</v>
      </c>
      <c r="G682" s="46">
        <v>18</v>
      </c>
      <c r="H682" s="46">
        <v>6</v>
      </c>
      <c r="I682" s="46">
        <v>2</v>
      </c>
      <c r="J682" s="46">
        <v>12</v>
      </c>
      <c r="K682" s="46">
        <v>14</v>
      </c>
      <c r="L682" s="46">
        <v>8</v>
      </c>
      <c r="M682" s="47">
        <v>16</v>
      </c>
      <c r="N682" s="181"/>
      <c r="O682" s="45">
        <v>3</v>
      </c>
      <c r="P682" s="46">
        <v>9</v>
      </c>
      <c r="Q682" s="46">
        <v>5</v>
      </c>
      <c r="R682" s="46">
        <v>13</v>
      </c>
      <c r="S682" s="46">
        <v>17</v>
      </c>
      <c r="T682" s="46">
        <v>11</v>
      </c>
      <c r="U682" s="46">
        <v>1</v>
      </c>
      <c r="V682" s="46">
        <v>15</v>
      </c>
      <c r="W682" s="47">
        <v>7</v>
      </c>
      <c r="X682" s="181"/>
      <c r="Y682" s="108">
        <v>122</v>
      </c>
      <c r="Z682" s="184"/>
      <c r="AA682" s="187"/>
      <c r="AB682" s="190"/>
    </row>
    <row r="683" spans="1:28" ht="15" x14ac:dyDescent="0.25">
      <c r="A683" s="146"/>
      <c r="D683" s="48" t="s">
        <v>15</v>
      </c>
      <c r="E683" s="49">
        <v>1</v>
      </c>
      <c r="F683" s="49">
        <v>1</v>
      </c>
      <c r="G683" s="49">
        <v>1</v>
      </c>
      <c r="H683" s="49">
        <v>1</v>
      </c>
      <c r="I683" s="49">
        <v>2</v>
      </c>
      <c r="J683" s="49">
        <v>1</v>
      </c>
      <c r="K683" s="49">
        <v>1</v>
      </c>
      <c r="L683" s="49">
        <v>1</v>
      </c>
      <c r="M683" s="50">
        <v>1</v>
      </c>
      <c r="N683" s="123">
        <v>10</v>
      </c>
      <c r="O683" s="126">
        <v>2</v>
      </c>
      <c r="P683" s="49">
        <v>1</v>
      </c>
      <c r="Q683" s="49">
        <v>1</v>
      </c>
      <c r="R683" s="49">
        <v>1</v>
      </c>
      <c r="S683" s="49">
        <v>1</v>
      </c>
      <c r="T683" s="49">
        <v>1</v>
      </c>
      <c r="U683" s="49">
        <v>2</v>
      </c>
      <c r="V683" s="49">
        <v>1</v>
      </c>
      <c r="W683" s="50">
        <v>1</v>
      </c>
      <c r="X683" s="113">
        <v>11</v>
      </c>
      <c r="Y683" s="85">
        <v>21</v>
      </c>
      <c r="AB683" s="87"/>
    </row>
    <row r="684" spans="1:28" ht="15" x14ac:dyDescent="0.25">
      <c r="A684" s="146" t="s">
        <v>24</v>
      </c>
      <c r="B684" s="73">
        <v>22.300000000000008</v>
      </c>
      <c r="C684" s="112">
        <v>21</v>
      </c>
      <c r="D684" s="52" t="s">
        <v>14</v>
      </c>
      <c r="E684" s="84">
        <v>6</v>
      </c>
      <c r="F684" s="84">
        <v>5</v>
      </c>
      <c r="G684" s="84">
        <v>4</v>
      </c>
      <c r="H684" s="84">
        <v>7</v>
      </c>
      <c r="I684" s="84">
        <v>6</v>
      </c>
      <c r="J684" s="84">
        <v>6</v>
      </c>
      <c r="K684" s="84">
        <v>5</v>
      </c>
      <c r="L684" s="84">
        <v>5</v>
      </c>
      <c r="M684" s="114">
        <v>5</v>
      </c>
      <c r="N684" s="147">
        <v>49</v>
      </c>
      <c r="O684" s="84">
        <v>5</v>
      </c>
      <c r="P684" s="84">
        <v>6</v>
      </c>
      <c r="Q684" s="84">
        <v>5</v>
      </c>
      <c r="R684" s="84">
        <v>6</v>
      </c>
      <c r="S684" s="84">
        <v>5</v>
      </c>
      <c r="T684" s="84">
        <v>5</v>
      </c>
      <c r="U684" s="84">
        <v>6</v>
      </c>
      <c r="V684" s="84">
        <v>4</v>
      </c>
      <c r="W684" s="114">
        <v>6</v>
      </c>
      <c r="X684" s="109">
        <v>48</v>
      </c>
      <c r="Y684" s="67">
        <v>97</v>
      </c>
      <c r="Z684" s="92">
        <v>0</v>
      </c>
      <c r="AA684" s="142">
        <v>22.300000000000008</v>
      </c>
      <c r="AB684" s="93">
        <v>83</v>
      </c>
    </row>
    <row r="685" spans="1:28" ht="15.75" thickBot="1" x14ac:dyDescent="0.3">
      <c r="A685" s="94"/>
      <c r="D685" s="148" t="s">
        <v>18</v>
      </c>
      <c r="E685" s="51">
        <v>2</v>
      </c>
      <c r="F685" s="51">
        <v>2</v>
      </c>
      <c r="G685" s="51">
        <v>2</v>
      </c>
      <c r="H685" s="51">
        <v>0</v>
      </c>
      <c r="I685" s="51">
        <v>3</v>
      </c>
      <c r="J685" s="51">
        <v>1</v>
      </c>
      <c r="K685" s="51">
        <v>2</v>
      </c>
      <c r="L685" s="51">
        <v>2</v>
      </c>
      <c r="M685" s="115">
        <v>1</v>
      </c>
      <c r="N685" s="125">
        <v>15</v>
      </c>
      <c r="O685" s="128">
        <v>4</v>
      </c>
      <c r="P685" s="51">
        <v>1</v>
      </c>
      <c r="Q685" s="51">
        <v>2</v>
      </c>
      <c r="R685" s="51">
        <v>1</v>
      </c>
      <c r="S685" s="51">
        <v>1</v>
      </c>
      <c r="T685" s="51">
        <v>2</v>
      </c>
      <c r="U685" s="51">
        <v>3</v>
      </c>
      <c r="V685" s="51">
        <v>2</v>
      </c>
      <c r="W685" s="115">
        <v>1</v>
      </c>
      <c r="X685" s="120">
        <v>17</v>
      </c>
      <c r="Y685" s="68">
        <v>32</v>
      </c>
      <c r="AB685" s="87"/>
    </row>
    <row r="686" spans="1:28" ht="13.5" thickBot="1" x14ac:dyDescent="0.25">
      <c r="A686" s="95"/>
      <c r="AB686" s="87"/>
    </row>
    <row r="687" spans="1:28" ht="15" x14ac:dyDescent="0.25">
      <c r="A687" s="99"/>
      <c r="D687" s="53" t="s">
        <v>15</v>
      </c>
      <c r="E687" s="54">
        <v>2</v>
      </c>
      <c r="F687" s="54">
        <v>1</v>
      </c>
      <c r="G687" s="54">
        <v>1</v>
      </c>
      <c r="H687" s="54">
        <v>2</v>
      </c>
      <c r="I687" s="54">
        <v>2</v>
      </c>
      <c r="J687" s="54">
        <v>1</v>
      </c>
      <c r="K687" s="54">
        <v>1</v>
      </c>
      <c r="L687" s="54">
        <v>1</v>
      </c>
      <c r="M687" s="55">
        <v>1</v>
      </c>
      <c r="N687" s="129">
        <v>12</v>
      </c>
      <c r="O687" s="132">
        <v>2</v>
      </c>
      <c r="P687" s="54">
        <v>1</v>
      </c>
      <c r="Q687" s="54">
        <v>2</v>
      </c>
      <c r="R687" s="54">
        <v>1</v>
      </c>
      <c r="S687" s="54">
        <v>1</v>
      </c>
      <c r="T687" s="54">
        <v>1</v>
      </c>
      <c r="U687" s="54">
        <v>2</v>
      </c>
      <c r="V687" s="54">
        <v>1</v>
      </c>
      <c r="W687" s="55">
        <v>2</v>
      </c>
      <c r="X687" s="116">
        <v>13</v>
      </c>
      <c r="Y687" s="55">
        <v>25</v>
      </c>
      <c r="AB687" s="87"/>
    </row>
    <row r="688" spans="1:28" ht="15" x14ac:dyDescent="0.25">
      <c r="A688" s="149" t="s">
        <v>22</v>
      </c>
      <c r="B688" s="78">
        <v>26.4</v>
      </c>
      <c r="C688" s="112">
        <v>25</v>
      </c>
      <c r="D688" s="57" t="s">
        <v>14</v>
      </c>
      <c r="E688" s="84">
        <v>0</v>
      </c>
      <c r="F688" s="84">
        <v>0</v>
      </c>
      <c r="G688" s="84">
        <v>0</v>
      </c>
      <c r="H688" s="84">
        <v>0</v>
      </c>
      <c r="I688" s="84">
        <v>0</v>
      </c>
      <c r="J688" s="84">
        <v>0</v>
      </c>
      <c r="K688" s="84">
        <v>0</v>
      </c>
      <c r="L688" s="84">
        <v>0</v>
      </c>
      <c r="M688" s="114">
        <v>0</v>
      </c>
      <c r="N688" s="130">
        <v>0</v>
      </c>
      <c r="O688" s="84">
        <v>0</v>
      </c>
      <c r="P688" s="84">
        <v>0</v>
      </c>
      <c r="Q688" s="84">
        <v>0</v>
      </c>
      <c r="R688" s="84">
        <v>0</v>
      </c>
      <c r="S688" s="84">
        <v>0</v>
      </c>
      <c r="T688" s="84">
        <v>0</v>
      </c>
      <c r="U688" s="84">
        <v>0</v>
      </c>
      <c r="V688" s="84">
        <v>0</v>
      </c>
      <c r="W688" s="114">
        <v>0</v>
      </c>
      <c r="X688" s="110">
        <v>0</v>
      </c>
      <c r="Y688" s="69">
        <v>0</v>
      </c>
      <c r="Z688" s="97">
        <v>0</v>
      </c>
      <c r="AA688" s="143">
        <v>26.4</v>
      </c>
      <c r="AB688" s="98">
        <v>86</v>
      </c>
    </row>
    <row r="689" spans="1:28" ht="15.75" thickBot="1" x14ac:dyDescent="0.3">
      <c r="A689" s="99"/>
      <c r="D689" s="150" t="s">
        <v>18</v>
      </c>
      <c r="E689" s="56">
        <v>0</v>
      </c>
      <c r="F689" s="56">
        <v>0</v>
      </c>
      <c r="G689" s="56">
        <v>0</v>
      </c>
      <c r="H689" s="56">
        <v>0</v>
      </c>
      <c r="I689" s="56">
        <v>0</v>
      </c>
      <c r="J689" s="56">
        <v>0</v>
      </c>
      <c r="K689" s="56">
        <v>0</v>
      </c>
      <c r="L689" s="56">
        <v>0</v>
      </c>
      <c r="M689" s="117">
        <v>0</v>
      </c>
      <c r="N689" s="131">
        <v>0</v>
      </c>
      <c r="O689" s="133">
        <v>0</v>
      </c>
      <c r="P689" s="56">
        <v>0</v>
      </c>
      <c r="Q689" s="56">
        <v>0</v>
      </c>
      <c r="R689" s="56">
        <v>0</v>
      </c>
      <c r="S689" s="56">
        <v>0</v>
      </c>
      <c r="T689" s="56">
        <v>0</v>
      </c>
      <c r="U689" s="56">
        <v>0</v>
      </c>
      <c r="V689" s="56">
        <v>0</v>
      </c>
      <c r="W689" s="117">
        <v>0</v>
      </c>
      <c r="X689" s="121">
        <v>0</v>
      </c>
      <c r="Y689" s="70">
        <v>0</v>
      </c>
      <c r="AB689" s="87"/>
    </row>
    <row r="690" spans="1:28" ht="13.5" thickBot="1" x14ac:dyDescent="0.25">
      <c r="A690" s="95"/>
      <c r="AB690" s="87"/>
    </row>
    <row r="691" spans="1:28" ht="15" x14ac:dyDescent="0.25">
      <c r="A691" s="100"/>
      <c r="D691" s="58" t="s">
        <v>15</v>
      </c>
      <c r="E691" s="59">
        <v>1</v>
      </c>
      <c r="F691" s="59">
        <v>1</v>
      </c>
      <c r="G691" s="59">
        <v>1</v>
      </c>
      <c r="H691" s="59">
        <v>1</v>
      </c>
      <c r="I691" s="59">
        <v>2</v>
      </c>
      <c r="J691" s="59">
        <v>1</v>
      </c>
      <c r="K691" s="59">
        <v>1</v>
      </c>
      <c r="L691" s="59">
        <v>1</v>
      </c>
      <c r="M691" s="60">
        <v>1</v>
      </c>
      <c r="N691" s="134">
        <v>10</v>
      </c>
      <c r="O691" s="137">
        <v>1</v>
      </c>
      <c r="P691" s="59">
        <v>1</v>
      </c>
      <c r="Q691" s="59">
        <v>1</v>
      </c>
      <c r="R691" s="59">
        <v>1</v>
      </c>
      <c r="S691" s="59">
        <v>1</v>
      </c>
      <c r="T691" s="59">
        <v>1</v>
      </c>
      <c r="U691" s="59">
        <v>2</v>
      </c>
      <c r="V691" s="59">
        <v>1</v>
      </c>
      <c r="W691" s="60">
        <v>1</v>
      </c>
      <c r="X691" s="118">
        <v>10</v>
      </c>
      <c r="Y691" s="60">
        <v>20</v>
      </c>
      <c r="AB691" s="87"/>
    </row>
    <row r="692" spans="1:28" ht="15" x14ac:dyDescent="0.25">
      <c r="A692" s="151" t="s">
        <v>23</v>
      </c>
      <c r="B692" s="79">
        <v>22.000000000000004</v>
      </c>
      <c r="C692" s="112">
        <v>20</v>
      </c>
      <c r="D692" s="62" t="s">
        <v>14</v>
      </c>
      <c r="E692" s="84">
        <v>7</v>
      </c>
      <c r="F692" s="84">
        <v>7</v>
      </c>
      <c r="G692" s="84">
        <v>4</v>
      </c>
      <c r="H692" s="84">
        <v>6</v>
      </c>
      <c r="I692" s="84">
        <v>8</v>
      </c>
      <c r="J692" s="84">
        <v>7</v>
      </c>
      <c r="K692" s="84">
        <v>7</v>
      </c>
      <c r="L692" s="84">
        <v>5</v>
      </c>
      <c r="M692" s="114">
        <v>3</v>
      </c>
      <c r="N692" s="135">
        <v>54</v>
      </c>
      <c r="O692" s="127">
        <v>5</v>
      </c>
      <c r="P692" s="84">
        <v>6</v>
      </c>
      <c r="Q692" s="84">
        <v>6</v>
      </c>
      <c r="R692" s="84">
        <v>5</v>
      </c>
      <c r="S692" s="84">
        <v>4</v>
      </c>
      <c r="T692" s="84">
        <v>6</v>
      </c>
      <c r="U692" s="84">
        <v>9</v>
      </c>
      <c r="V692" s="84">
        <v>6</v>
      </c>
      <c r="W692" s="114">
        <v>7</v>
      </c>
      <c r="X692" s="111">
        <v>54</v>
      </c>
      <c r="Y692" s="71">
        <v>108</v>
      </c>
      <c r="Z692" s="102">
        <v>1.2</v>
      </c>
      <c r="AA692" s="141">
        <v>23.200000000000003</v>
      </c>
      <c r="AB692" s="103">
        <v>94</v>
      </c>
    </row>
    <row r="693" spans="1:28" ht="15.75" thickBot="1" x14ac:dyDescent="0.3">
      <c r="A693" s="104"/>
      <c r="B693" s="105"/>
      <c r="C693" s="105"/>
      <c r="D693" s="152" t="s">
        <v>18</v>
      </c>
      <c r="E693" s="61">
        <v>1</v>
      </c>
      <c r="F693" s="61">
        <v>0</v>
      </c>
      <c r="G693" s="61">
        <v>2</v>
      </c>
      <c r="H693" s="61">
        <v>1</v>
      </c>
      <c r="I693" s="61">
        <v>1</v>
      </c>
      <c r="J693" s="61">
        <v>0</v>
      </c>
      <c r="K693" s="61">
        <v>0</v>
      </c>
      <c r="L693" s="61">
        <v>2</v>
      </c>
      <c r="M693" s="119">
        <v>3</v>
      </c>
      <c r="N693" s="136">
        <v>10</v>
      </c>
      <c r="O693" s="138">
        <v>3</v>
      </c>
      <c r="P693" s="61">
        <v>1</v>
      </c>
      <c r="Q693" s="61">
        <v>1</v>
      </c>
      <c r="R693" s="61">
        <v>2</v>
      </c>
      <c r="S693" s="61">
        <v>2</v>
      </c>
      <c r="T693" s="61">
        <v>1</v>
      </c>
      <c r="U693" s="61">
        <v>0</v>
      </c>
      <c r="V693" s="61">
        <v>0</v>
      </c>
      <c r="W693" s="119">
        <v>0</v>
      </c>
      <c r="X693" s="122">
        <v>10</v>
      </c>
      <c r="Y693" s="72">
        <v>20</v>
      </c>
      <c r="Z693" s="105"/>
      <c r="AA693" s="105"/>
      <c r="AB693" s="106"/>
    </row>
    <row r="694" spans="1:28" ht="13.5" thickBot="1" x14ac:dyDescent="0.25">
      <c r="A694" s="77"/>
      <c r="B694" s="77"/>
      <c r="C694" s="77"/>
      <c r="D694" s="77"/>
      <c r="E694" s="77"/>
      <c r="F694" s="77"/>
      <c r="G694" s="77"/>
      <c r="H694" s="77"/>
      <c r="I694" s="77"/>
      <c r="J694" s="77"/>
      <c r="K694" s="77"/>
      <c r="L694" s="77"/>
      <c r="M694" s="77"/>
      <c r="N694" s="77"/>
      <c r="O694" s="77"/>
      <c r="P694" s="77"/>
      <c r="Q694" s="77"/>
      <c r="R694" s="77"/>
      <c r="S694" s="77"/>
      <c r="T694" s="77"/>
      <c r="U694" s="77"/>
      <c r="V694" s="77"/>
      <c r="W694" s="77"/>
      <c r="X694" s="77"/>
      <c r="Y694" s="77"/>
      <c r="Z694" s="77"/>
      <c r="AA694" s="77"/>
      <c r="AB694" s="77"/>
    </row>
    <row r="695" spans="1:28" ht="15" x14ac:dyDescent="0.25">
      <c r="A695" s="144"/>
      <c r="B695" s="173" t="s">
        <v>4</v>
      </c>
      <c r="C695" s="176" t="s">
        <v>19</v>
      </c>
      <c r="D695" s="64" t="s">
        <v>1</v>
      </c>
      <c r="E695" s="40">
        <v>456</v>
      </c>
      <c r="F695" s="41">
        <v>344</v>
      </c>
      <c r="G695" s="41">
        <v>153</v>
      </c>
      <c r="H695" s="41">
        <v>467</v>
      </c>
      <c r="I695" s="41">
        <v>148</v>
      </c>
      <c r="J695" s="41">
        <v>348</v>
      </c>
      <c r="K695" s="41">
        <v>350</v>
      </c>
      <c r="L695" s="41">
        <v>314</v>
      </c>
      <c r="M695" s="42">
        <v>370</v>
      </c>
      <c r="N695" s="179" t="s">
        <v>16</v>
      </c>
      <c r="O695" s="40">
        <v>343</v>
      </c>
      <c r="P695" s="41">
        <v>434</v>
      </c>
      <c r="Q695" s="41">
        <v>145</v>
      </c>
      <c r="R695" s="41">
        <v>338</v>
      </c>
      <c r="S695" s="41">
        <v>377</v>
      </c>
      <c r="T695" s="41">
        <v>348</v>
      </c>
      <c r="U695" s="41">
        <v>148</v>
      </c>
      <c r="V695" s="41">
        <v>372</v>
      </c>
      <c r="W695" s="42">
        <v>481</v>
      </c>
      <c r="X695" s="179" t="s">
        <v>17</v>
      </c>
      <c r="Y695" s="89">
        <v>71</v>
      </c>
      <c r="Z695" s="182" t="s">
        <v>28</v>
      </c>
      <c r="AA695" s="185" t="s">
        <v>6</v>
      </c>
      <c r="AB695" s="188" t="s">
        <v>20</v>
      </c>
    </row>
    <row r="696" spans="1:28" ht="15" x14ac:dyDescent="0.25">
      <c r="A696" s="144" t="s">
        <v>29</v>
      </c>
      <c r="B696" s="174"/>
      <c r="C696" s="177"/>
      <c r="D696" s="65" t="s">
        <v>2</v>
      </c>
      <c r="E696" s="43">
        <v>5</v>
      </c>
      <c r="F696" s="39">
        <v>4</v>
      </c>
      <c r="G696" s="39">
        <v>3</v>
      </c>
      <c r="H696" s="39">
        <v>5</v>
      </c>
      <c r="I696" s="39">
        <v>3</v>
      </c>
      <c r="J696" s="39">
        <v>4</v>
      </c>
      <c r="K696" s="39">
        <v>4</v>
      </c>
      <c r="L696" s="39">
        <v>4</v>
      </c>
      <c r="M696" s="44">
        <v>4</v>
      </c>
      <c r="N696" s="180"/>
      <c r="O696" s="43">
        <v>4</v>
      </c>
      <c r="P696" s="39">
        <v>5</v>
      </c>
      <c r="Q696" s="39">
        <v>3</v>
      </c>
      <c r="R696" s="39">
        <v>4</v>
      </c>
      <c r="S696" s="39">
        <v>4</v>
      </c>
      <c r="T696" s="39">
        <v>4</v>
      </c>
      <c r="U696" s="39">
        <v>3</v>
      </c>
      <c r="V696" s="39">
        <v>4</v>
      </c>
      <c r="W696" s="44">
        <v>5</v>
      </c>
      <c r="X696" s="180"/>
      <c r="Y696" s="63">
        <v>72</v>
      </c>
      <c r="Z696" s="183"/>
      <c r="AA696" s="186"/>
      <c r="AB696" s="189"/>
    </row>
    <row r="697" spans="1:28" ht="15.75" thickBot="1" x14ac:dyDescent="0.3">
      <c r="A697" s="145">
        <v>44531</v>
      </c>
      <c r="B697" s="175"/>
      <c r="C697" s="178"/>
      <c r="D697" s="66" t="s">
        <v>3</v>
      </c>
      <c r="E697" s="45">
        <v>15</v>
      </c>
      <c r="F697" s="46">
        <v>5</v>
      </c>
      <c r="G697" s="46">
        <v>11</v>
      </c>
      <c r="H697" s="46">
        <v>9</v>
      </c>
      <c r="I697" s="46">
        <v>7</v>
      </c>
      <c r="J697" s="46">
        <v>13</v>
      </c>
      <c r="K697" s="46">
        <v>3</v>
      </c>
      <c r="L697" s="46">
        <v>17</v>
      </c>
      <c r="M697" s="47">
        <v>1</v>
      </c>
      <c r="N697" s="181"/>
      <c r="O697" s="45">
        <v>18</v>
      </c>
      <c r="P697" s="46">
        <v>8</v>
      </c>
      <c r="Q697" s="46">
        <v>16</v>
      </c>
      <c r="R697" s="46">
        <v>10</v>
      </c>
      <c r="S697" s="46">
        <v>4</v>
      </c>
      <c r="T697" s="46">
        <v>14</v>
      </c>
      <c r="U697" s="46">
        <v>12</v>
      </c>
      <c r="V697" s="46">
        <v>2</v>
      </c>
      <c r="W697" s="47">
        <v>6</v>
      </c>
      <c r="X697" s="181"/>
      <c r="Y697" s="108">
        <v>127</v>
      </c>
      <c r="Z697" s="184"/>
      <c r="AA697" s="187"/>
      <c r="AB697" s="190"/>
    </row>
    <row r="698" spans="1:28" ht="15" x14ac:dyDescent="0.25">
      <c r="A698" s="91"/>
      <c r="D698" s="48" t="s">
        <v>15</v>
      </c>
      <c r="E698" s="49">
        <v>1</v>
      </c>
      <c r="F698" s="49">
        <v>2</v>
      </c>
      <c r="G698" s="49">
        <v>1</v>
      </c>
      <c r="H698" s="49">
        <v>1</v>
      </c>
      <c r="I698" s="49">
        <v>1</v>
      </c>
      <c r="J698" s="49">
        <v>1</v>
      </c>
      <c r="K698" s="49">
        <v>2</v>
      </c>
      <c r="L698" s="49">
        <v>1</v>
      </c>
      <c r="M698" s="50">
        <v>2</v>
      </c>
      <c r="N698" s="123">
        <v>12</v>
      </c>
      <c r="O698" s="126">
        <v>1</v>
      </c>
      <c r="P698" s="49">
        <v>1</v>
      </c>
      <c r="Q698" s="49">
        <v>1</v>
      </c>
      <c r="R698" s="49">
        <v>1</v>
      </c>
      <c r="S698" s="49">
        <v>2</v>
      </c>
      <c r="T698" s="49">
        <v>1</v>
      </c>
      <c r="U698" s="49">
        <v>1</v>
      </c>
      <c r="V698" s="49">
        <v>2</v>
      </c>
      <c r="W698" s="50">
        <v>2</v>
      </c>
      <c r="X698" s="113">
        <v>12</v>
      </c>
      <c r="Y698" s="85">
        <v>24</v>
      </c>
      <c r="AB698" s="87"/>
    </row>
    <row r="699" spans="1:28" ht="15" x14ac:dyDescent="0.25">
      <c r="A699" s="91" t="s">
        <v>24</v>
      </c>
      <c r="B699" s="73">
        <v>22.200000000000006</v>
      </c>
      <c r="C699" s="112">
        <v>24</v>
      </c>
      <c r="D699" s="52" t="s">
        <v>14</v>
      </c>
      <c r="E699" s="84">
        <v>5</v>
      </c>
      <c r="F699" s="84">
        <v>8</v>
      </c>
      <c r="G699" s="84">
        <v>3</v>
      </c>
      <c r="H699" s="84">
        <v>8</v>
      </c>
      <c r="I699" s="84">
        <v>5</v>
      </c>
      <c r="J699" s="84">
        <v>5</v>
      </c>
      <c r="K699" s="84">
        <v>5</v>
      </c>
      <c r="L699" s="84">
        <v>5</v>
      </c>
      <c r="M699" s="114">
        <v>7</v>
      </c>
      <c r="N699" s="124">
        <v>51</v>
      </c>
      <c r="O699" s="84">
        <v>4</v>
      </c>
      <c r="P699" s="84">
        <v>7</v>
      </c>
      <c r="Q699" s="84">
        <v>5</v>
      </c>
      <c r="R699" s="84">
        <v>5</v>
      </c>
      <c r="S699" s="84">
        <v>5</v>
      </c>
      <c r="T699" s="84">
        <v>6</v>
      </c>
      <c r="U699" s="84">
        <v>6</v>
      </c>
      <c r="V699" s="84">
        <v>5</v>
      </c>
      <c r="W699" s="114">
        <v>7</v>
      </c>
      <c r="X699" s="109">
        <v>50</v>
      </c>
      <c r="Y699" s="67">
        <v>101</v>
      </c>
      <c r="Z699" s="92">
        <v>0.1</v>
      </c>
      <c r="AA699" s="142">
        <v>22.300000000000008</v>
      </c>
      <c r="AB699" s="93">
        <v>82</v>
      </c>
    </row>
    <row r="700" spans="1:28" ht="15.75" thickBot="1" x14ac:dyDescent="0.3">
      <c r="A700" s="94"/>
      <c r="D700" s="74" t="s">
        <v>18</v>
      </c>
      <c r="E700" s="51">
        <v>3</v>
      </c>
      <c r="F700" s="51">
        <v>0</v>
      </c>
      <c r="G700" s="51">
        <v>3</v>
      </c>
      <c r="H700" s="51">
        <v>0</v>
      </c>
      <c r="I700" s="51">
        <v>1</v>
      </c>
      <c r="J700" s="51">
        <v>2</v>
      </c>
      <c r="K700" s="51">
        <v>3</v>
      </c>
      <c r="L700" s="51">
        <v>2</v>
      </c>
      <c r="M700" s="115">
        <v>1</v>
      </c>
      <c r="N700" s="125">
        <v>15</v>
      </c>
      <c r="O700" s="128">
        <v>3</v>
      </c>
      <c r="P700" s="51">
        <v>1</v>
      </c>
      <c r="Q700" s="51">
        <v>1</v>
      </c>
      <c r="R700" s="51">
        <v>2</v>
      </c>
      <c r="S700" s="51">
        <v>3</v>
      </c>
      <c r="T700" s="51">
        <v>1</v>
      </c>
      <c r="U700" s="51">
        <v>0</v>
      </c>
      <c r="V700" s="51">
        <v>3</v>
      </c>
      <c r="W700" s="115">
        <v>2</v>
      </c>
      <c r="X700" s="120">
        <v>16</v>
      </c>
      <c r="Y700" s="68">
        <v>31</v>
      </c>
      <c r="AB700" s="87"/>
    </row>
    <row r="701" spans="1:28" ht="13.5" thickBot="1" x14ac:dyDescent="0.25">
      <c r="A701" s="95"/>
      <c r="AB701" s="87"/>
    </row>
    <row r="702" spans="1:28" ht="15" x14ac:dyDescent="0.25">
      <c r="A702" s="99"/>
      <c r="D702" s="53" t="s">
        <v>15</v>
      </c>
      <c r="E702" s="54">
        <v>1</v>
      </c>
      <c r="F702" s="54">
        <v>2</v>
      </c>
      <c r="G702" s="54">
        <v>2</v>
      </c>
      <c r="H702" s="54">
        <v>2</v>
      </c>
      <c r="I702" s="54">
        <v>2</v>
      </c>
      <c r="J702" s="54">
        <v>1</v>
      </c>
      <c r="K702" s="54">
        <v>2</v>
      </c>
      <c r="L702" s="54">
        <v>1</v>
      </c>
      <c r="M702" s="55">
        <v>2</v>
      </c>
      <c r="N702" s="129">
        <v>15</v>
      </c>
      <c r="O702" s="132">
        <v>1</v>
      </c>
      <c r="P702" s="54">
        <v>2</v>
      </c>
      <c r="Q702" s="54">
        <v>1</v>
      </c>
      <c r="R702" s="54">
        <v>2</v>
      </c>
      <c r="S702" s="54">
        <v>2</v>
      </c>
      <c r="T702" s="54">
        <v>1</v>
      </c>
      <c r="U702" s="54">
        <v>1</v>
      </c>
      <c r="V702" s="54">
        <v>2</v>
      </c>
      <c r="W702" s="55">
        <v>2</v>
      </c>
      <c r="X702" s="116">
        <v>14</v>
      </c>
      <c r="Y702" s="55">
        <v>29</v>
      </c>
      <c r="AB702" s="87"/>
    </row>
    <row r="703" spans="1:28" ht="15" x14ac:dyDescent="0.25">
      <c r="A703" s="96" t="s">
        <v>22</v>
      </c>
      <c r="B703" s="73">
        <v>26.4</v>
      </c>
      <c r="C703" s="112">
        <v>29</v>
      </c>
      <c r="D703" s="57" t="s">
        <v>14</v>
      </c>
      <c r="E703" s="84">
        <v>7</v>
      </c>
      <c r="F703" s="84">
        <v>6</v>
      </c>
      <c r="G703" s="84">
        <v>5</v>
      </c>
      <c r="H703" s="84">
        <v>8</v>
      </c>
      <c r="I703" s="84">
        <v>5</v>
      </c>
      <c r="J703" s="84">
        <v>6</v>
      </c>
      <c r="K703" s="84">
        <v>4</v>
      </c>
      <c r="L703" s="84">
        <v>7</v>
      </c>
      <c r="M703" s="114">
        <v>6</v>
      </c>
      <c r="N703" s="130">
        <v>54</v>
      </c>
      <c r="O703" s="84">
        <v>5</v>
      </c>
      <c r="P703" s="84">
        <v>6</v>
      </c>
      <c r="Q703" s="84">
        <v>5</v>
      </c>
      <c r="R703" s="84">
        <v>6</v>
      </c>
      <c r="S703" s="84">
        <v>7</v>
      </c>
      <c r="T703" s="84">
        <v>5</v>
      </c>
      <c r="U703" s="84">
        <v>5</v>
      </c>
      <c r="V703" s="84">
        <v>5</v>
      </c>
      <c r="W703" s="114">
        <v>9</v>
      </c>
      <c r="X703" s="110">
        <v>53</v>
      </c>
      <c r="Y703" s="69">
        <v>107</v>
      </c>
      <c r="Z703" s="97">
        <v>0.2</v>
      </c>
      <c r="AA703" s="143">
        <v>26.4</v>
      </c>
      <c r="AB703" s="98">
        <v>86</v>
      </c>
    </row>
    <row r="704" spans="1:28" ht="15.75" thickBot="1" x14ac:dyDescent="0.3">
      <c r="A704" s="99"/>
      <c r="D704" s="75" t="s">
        <v>18</v>
      </c>
      <c r="E704" s="56">
        <v>1</v>
      </c>
      <c r="F704" s="56">
        <v>2</v>
      </c>
      <c r="G704" s="56">
        <v>2</v>
      </c>
      <c r="H704" s="56">
        <v>1</v>
      </c>
      <c r="I704" s="56">
        <v>2</v>
      </c>
      <c r="J704" s="56">
        <v>1</v>
      </c>
      <c r="K704" s="56">
        <v>4</v>
      </c>
      <c r="L704" s="56">
        <v>0</v>
      </c>
      <c r="M704" s="117">
        <v>2</v>
      </c>
      <c r="N704" s="131">
        <v>15</v>
      </c>
      <c r="O704" s="133">
        <v>2</v>
      </c>
      <c r="P704" s="56">
        <v>3</v>
      </c>
      <c r="Q704" s="56">
        <v>1</v>
      </c>
      <c r="R704" s="56">
        <v>2</v>
      </c>
      <c r="S704" s="56">
        <v>1</v>
      </c>
      <c r="T704" s="56">
        <v>2</v>
      </c>
      <c r="U704" s="56">
        <v>1</v>
      </c>
      <c r="V704" s="56">
        <v>3</v>
      </c>
      <c r="W704" s="117">
        <v>0</v>
      </c>
      <c r="X704" s="121">
        <v>15</v>
      </c>
      <c r="Y704" s="70">
        <v>30</v>
      </c>
      <c r="AB704" s="87"/>
    </row>
    <row r="705" spans="1:28" ht="13.5" thickBot="1" x14ac:dyDescent="0.25">
      <c r="A705" s="95"/>
      <c r="AB705" s="87"/>
    </row>
    <row r="706" spans="1:28" ht="15" x14ac:dyDescent="0.25">
      <c r="A706" s="100"/>
      <c r="D706" s="58" t="s">
        <v>15</v>
      </c>
      <c r="E706" s="59">
        <v>1</v>
      </c>
      <c r="F706" s="59">
        <v>2</v>
      </c>
      <c r="G706" s="59">
        <v>1</v>
      </c>
      <c r="H706" s="59">
        <v>1</v>
      </c>
      <c r="I706" s="59">
        <v>2</v>
      </c>
      <c r="J706" s="59">
        <v>1</v>
      </c>
      <c r="K706" s="59">
        <v>2</v>
      </c>
      <c r="L706" s="59">
        <v>1</v>
      </c>
      <c r="M706" s="60">
        <v>2</v>
      </c>
      <c r="N706" s="134">
        <v>13</v>
      </c>
      <c r="O706" s="137">
        <v>1</v>
      </c>
      <c r="P706" s="59">
        <v>2</v>
      </c>
      <c r="Q706" s="59">
        <v>1</v>
      </c>
      <c r="R706" s="59">
        <v>1</v>
      </c>
      <c r="S706" s="59">
        <v>2</v>
      </c>
      <c r="T706" s="59">
        <v>1</v>
      </c>
      <c r="U706" s="59">
        <v>1</v>
      </c>
      <c r="V706" s="59">
        <v>2</v>
      </c>
      <c r="W706" s="60">
        <v>2</v>
      </c>
      <c r="X706" s="118">
        <v>13</v>
      </c>
      <c r="Y706" s="60">
        <v>26</v>
      </c>
      <c r="AB706" s="87"/>
    </row>
    <row r="707" spans="1:28" ht="15" x14ac:dyDescent="0.25">
      <c r="A707" s="101" t="s">
        <v>23</v>
      </c>
      <c r="B707" s="73">
        <v>23.600000000000005</v>
      </c>
      <c r="C707" s="112">
        <v>26</v>
      </c>
      <c r="D707" s="62" t="s">
        <v>14</v>
      </c>
      <c r="E707" s="84">
        <v>6</v>
      </c>
      <c r="F707" s="84">
        <v>7</v>
      </c>
      <c r="G707" s="84">
        <v>3</v>
      </c>
      <c r="H707" s="84">
        <v>7</v>
      </c>
      <c r="I707" s="84">
        <v>4</v>
      </c>
      <c r="J707" s="84">
        <v>8</v>
      </c>
      <c r="K707" s="84">
        <v>5</v>
      </c>
      <c r="L707" s="84">
        <v>5</v>
      </c>
      <c r="M707" s="114">
        <v>6</v>
      </c>
      <c r="N707" s="135">
        <v>51</v>
      </c>
      <c r="O707" s="127">
        <v>5</v>
      </c>
      <c r="P707" s="84">
        <v>6</v>
      </c>
      <c r="Q707" s="84">
        <v>3</v>
      </c>
      <c r="R707" s="84">
        <v>4</v>
      </c>
      <c r="S707" s="84">
        <v>5</v>
      </c>
      <c r="T707" s="84">
        <v>5</v>
      </c>
      <c r="U707" s="84">
        <v>4</v>
      </c>
      <c r="V707" s="84">
        <v>7</v>
      </c>
      <c r="W707" s="114">
        <v>5</v>
      </c>
      <c r="X707" s="111">
        <v>44</v>
      </c>
      <c r="Y707" s="71">
        <v>95</v>
      </c>
      <c r="Z707" s="102">
        <v>-1.6</v>
      </c>
      <c r="AA707" s="141">
        <v>22.000000000000004</v>
      </c>
      <c r="AB707" s="103">
        <v>93</v>
      </c>
    </row>
    <row r="708" spans="1:28" ht="15.75" thickBot="1" x14ac:dyDescent="0.3">
      <c r="A708" s="104"/>
      <c r="B708" s="105"/>
      <c r="C708" s="105"/>
      <c r="D708" s="76" t="s">
        <v>18</v>
      </c>
      <c r="E708" s="61">
        <v>2</v>
      </c>
      <c r="F708" s="61">
        <v>1</v>
      </c>
      <c r="G708" s="61">
        <v>3</v>
      </c>
      <c r="H708" s="61">
        <v>1</v>
      </c>
      <c r="I708" s="61">
        <v>3</v>
      </c>
      <c r="J708" s="61">
        <v>0</v>
      </c>
      <c r="K708" s="61">
        <v>3</v>
      </c>
      <c r="L708" s="61">
        <v>2</v>
      </c>
      <c r="M708" s="119">
        <v>2</v>
      </c>
      <c r="N708" s="136">
        <v>17</v>
      </c>
      <c r="O708" s="138">
        <v>2</v>
      </c>
      <c r="P708" s="61">
        <v>3</v>
      </c>
      <c r="Q708" s="61">
        <v>3</v>
      </c>
      <c r="R708" s="61">
        <v>3</v>
      </c>
      <c r="S708" s="61">
        <v>3</v>
      </c>
      <c r="T708" s="61">
        <v>2</v>
      </c>
      <c r="U708" s="61">
        <v>2</v>
      </c>
      <c r="V708" s="61">
        <v>1</v>
      </c>
      <c r="W708" s="119">
        <v>4</v>
      </c>
      <c r="X708" s="122">
        <v>23</v>
      </c>
      <c r="Y708" s="72">
        <v>40</v>
      </c>
      <c r="Z708" s="105"/>
      <c r="AA708" s="105"/>
      <c r="AB708" s="106"/>
    </row>
    <row r="709" spans="1:28" ht="13.5" thickBot="1" x14ac:dyDescent="0.25">
      <c r="A709" s="77"/>
      <c r="B709" s="77"/>
      <c r="C709" s="77"/>
      <c r="D709" s="77"/>
      <c r="E709" s="77"/>
      <c r="F709" s="77"/>
      <c r="G709" s="77"/>
      <c r="H709" s="77"/>
      <c r="I709" s="77"/>
      <c r="J709" s="77"/>
      <c r="K709" s="77"/>
      <c r="L709" s="77"/>
      <c r="M709" s="77"/>
      <c r="N709" s="77"/>
      <c r="O709" s="77"/>
      <c r="P709" s="77"/>
      <c r="Q709" s="77"/>
      <c r="R709" s="77"/>
      <c r="S709" s="77"/>
      <c r="T709" s="77"/>
      <c r="U709" s="77"/>
      <c r="V709" s="77"/>
      <c r="W709" s="77"/>
      <c r="X709" s="77"/>
      <c r="Y709" s="77"/>
      <c r="Z709" s="77"/>
      <c r="AA709" s="77"/>
      <c r="AB709" s="77"/>
    </row>
    <row r="710" spans="1:28" ht="15" x14ac:dyDescent="0.25">
      <c r="A710" s="83"/>
      <c r="B710" s="173" t="s">
        <v>4</v>
      </c>
      <c r="C710" s="176" t="s">
        <v>19</v>
      </c>
      <c r="D710" s="64" t="s">
        <v>1</v>
      </c>
      <c r="E710" s="40">
        <v>476</v>
      </c>
      <c r="F710" s="41">
        <v>340</v>
      </c>
      <c r="G710" s="41">
        <v>145</v>
      </c>
      <c r="H710" s="41">
        <v>336</v>
      </c>
      <c r="I710" s="41">
        <v>432</v>
      </c>
      <c r="J710" s="41">
        <v>306</v>
      </c>
      <c r="K710" s="41">
        <v>310</v>
      </c>
      <c r="L710" s="41">
        <v>340</v>
      </c>
      <c r="M710" s="42">
        <v>136</v>
      </c>
      <c r="N710" s="179" t="s">
        <v>16</v>
      </c>
      <c r="O710" s="40">
        <v>405</v>
      </c>
      <c r="P710" s="41">
        <v>352</v>
      </c>
      <c r="Q710" s="41">
        <v>328</v>
      </c>
      <c r="R710" s="41">
        <v>296</v>
      </c>
      <c r="S710" s="41">
        <v>166</v>
      </c>
      <c r="T710" s="41">
        <v>348</v>
      </c>
      <c r="U710" s="41">
        <v>430</v>
      </c>
      <c r="V710" s="41">
        <v>150</v>
      </c>
      <c r="W710" s="42">
        <v>336</v>
      </c>
      <c r="X710" s="179" t="s">
        <v>17</v>
      </c>
      <c r="Y710" s="89">
        <v>68.599999999999994</v>
      </c>
      <c r="Z710" s="182" t="s">
        <v>28</v>
      </c>
      <c r="AA710" s="185" t="s">
        <v>6</v>
      </c>
      <c r="AB710" s="188" t="s">
        <v>20</v>
      </c>
    </row>
    <row r="711" spans="1:28" ht="15" x14ac:dyDescent="0.25">
      <c r="A711" s="83" t="s">
        <v>26</v>
      </c>
      <c r="B711" s="174"/>
      <c r="C711" s="177"/>
      <c r="D711" s="65" t="s">
        <v>2</v>
      </c>
      <c r="E711" s="43">
        <v>5</v>
      </c>
      <c r="F711" s="39">
        <v>4</v>
      </c>
      <c r="G711" s="39">
        <v>3</v>
      </c>
      <c r="H711" s="39">
        <v>4</v>
      </c>
      <c r="I711" s="39">
        <v>5</v>
      </c>
      <c r="J711" s="39">
        <v>4</v>
      </c>
      <c r="K711" s="39">
        <v>4</v>
      </c>
      <c r="L711" s="39">
        <v>4</v>
      </c>
      <c r="M711" s="44">
        <v>3</v>
      </c>
      <c r="N711" s="180"/>
      <c r="O711" s="43">
        <v>5</v>
      </c>
      <c r="P711" s="39">
        <v>4</v>
      </c>
      <c r="Q711" s="39">
        <v>4</v>
      </c>
      <c r="R711" s="39">
        <v>4</v>
      </c>
      <c r="S711" s="39">
        <v>3</v>
      </c>
      <c r="T711" s="39">
        <v>4</v>
      </c>
      <c r="U711" s="39">
        <v>5</v>
      </c>
      <c r="V711" s="39">
        <v>3</v>
      </c>
      <c r="W711" s="44">
        <v>4</v>
      </c>
      <c r="X711" s="180"/>
      <c r="Y711" s="63">
        <v>72</v>
      </c>
      <c r="Z711" s="183"/>
      <c r="AA711" s="186"/>
      <c r="AB711" s="189"/>
    </row>
    <row r="712" spans="1:28" ht="15.75" thickBot="1" x14ac:dyDescent="0.3">
      <c r="A712" s="139">
        <v>44525</v>
      </c>
      <c r="B712" s="175"/>
      <c r="C712" s="178"/>
      <c r="D712" s="66" t="s">
        <v>3</v>
      </c>
      <c r="E712" s="45">
        <v>4</v>
      </c>
      <c r="F712" s="46">
        <v>10</v>
      </c>
      <c r="G712" s="46">
        <v>18</v>
      </c>
      <c r="H712" s="46">
        <v>6</v>
      </c>
      <c r="I712" s="46">
        <v>2</v>
      </c>
      <c r="J712" s="46">
        <v>12</v>
      </c>
      <c r="K712" s="46">
        <v>14</v>
      </c>
      <c r="L712" s="46">
        <v>8</v>
      </c>
      <c r="M712" s="47">
        <v>16</v>
      </c>
      <c r="N712" s="181"/>
      <c r="O712" s="45">
        <v>3</v>
      </c>
      <c r="P712" s="46">
        <v>9</v>
      </c>
      <c r="Q712" s="46">
        <v>5</v>
      </c>
      <c r="R712" s="46">
        <v>13</v>
      </c>
      <c r="S712" s="46">
        <v>17</v>
      </c>
      <c r="T712" s="46">
        <v>11</v>
      </c>
      <c r="U712" s="46">
        <v>1</v>
      </c>
      <c r="V712" s="46">
        <v>15</v>
      </c>
      <c r="W712" s="47">
        <v>7</v>
      </c>
      <c r="X712" s="181"/>
      <c r="Y712" s="108">
        <v>122</v>
      </c>
      <c r="Z712" s="184"/>
      <c r="AA712" s="187"/>
      <c r="AB712" s="190"/>
    </row>
    <row r="713" spans="1:28" ht="15" x14ac:dyDescent="0.25">
      <c r="A713" s="146"/>
      <c r="D713" s="48" t="s">
        <v>15</v>
      </c>
      <c r="E713" s="49">
        <v>1</v>
      </c>
      <c r="F713" s="49">
        <v>1</v>
      </c>
      <c r="G713" s="49">
        <v>1</v>
      </c>
      <c r="H713" s="49">
        <v>1</v>
      </c>
      <c r="I713" s="49">
        <v>2</v>
      </c>
      <c r="J713" s="49">
        <v>1</v>
      </c>
      <c r="K713" s="49">
        <v>1</v>
      </c>
      <c r="L713" s="49">
        <v>1</v>
      </c>
      <c r="M713" s="50">
        <v>1</v>
      </c>
      <c r="N713" s="123">
        <v>10</v>
      </c>
      <c r="O713" s="126">
        <v>2</v>
      </c>
      <c r="P713" s="49">
        <v>1</v>
      </c>
      <c r="Q713" s="49">
        <v>1</v>
      </c>
      <c r="R713" s="49">
        <v>1</v>
      </c>
      <c r="S713" s="49">
        <v>1</v>
      </c>
      <c r="T713" s="49">
        <v>1</v>
      </c>
      <c r="U713" s="49">
        <v>2</v>
      </c>
      <c r="V713" s="49">
        <v>1</v>
      </c>
      <c r="W713" s="50">
        <v>1</v>
      </c>
      <c r="X713" s="113">
        <v>11</v>
      </c>
      <c r="Y713" s="85">
        <v>21</v>
      </c>
      <c r="AB713" s="87"/>
    </row>
    <row r="714" spans="1:28" ht="15" x14ac:dyDescent="0.25">
      <c r="A714" s="146" t="s">
        <v>24</v>
      </c>
      <c r="B714" s="73">
        <v>22.200000000000006</v>
      </c>
      <c r="C714" s="112">
        <v>21</v>
      </c>
      <c r="D714" s="52" t="s">
        <v>14</v>
      </c>
      <c r="E714" s="84">
        <v>6</v>
      </c>
      <c r="F714" s="84">
        <v>5</v>
      </c>
      <c r="G714" s="84">
        <v>4</v>
      </c>
      <c r="H714" s="84">
        <v>7</v>
      </c>
      <c r="I714" s="84">
        <v>6</v>
      </c>
      <c r="J714" s="84">
        <v>6</v>
      </c>
      <c r="K714" s="84">
        <v>5</v>
      </c>
      <c r="L714" s="84">
        <v>5</v>
      </c>
      <c r="M714" s="114">
        <v>5</v>
      </c>
      <c r="N714" s="147">
        <v>49</v>
      </c>
      <c r="O714" s="84">
        <v>5</v>
      </c>
      <c r="P714" s="84">
        <v>6</v>
      </c>
      <c r="Q714" s="84">
        <v>5</v>
      </c>
      <c r="R714" s="84">
        <v>6</v>
      </c>
      <c r="S714" s="84">
        <v>5</v>
      </c>
      <c r="T714" s="84">
        <v>5</v>
      </c>
      <c r="U714" s="84">
        <v>6</v>
      </c>
      <c r="V714" s="84">
        <v>4</v>
      </c>
      <c r="W714" s="114">
        <v>6</v>
      </c>
      <c r="X714" s="109">
        <v>48</v>
      </c>
      <c r="Y714" s="67">
        <v>97</v>
      </c>
      <c r="Z714" s="92">
        <v>0</v>
      </c>
      <c r="AA714" s="142">
        <v>22.200000000000006</v>
      </c>
      <c r="AB714" s="93">
        <v>81</v>
      </c>
    </row>
    <row r="715" spans="1:28" ht="15.75" thickBot="1" x14ac:dyDescent="0.3">
      <c r="A715" s="94"/>
      <c r="D715" s="148" t="s">
        <v>18</v>
      </c>
      <c r="E715" s="51">
        <v>2</v>
      </c>
      <c r="F715" s="51">
        <v>2</v>
      </c>
      <c r="G715" s="51">
        <v>2</v>
      </c>
      <c r="H715" s="51">
        <v>0</v>
      </c>
      <c r="I715" s="51">
        <v>3</v>
      </c>
      <c r="J715" s="51">
        <v>1</v>
      </c>
      <c r="K715" s="51">
        <v>2</v>
      </c>
      <c r="L715" s="51">
        <v>2</v>
      </c>
      <c r="M715" s="115">
        <v>1</v>
      </c>
      <c r="N715" s="125">
        <v>15</v>
      </c>
      <c r="O715" s="128">
        <v>4</v>
      </c>
      <c r="P715" s="51">
        <v>1</v>
      </c>
      <c r="Q715" s="51">
        <v>2</v>
      </c>
      <c r="R715" s="51">
        <v>1</v>
      </c>
      <c r="S715" s="51">
        <v>1</v>
      </c>
      <c r="T715" s="51">
        <v>2</v>
      </c>
      <c r="U715" s="51">
        <v>3</v>
      </c>
      <c r="V715" s="51">
        <v>2</v>
      </c>
      <c r="W715" s="115">
        <v>1</v>
      </c>
      <c r="X715" s="120">
        <v>17</v>
      </c>
      <c r="Y715" s="68">
        <v>32</v>
      </c>
      <c r="AB715" s="87"/>
    </row>
    <row r="716" spans="1:28" ht="13.5" thickBot="1" x14ac:dyDescent="0.25">
      <c r="A716" s="95"/>
      <c r="AB716" s="87"/>
    </row>
    <row r="717" spans="1:28" ht="15" x14ac:dyDescent="0.25">
      <c r="A717" s="99"/>
      <c r="D717" s="53" t="s">
        <v>15</v>
      </c>
      <c r="E717" s="54">
        <v>2</v>
      </c>
      <c r="F717" s="54">
        <v>1</v>
      </c>
      <c r="G717" s="54">
        <v>1</v>
      </c>
      <c r="H717" s="54">
        <v>2</v>
      </c>
      <c r="I717" s="54">
        <v>2</v>
      </c>
      <c r="J717" s="54">
        <v>1</v>
      </c>
      <c r="K717" s="54">
        <v>1</v>
      </c>
      <c r="L717" s="54">
        <v>1</v>
      </c>
      <c r="M717" s="55">
        <v>1</v>
      </c>
      <c r="N717" s="129">
        <v>12</v>
      </c>
      <c r="O717" s="132">
        <v>2</v>
      </c>
      <c r="P717" s="54">
        <v>1</v>
      </c>
      <c r="Q717" s="54">
        <v>2</v>
      </c>
      <c r="R717" s="54">
        <v>1</v>
      </c>
      <c r="S717" s="54">
        <v>1</v>
      </c>
      <c r="T717" s="54">
        <v>1</v>
      </c>
      <c r="U717" s="54">
        <v>2</v>
      </c>
      <c r="V717" s="54">
        <v>1</v>
      </c>
      <c r="W717" s="55">
        <v>2</v>
      </c>
      <c r="X717" s="116">
        <v>13</v>
      </c>
      <c r="Y717" s="55">
        <v>25</v>
      </c>
      <c r="AB717" s="87"/>
    </row>
    <row r="718" spans="1:28" ht="15" x14ac:dyDescent="0.25">
      <c r="A718" s="149" t="s">
        <v>22</v>
      </c>
      <c r="B718" s="78">
        <v>26.4</v>
      </c>
      <c r="C718" s="112">
        <v>25</v>
      </c>
      <c r="D718" s="57" t="s">
        <v>14</v>
      </c>
      <c r="E718" s="84">
        <v>8</v>
      </c>
      <c r="F718" s="84">
        <v>5</v>
      </c>
      <c r="G718" s="84">
        <v>3</v>
      </c>
      <c r="H718" s="84">
        <v>8</v>
      </c>
      <c r="I718" s="84">
        <v>8</v>
      </c>
      <c r="J718" s="84">
        <v>6</v>
      </c>
      <c r="K718" s="84">
        <v>6</v>
      </c>
      <c r="L718" s="84">
        <v>6</v>
      </c>
      <c r="M718" s="114">
        <v>5</v>
      </c>
      <c r="N718" s="130">
        <v>55</v>
      </c>
      <c r="O718" s="84">
        <v>7</v>
      </c>
      <c r="P718" s="84">
        <v>5</v>
      </c>
      <c r="Q718" s="84">
        <v>4</v>
      </c>
      <c r="R718" s="84">
        <v>6</v>
      </c>
      <c r="S718" s="84">
        <v>4</v>
      </c>
      <c r="T718" s="84">
        <v>5</v>
      </c>
      <c r="U718" s="84">
        <v>9</v>
      </c>
      <c r="V718" s="84">
        <v>4</v>
      </c>
      <c r="W718" s="114">
        <v>5</v>
      </c>
      <c r="X718" s="110">
        <v>49</v>
      </c>
      <c r="Y718" s="69">
        <v>104</v>
      </c>
      <c r="Z718" s="97">
        <v>0.30000000000000004</v>
      </c>
      <c r="AA718" s="143">
        <v>26.4</v>
      </c>
      <c r="AB718" s="98">
        <v>85</v>
      </c>
    </row>
    <row r="719" spans="1:28" ht="15.75" thickBot="1" x14ac:dyDescent="0.3">
      <c r="A719" s="99"/>
      <c r="D719" s="150" t="s">
        <v>18</v>
      </c>
      <c r="E719" s="56">
        <v>1</v>
      </c>
      <c r="F719" s="56">
        <v>2</v>
      </c>
      <c r="G719" s="56">
        <v>3</v>
      </c>
      <c r="H719" s="56">
        <v>0</v>
      </c>
      <c r="I719" s="56">
        <v>1</v>
      </c>
      <c r="J719" s="56">
        <v>1</v>
      </c>
      <c r="K719" s="56">
        <v>1</v>
      </c>
      <c r="L719" s="56">
        <v>1</v>
      </c>
      <c r="M719" s="117">
        <v>1</v>
      </c>
      <c r="N719" s="131">
        <v>11</v>
      </c>
      <c r="O719" s="133">
        <v>2</v>
      </c>
      <c r="P719" s="56">
        <v>2</v>
      </c>
      <c r="Q719" s="56">
        <v>4</v>
      </c>
      <c r="R719" s="56">
        <v>1</v>
      </c>
      <c r="S719" s="56">
        <v>2</v>
      </c>
      <c r="T719" s="56">
        <v>2</v>
      </c>
      <c r="U719" s="56">
        <v>0</v>
      </c>
      <c r="V719" s="56">
        <v>2</v>
      </c>
      <c r="W719" s="117">
        <v>3</v>
      </c>
      <c r="X719" s="121">
        <v>18</v>
      </c>
      <c r="Y719" s="70">
        <v>29</v>
      </c>
      <c r="AB719" s="87"/>
    </row>
    <row r="720" spans="1:28" ht="13.5" thickBot="1" x14ac:dyDescent="0.25">
      <c r="A720" s="95"/>
      <c r="AB720" s="87"/>
    </row>
    <row r="721" spans="1:28" ht="15" x14ac:dyDescent="0.25">
      <c r="A721" s="100"/>
      <c r="D721" s="58" t="s">
        <v>15</v>
      </c>
      <c r="E721" s="59">
        <v>1</v>
      </c>
      <c r="F721" s="59">
        <v>1</v>
      </c>
      <c r="G721" s="59">
        <v>1</v>
      </c>
      <c r="H721" s="59">
        <v>1</v>
      </c>
      <c r="I721" s="59">
        <v>2</v>
      </c>
      <c r="J721" s="59">
        <v>1</v>
      </c>
      <c r="K721" s="59">
        <v>1</v>
      </c>
      <c r="L721" s="59">
        <v>1</v>
      </c>
      <c r="M721" s="60">
        <v>1</v>
      </c>
      <c r="N721" s="134">
        <v>10</v>
      </c>
      <c r="O721" s="137">
        <v>2</v>
      </c>
      <c r="P721" s="59">
        <v>1</v>
      </c>
      <c r="Q721" s="59">
        <v>1</v>
      </c>
      <c r="R721" s="59">
        <v>1</v>
      </c>
      <c r="S721" s="59">
        <v>1</v>
      </c>
      <c r="T721" s="59">
        <v>1</v>
      </c>
      <c r="U721" s="59">
        <v>2</v>
      </c>
      <c r="V721" s="59">
        <v>1</v>
      </c>
      <c r="W721" s="60">
        <v>1</v>
      </c>
      <c r="X721" s="118">
        <v>11</v>
      </c>
      <c r="Y721" s="60">
        <v>21</v>
      </c>
      <c r="AB721" s="87"/>
    </row>
    <row r="722" spans="1:28" ht="15" x14ac:dyDescent="0.25">
      <c r="A722" s="151" t="s">
        <v>23</v>
      </c>
      <c r="B722" s="79">
        <v>22.800000000000004</v>
      </c>
      <c r="C722" s="112">
        <v>21</v>
      </c>
      <c r="D722" s="62" t="s">
        <v>14</v>
      </c>
      <c r="E722" s="84">
        <v>8</v>
      </c>
      <c r="F722" s="84">
        <v>7</v>
      </c>
      <c r="G722" s="84">
        <v>5</v>
      </c>
      <c r="H722" s="84">
        <v>7</v>
      </c>
      <c r="I722" s="84">
        <v>8</v>
      </c>
      <c r="J722" s="84">
        <v>6</v>
      </c>
      <c r="K722" s="84">
        <v>6</v>
      </c>
      <c r="L722" s="84">
        <v>5</v>
      </c>
      <c r="M722" s="114">
        <v>4</v>
      </c>
      <c r="N722" s="135">
        <v>56</v>
      </c>
      <c r="O722" s="127">
        <v>7</v>
      </c>
      <c r="P722" s="84">
        <v>6</v>
      </c>
      <c r="Q722" s="84">
        <v>5</v>
      </c>
      <c r="R722" s="84">
        <v>5</v>
      </c>
      <c r="S722" s="84">
        <v>4</v>
      </c>
      <c r="T722" s="84">
        <v>6</v>
      </c>
      <c r="U722" s="84">
        <v>7</v>
      </c>
      <c r="V722" s="84">
        <v>5</v>
      </c>
      <c r="W722" s="114">
        <v>4</v>
      </c>
      <c r="X722" s="111">
        <v>49</v>
      </c>
      <c r="Y722" s="71">
        <v>105</v>
      </c>
      <c r="Z722" s="102">
        <v>0.79999999999999993</v>
      </c>
      <c r="AA722" s="141">
        <v>23.600000000000005</v>
      </c>
      <c r="AB722" s="103">
        <v>92</v>
      </c>
    </row>
    <row r="723" spans="1:28" ht="15.75" thickBot="1" x14ac:dyDescent="0.3">
      <c r="A723" s="104"/>
      <c r="B723" s="105"/>
      <c r="C723" s="105"/>
      <c r="D723" s="152" t="s">
        <v>18</v>
      </c>
      <c r="E723" s="61">
        <v>0</v>
      </c>
      <c r="F723" s="61">
        <v>0</v>
      </c>
      <c r="G723" s="61">
        <v>1</v>
      </c>
      <c r="H723" s="61">
        <v>0</v>
      </c>
      <c r="I723" s="61">
        <v>1</v>
      </c>
      <c r="J723" s="61">
        <v>1</v>
      </c>
      <c r="K723" s="61">
        <v>1</v>
      </c>
      <c r="L723" s="61">
        <v>2</v>
      </c>
      <c r="M723" s="119">
        <v>2</v>
      </c>
      <c r="N723" s="136">
        <v>8</v>
      </c>
      <c r="O723" s="138">
        <v>2</v>
      </c>
      <c r="P723" s="61">
        <v>1</v>
      </c>
      <c r="Q723" s="61">
        <v>2</v>
      </c>
      <c r="R723" s="61">
        <v>2</v>
      </c>
      <c r="S723" s="61">
        <v>2</v>
      </c>
      <c r="T723" s="61">
        <v>1</v>
      </c>
      <c r="U723" s="61">
        <v>2</v>
      </c>
      <c r="V723" s="61">
        <v>1</v>
      </c>
      <c r="W723" s="119">
        <v>3</v>
      </c>
      <c r="X723" s="122">
        <v>16</v>
      </c>
      <c r="Y723" s="72">
        <v>24</v>
      </c>
      <c r="Z723" s="105"/>
      <c r="AA723" s="105"/>
      <c r="AB723" s="106"/>
    </row>
    <row r="724" spans="1:28" ht="13.5" thickBot="1" x14ac:dyDescent="0.25">
      <c r="A724" s="77"/>
      <c r="B724" s="77"/>
      <c r="C724" s="77"/>
      <c r="D724" s="77"/>
      <c r="E724" s="77"/>
      <c r="F724" s="77"/>
      <c r="G724" s="77"/>
      <c r="H724" s="77"/>
      <c r="I724" s="77"/>
      <c r="J724" s="77"/>
      <c r="K724" s="77"/>
      <c r="L724" s="77"/>
      <c r="M724" s="77"/>
      <c r="N724" s="77"/>
      <c r="O724" s="77"/>
      <c r="P724" s="77"/>
      <c r="Q724" s="77"/>
      <c r="R724" s="77"/>
      <c r="S724" s="77"/>
      <c r="T724" s="77"/>
      <c r="U724" s="77"/>
      <c r="V724" s="77"/>
      <c r="W724" s="77"/>
      <c r="X724" s="77"/>
      <c r="Y724" s="77"/>
      <c r="Z724" s="77"/>
      <c r="AA724" s="77"/>
      <c r="AB724" s="77"/>
    </row>
    <row r="725" spans="1:28" ht="15" x14ac:dyDescent="0.25">
      <c r="A725" s="153"/>
      <c r="B725" s="173" t="s">
        <v>4</v>
      </c>
      <c r="C725" s="176" t="s">
        <v>19</v>
      </c>
      <c r="D725" s="64" t="s">
        <v>1</v>
      </c>
      <c r="E725" s="40">
        <v>465</v>
      </c>
      <c r="F725" s="41">
        <v>365</v>
      </c>
      <c r="G725" s="41">
        <v>155</v>
      </c>
      <c r="H725" s="41">
        <v>366</v>
      </c>
      <c r="I725" s="41">
        <v>449</v>
      </c>
      <c r="J725" s="41">
        <v>281</v>
      </c>
      <c r="K725" s="41">
        <v>126</v>
      </c>
      <c r="L725" s="41">
        <v>353</v>
      </c>
      <c r="M725" s="42">
        <v>301</v>
      </c>
      <c r="N725" s="179" t="s">
        <v>16</v>
      </c>
      <c r="O725" s="40">
        <v>358</v>
      </c>
      <c r="P725" s="41">
        <v>142</v>
      </c>
      <c r="Q725" s="41">
        <v>512</v>
      </c>
      <c r="R725" s="41">
        <v>331</v>
      </c>
      <c r="S725" s="41">
        <v>337</v>
      </c>
      <c r="T725" s="41">
        <v>328</v>
      </c>
      <c r="U725" s="41">
        <v>342</v>
      </c>
      <c r="V725" s="41">
        <v>126</v>
      </c>
      <c r="W725" s="42">
        <v>470</v>
      </c>
      <c r="X725" s="179" t="s">
        <v>17</v>
      </c>
      <c r="Y725" s="89">
        <v>71.3</v>
      </c>
      <c r="Z725" s="182" t="s">
        <v>28</v>
      </c>
      <c r="AA725" s="185" t="s">
        <v>6</v>
      </c>
      <c r="AB725" s="188" t="s">
        <v>20</v>
      </c>
    </row>
    <row r="726" spans="1:28" ht="15" x14ac:dyDescent="0.25">
      <c r="A726" s="153" t="s">
        <v>30</v>
      </c>
      <c r="B726" s="174"/>
      <c r="C726" s="177"/>
      <c r="D726" s="65" t="s">
        <v>2</v>
      </c>
      <c r="E726" s="43">
        <v>5</v>
      </c>
      <c r="F726" s="39">
        <v>4</v>
      </c>
      <c r="G726" s="39">
        <v>3</v>
      </c>
      <c r="H726" s="39">
        <v>4</v>
      </c>
      <c r="I726" s="39">
        <v>5</v>
      </c>
      <c r="J726" s="39">
        <v>4</v>
      </c>
      <c r="K726" s="39">
        <v>3</v>
      </c>
      <c r="L726" s="39">
        <v>4</v>
      </c>
      <c r="M726" s="44">
        <v>4</v>
      </c>
      <c r="N726" s="180"/>
      <c r="O726" s="43">
        <v>4</v>
      </c>
      <c r="P726" s="39">
        <v>3</v>
      </c>
      <c r="Q726" s="39">
        <v>5</v>
      </c>
      <c r="R726" s="39">
        <v>4</v>
      </c>
      <c r="S726" s="39">
        <v>4</v>
      </c>
      <c r="T726" s="39">
        <v>4</v>
      </c>
      <c r="U726" s="39">
        <v>4</v>
      </c>
      <c r="V726" s="39">
        <v>3</v>
      </c>
      <c r="W726" s="44">
        <v>5</v>
      </c>
      <c r="X726" s="180"/>
      <c r="Y726" s="63">
        <v>72</v>
      </c>
      <c r="Z726" s="183"/>
      <c r="AA726" s="186"/>
      <c r="AB726" s="189"/>
    </row>
    <row r="727" spans="1:28" ht="15.75" thickBot="1" x14ac:dyDescent="0.3">
      <c r="A727" s="154">
        <v>44511</v>
      </c>
      <c r="B727" s="175"/>
      <c r="C727" s="178"/>
      <c r="D727" s="66" t="s">
        <v>3</v>
      </c>
      <c r="E727" s="45">
        <v>8</v>
      </c>
      <c r="F727" s="46">
        <v>4</v>
      </c>
      <c r="G727" s="46">
        <v>18</v>
      </c>
      <c r="H727" s="46">
        <v>2</v>
      </c>
      <c r="I727" s="46">
        <v>6</v>
      </c>
      <c r="J727" s="46">
        <v>16</v>
      </c>
      <c r="K727" s="46">
        <v>12</v>
      </c>
      <c r="L727" s="46">
        <v>10</v>
      </c>
      <c r="M727" s="47">
        <v>14</v>
      </c>
      <c r="N727" s="181"/>
      <c r="O727" s="45">
        <v>3</v>
      </c>
      <c r="P727" s="46">
        <v>17</v>
      </c>
      <c r="Q727" s="46">
        <v>1</v>
      </c>
      <c r="R727" s="46">
        <v>15</v>
      </c>
      <c r="S727" s="46">
        <v>7</v>
      </c>
      <c r="T727" s="46">
        <v>5</v>
      </c>
      <c r="U727" s="46">
        <v>11</v>
      </c>
      <c r="V727" s="46">
        <v>9</v>
      </c>
      <c r="W727" s="47">
        <v>13</v>
      </c>
      <c r="X727" s="181"/>
      <c r="Y727" s="108">
        <v>140</v>
      </c>
      <c r="Z727" s="184"/>
      <c r="AA727" s="187"/>
      <c r="AB727" s="190"/>
    </row>
    <row r="728" spans="1:28" ht="15" x14ac:dyDescent="0.25">
      <c r="A728" s="146"/>
      <c r="D728" s="48" t="s">
        <v>15</v>
      </c>
      <c r="E728" s="49">
        <v>2</v>
      </c>
      <c r="F728" s="49">
        <v>2</v>
      </c>
      <c r="G728" s="49">
        <v>1</v>
      </c>
      <c r="H728" s="49">
        <v>2</v>
      </c>
      <c r="I728" s="49">
        <v>2</v>
      </c>
      <c r="J728" s="49">
        <v>1</v>
      </c>
      <c r="K728" s="49">
        <v>1</v>
      </c>
      <c r="L728" s="49">
        <v>1</v>
      </c>
      <c r="M728" s="50">
        <v>1</v>
      </c>
      <c r="N728" s="123">
        <v>13</v>
      </c>
      <c r="O728" s="126">
        <v>2</v>
      </c>
      <c r="P728" s="49">
        <v>1</v>
      </c>
      <c r="Q728" s="49">
        <v>2</v>
      </c>
      <c r="R728" s="49">
        <v>1</v>
      </c>
      <c r="S728" s="49">
        <v>2</v>
      </c>
      <c r="T728" s="49">
        <v>2</v>
      </c>
      <c r="U728" s="49">
        <v>1</v>
      </c>
      <c r="V728" s="49">
        <v>2</v>
      </c>
      <c r="W728" s="50">
        <v>1</v>
      </c>
      <c r="X728" s="113">
        <v>14</v>
      </c>
      <c r="Y728" s="85">
        <v>27</v>
      </c>
      <c r="AB728" s="87"/>
    </row>
    <row r="729" spans="1:28" ht="15" x14ac:dyDescent="0.25">
      <c r="A729" s="146" t="s">
        <v>24</v>
      </c>
      <c r="B729" s="73">
        <v>22.200000000000006</v>
      </c>
      <c r="C729" s="112">
        <v>27</v>
      </c>
      <c r="D729" s="52" t="s">
        <v>14</v>
      </c>
      <c r="E729" s="84">
        <v>7</v>
      </c>
      <c r="F729" s="84">
        <v>5</v>
      </c>
      <c r="G729" s="84">
        <v>5</v>
      </c>
      <c r="H729" s="84">
        <v>6</v>
      </c>
      <c r="I729" s="84">
        <v>6</v>
      </c>
      <c r="J729" s="84">
        <v>5</v>
      </c>
      <c r="K729" s="84">
        <v>4</v>
      </c>
      <c r="L729" s="84">
        <v>6</v>
      </c>
      <c r="M729" s="114">
        <v>6</v>
      </c>
      <c r="N729" s="147">
        <v>50</v>
      </c>
      <c r="O729" s="84">
        <v>6</v>
      </c>
      <c r="P729" s="84">
        <v>6</v>
      </c>
      <c r="Q729" s="84">
        <v>7</v>
      </c>
      <c r="R729" s="84">
        <v>5</v>
      </c>
      <c r="S729" s="84">
        <v>6</v>
      </c>
      <c r="T729" s="84">
        <v>6</v>
      </c>
      <c r="U729" s="84">
        <v>6</v>
      </c>
      <c r="V729" s="84">
        <v>6</v>
      </c>
      <c r="W729" s="114">
        <v>5</v>
      </c>
      <c r="X729" s="109">
        <v>53</v>
      </c>
      <c r="Y729" s="67">
        <v>103</v>
      </c>
      <c r="Z729" s="92">
        <v>0</v>
      </c>
      <c r="AA729" s="142">
        <v>22.200000000000006</v>
      </c>
      <c r="AB729" s="93">
        <v>80</v>
      </c>
    </row>
    <row r="730" spans="1:28" ht="15.75" thickBot="1" x14ac:dyDescent="0.3">
      <c r="A730" s="94"/>
      <c r="D730" s="148" t="s">
        <v>18</v>
      </c>
      <c r="E730" s="51">
        <v>2</v>
      </c>
      <c r="F730" s="51">
        <v>3</v>
      </c>
      <c r="G730" s="51">
        <v>1</v>
      </c>
      <c r="H730" s="51">
        <v>2</v>
      </c>
      <c r="I730" s="51">
        <v>3</v>
      </c>
      <c r="J730" s="51">
        <v>2</v>
      </c>
      <c r="K730" s="51">
        <v>2</v>
      </c>
      <c r="L730" s="51">
        <v>1</v>
      </c>
      <c r="M730" s="115">
        <v>1</v>
      </c>
      <c r="N730" s="125">
        <v>17</v>
      </c>
      <c r="O730" s="128">
        <v>2</v>
      </c>
      <c r="P730" s="51">
        <v>0</v>
      </c>
      <c r="Q730" s="51">
        <v>2</v>
      </c>
      <c r="R730" s="51">
        <v>2</v>
      </c>
      <c r="S730" s="51">
        <v>2</v>
      </c>
      <c r="T730" s="51">
        <v>2</v>
      </c>
      <c r="U730" s="51">
        <v>1</v>
      </c>
      <c r="V730" s="51">
        <v>1</v>
      </c>
      <c r="W730" s="115">
        <v>3</v>
      </c>
      <c r="X730" s="120">
        <v>15</v>
      </c>
      <c r="Y730" s="68">
        <v>32</v>
      </c>
      <c r="AB730" s="87"/>
    </row>
    <row r="731" spans="1:28" ht="13.5" thickBot="1" x14ac:dyDescent="0.25">
      <c r="A731" s="95"/>
      <c r="AB731" s="87"/>
    </row>
    <row r="732" spans="1:28" ht="15" x14ac:dyDescent="0.25">
      <c r="A732" s="99"/>
      <c r="D732" s="53" t="s">
        <v>15</v>
      </c>
      <c r="E732" s="54">
        <v>2</v>
      </c>
      <c r="F732" s="54">
        <v>2</v>
      </c>
      <c r="G732" s="54">
        <v>1</v>
      </c>
      <c r="H732" s="54">
        <v>2</v>
      </c>
      <c r="I732" s="54">
        <v>2</v>
      </c>
      <c r="J732" s="54">
        <v>1</v>
      </c>
      <c r="K732" s="54">
        <v>2</v>
      </c>
      <c r="L732" s="54">
        <v>2</v>
      </c>
      <c r="M732" s="55">
        <v>2</v>
      </c>
      <c r="N732" s="129">
        <v>16</v>
      </c>
      <c r="O732" s="132">
        <v>2</v>
      </c>
      <c r="P732" s="54">
        <v>1</v>
      </c>
      <c r="Q732" s="54">
        <v>2</v>
      </c>
      <c r="R732" s="54">
        <v>1</v>
      </c>
      <c r="S732" s="54">
        <v>2</v>
      </c>
      <c r="T732" s="54">
        <v>2</v>
      </c>
      <c r="U732" s="54">
        <v>2</v>
      </c>
      <c r="V732" s="54">
        <v>2</v>
      </c>
      <c r="W732" s="55">
        <v>2</v>
      </c>
      <c r="X732" s="116">
        <v>16</v>
      </c>
      <c r="Y732" s="55">
        <v>32</v>
      </c>
      <c r="AB732" s="87"/>
    </row>
    <row r="733" spans="1:28" ht="15" x14ac:dyDescent="0.25">
      <c r="A733" s="149" t="s">
        <v>22</v>
      </c>
      <c r="B733" s="78">
        <v>26.4</v>
      </c>
      <c r="C733" s="112">
        <v>32</v>
      </c>
      <c r="D733" s="57" t="s">
        <v>14</v>
      </c>
      <c r="E733" s="84">
        <v>9</v>
      </c>
      <c r="F733" s="84">
        <v>7</v>
      </c>
      <c r="G733" s="84">
        <v>6</v>
      </c>
      <c r="H733" s="84">
        <v>7</v>
      </c>
      <c r="I733" s="84">
        <v>9</v>
      </c>
      <c r="J733" s="84">
        <v>7</v>
      </c>
      <c r="K733" s="84">
        <v>4</v>
      </c>
      <c r="L733" s="84">
        <v>7</v>
      </c>
      <c r="M733" s="114">
        <v>8</v>
      </c>
      <c r="N733" s="130">
        <v>64</v>
      </c>
      <c r="O733" s="84">
        <v>7</v>
      </c>
      <c r="P733" s="84">
        <v>5</v>
      </c>
      <c r="Q733" s="84">
        <v>7</v>
      </c>
      <c r="R733" s="84">
        <v>6</v>
      </c>
      <c r="S733" s="84">
        <v>5</v>
      </c>
      <c r="T733" s="84">
        <v>6</v>
      </c>
      <c r="U733" s="84">
        <v>6</v>
      </c>
      <c r="V733" s="84">
        <v>4</v>
      </c>
      <c r="W733" s="114">
        <v>7</v>
      </c>
      <c r="X733" s="110">
        <v>53</v>
      </c>
      <c r="Y733" s="69">
        <v>117</v>
      </c>
      <c r="Z733" s="97">
        <v>0.89999999999999991</v>
      </c>
      <c r="AA733" s="143">
        <v>26.4</v>
      </c>
      <c r="AB733" s="98">
        <v>84</v>
      </c>
    </row>
    <row r="734" spans="1:28" ht="15.75" thickBot="1" x14ac:dyDescent="0.3">
      <c r="A734" s="99"/>
      <c r="D734" s="150" t="s">
        <v>18</v>
      </c>
      <c r="E734" s="56">
        <v>0</v>
      </c>
      <c r="F734" s="56">
        <v>1</v>
      </c>
      <c r="G734" s="56">
        <v>0</v>
      </c>
      <c r="H734" s="56">
        <v>1</v>
      </c>
      <c r="I734" s="56">
        <v>0</v>
      </c>
      <c r="J734" s="56">
        <v>0</v>
      </c>
      <c r="K734" s="56">
        <v>3</v>
      </c>
      <c r="L734" s="56">
        <v>1</v>
      </c>
      <c r="M734" s="117">
        <v>0</v>
      </c>
      <c r="N734" s="131">
        <v>6</v>
      </c>
      <c r="O734" s="133">
        <v>1</v>
      </c>
      <c r="P734" s="56">
        <v>1</v>
      </c>
      <c r="Q734" s="56">
        <v>2</v>
      </c>
      <c r="R734" s="56">
        <v>1</v>
      </c>
      <c r="S734" s="56">
        <v>3</v>
      </c>
      <c r="T734" s="56">
        <v>2</v>
      </c>
      <c r="U734" s="56">
        <v>2</v>
      </c>
      <c r="V734" s="56">
        <v>3</v>
      </c>
      <c r="W734" s="117">
        <v>2</v>
      </c>
      <c r="X734" s="121">
        <v>17</v>
      </c>
      <c r="Y734" s="70">
        <v>23</v>
      </c>
      <c r="AB734" s="87"/>
    </row>
    <row r="735" spans="1:28" ht="13.5" thickBot="1" x14ac:dyDescent="0.25">
      <c r="A735" s="95"/>
      <c r="AB735" s="87"/>
    </row>
    <row r="736" spans="1:28" ht="15" x14ac:dyDescent="0.25">
      <c r="A736" s="100"/>
      <c r="D736" s="58" t="s">
        <v>15</v>
      </c>
      <c r="E736" s="59">
        <v>2</v>
      </c>
      <c r="F736" s="59">
        <v>2</v>
      </c>
      <c r="G736" s="59">
        <v>1</v>
      </c>
      <c r="H736" s="59">
        <v>2</v>
      </c>
      <c r="I736" s="59">
        <v>2</v>
      </c>
      <c r="J736" s="59">
        <v>1</v>
      </c>
      <c r="K736" s="59">
        <v>1</v>
      </c>
      <c r="L736" s="59">
        <v>2</v>
      </c>
      <c r="M736" s="60">
        <v>1</v>
      </c>
      <c r="N736" s="134">
        <v>14</v>
      </c>
      <c r="O736" s="137">
        <v>2</v>
      </c>
      <c r="P736" s="59">
        <v>1</v>
      </c>
      <c r="Q736" s="59">
        <v>2</v>
      </c>
      <c r="R736" s="59">
        <v>1</v>
      </c>
      <c r="S736" s="59">
        <v>2</v>
      </c>
      <c r="T736" s="59">
        <v>2</v>
      </c>
      <c r="U736" s="59">
        <v>1</v>
      </c>
      <c r="V736" s="59">
        <v>2</v>
      </c>
      <c r="W736" s="60">
        <v>1</v>
      </c>
      <c r="X736" s="118">
        <v>14</v>
      </c>
      <c r="Y736" s="60">
        <v>28</v>
      </c>
      <c r="AB736" s="87"/>
    </row>
    <row r="737" spans="1:28" ht="15" x14ac:dyDescent="0.25">
      <c r="A737" s="151" t="s">
        <v>23</v>
      </c>
      <c r="B737" s="79">
        <v>22.800000000000004</v>
      </c>
      <c r="C737" s="112">
        <v>28</v>
      </c>
      <c r="D737" s="62" t="s">
        <v>14</v>
      </c>
      <c r="E737" s="84">
        <v>7</v>
      </c>
      <c r="F737" s="84">
        <v>7</v>
      </c>
      <c r="G737" s="84">
        <v>3</v>
      </c>
      <c r="H737" s="84">
        <v>7</v>
      </c>
      <c r="I737" s="84">
        <v>6</v>
      </c>
      <c r="J737" s="84">
        <v>5</v>
      </c>
      <c r="K737" s="84">
        <v>4</v>
      </c>
      <c r="L737" s="84">
        <v>8</v>
      </c>
      <c r="M737" s="114">
        <v>7</v>
      </c>
      <c r="N737" s="135">
        <v>54</v>
      </c>
      <c r="O737" s="127">
        <v>5</v>
      </c>
      <c r="P737" s="84">
        <v>4</v>
      </c>
      <c r="Q737" s="84">
        <v>5</v>
      </c>
      <c r="R737" s="84">
        <v>5</v>
      </c>
      <c r="S737" s="84">
        <v>4</v>
      </c>
      <c r="T737" s="84">
        <v>6</v>
      </c>
      <c r="U737" s="84">
        <v>5</v>
      </c>
      <c r="V737" s="84">
        <v>4</v>
      </c>
      <c r="W737" s="114">
        <v>8</v>
      </c>
      <c r="X737" s="111">
        <v>46</v>
      </c>
      <c r="Y737" s="71">
        <v>100</v>
      </c>
      <c r="Z737" s="102">
        <v>0</v>
      </c>
      <c r="AA737" s="141">
        <v>22.800000000000004</v>
      </c>
      <c r="AB737" s="103">
        <v>91</v>
      </c>
    </row>
    <row r="738" spans="1:28" ht="15.75" thickBot="1" x14ac:dyDescent="0.3">
      <c r="A738" s="104"/>
      <c r="B738" s="105"/>
      <c r="C738" s="105"/>
      <c r="D738" s="152" t="s">
        <v>18</v>
      </c>
      <c r="E738" s="61">
        <v>2</v>
      </c>
      <c r="F738" s="61">
        <v>1</v>
      </c>
      <c r="G738" s="61">
        <v>3</v>
      </c>
      <c r="H738" s="61">
        <v>1</v>
      </c>
      <c r="I738" s="61">
        <v>3</v>
      </c>
      <c r="J738" s="61">
        <v>2</v>
      </c>
      <c r="K738" s="61">
        <v>2</v>
      </c>
      <c r="L738" s="61">
        <v>0</v>
      </c>
      <c r="M738" s="119">
        <v>0</v>
      </c>
      <c r="N738" s="136">
        <v>14</v>
      </c>
      <c r="O738" s="138">
        <v>3</v>
      </c>
      <c r="P738" s="61">
        <v>2</v>
      </c>
      <c r="Q738" s="61">
        <v>4</v>
      </c>
      <c r="R738" s="61">
        <v>2</v>
      </c>
      <c r="S738" s="61">
        <v>4</v>
      </c>
      <c r="T738" s="61">
        <v>2</v>
      </c>
      <c r="U738" s="61">
        <v>2</v>
      </c>
      <c r="V738" s="61">
        <v>3</v>
      </c>
      <c r="W738" s="119">
        <v>0</v>
      </c>
      <c r="X738" s="122">
        <v>22</v>
      </c>
      <c r="Y738" s="72">
        <v>36</v>
      </c>
      <c r="Z738" s="105"/>
      <c r="AA738" s="105"/>
      <c r="AB738" s="106"/>
    </row>
    <row r="739" spans="1:28" ht="13.5" thickBot="1" x14ac:dyDescent="0.25">
      <c r="A739" s="77"/>
      <c r="B739" s="77"/>
      <c r="C739" s="77"/>
      <c r="D739" s="77"/>
      <c r="E739" s="77"/>
      <c r="F739" s="77"/>
      <c r="G739" s="77"/>
      <c r="H739" s="77"/>
      <c r="I739" s="77"/>
      <c r="J739" s="77"/>
      <c r="K739" s="77"/>
      <c r="L739" s="77"/>
      <c r="M739" s="77"/>
      <c r="N739" s="77"/>
      <c r="O739" s="77"/>
      <c r="P739" s="77"/>
      <c r="Q739" s="77"/>
      <c r="R739" s="77"/>
      <c r="S739" s="77"/>
      <c r="T739" s="77"/>
      <c r="U739" s="77"/>
      <c r="V739" s="77"/>
      <c r="W739" s="77"/>
      <c r="X739" s="77"/>
      <c r="Y739" s="77"/>
      <c r="Z739" s="77"/>
      <c r="AA739" s="77"/>
      <c r="AB739" s="77"/>
    </row>
    <row r="740" spans="1:28" ht="15" x14ac:dyDescent="0.25">
      <c r="A740" s="86"/>
      <c r="B740" s="173" t="s">
        <v>4</v>
      </c>
      <c r="C740" s="176" t="s">
        <v>19</v>
      </c>
      <c r="D740" s="64" t="s">
        <v>1</v>
      </c>
      <c r="E740" s="155">
        <v>507</v>
      </c>
      <c r="F740" s="155">
        <v>362</v>
      </c>
      <c r="G740" s="155">
        <v>205</v>
      </c>
      <c r="H740" s="155">
        <v>371</v>
      </c>
      <c r="I740" s="155">
        <v>455</v>
      </c>
      <c r="J740" s="155">
        <v>393</v>
      </c>
      <c r="K740" s="155">
        <v>130</v>
      </c>
      <c r="L740" s="155">
        <v>264</v>
      </c>
      <c r="M740" s="156">
        <v>339</v>
      </c>
      <c r="N740" s="179" t="s">
        <v>16</v>
      </c>
      <c r="O740" s="157">
        <v>449</v>
      </c>
      <c r="P740" s="155">
        <v>343</v>
      </c>
      <c r="Q740" s="155">
        <v>174</v>
      </c>
      <c r="R740" s="155">
        <v>338</v>
      </c>
      <c r="S740" s="155">
        <v>331</v>
      </c>
      <c r="T740" s="155">
        <v>384</v>
      </c>
      <c r="U740" s="155">
        <v>504</v>
      </c>
      <c r="V740" s="155">
        <v>177</v>
      </c>
      <c r="W740" s="156">
        <v>345</v>
      </c>
      <c r="X740" s="179" t="s">
        <v>17</v>
      </c>
      <c r="Y740" s="89">
        <v>72.400000000000006</v>
      </c>
      <c r="Z740" s="182" t="s">
        <v>28</v>
      </c>
      <c r="AA740" s="185" t="s">
        <v>6</v>
      </c>
      <c r="AB740" s="188" t="s">
        <v>20</v>
      </c>
    </row>
    <row r="741" spans="1:28" ht="15" x14ac:dyDescent="0.25">
      <c r="A741" s="86" t="s">
        <v>32</v>
      </c>
      <c r="B741" s="174"/>
      <c r="C741" s="177"/>
      <c r="D741" s="65" t="s">
        <v>2</v>
      </c>
      <c r="E741" s="63">
        <v>5</v>
      </c>
      <c r="F741" s="63">
        <v>4</v>
      </c>
      <c r="G741" s="63">
        <v>3</v>
      </c>
      <c r="H741" s="63">
        <v>4</v>
      </c>
      <c r="I741" s="63">
        <v>5</v>
      </c>
      <c r="J741" s="63">
        <v>4</v>
      </c>
      <c r="K741" s="63">
        <v>3</v>
      </c>
      <c r="L741" s="63">
        <v>4</v>
      </c>
      <c r="M741" s="158">
        <v>4</v>
      </c>
      <c r="N741" s="180"/>
      <c r="O741" s="159">
        <v>5</v>
      </c>
      <c r="P741" s="63">
        <v>4</v>
      </c>
      <c r="Q741" s="63">
        <v>3</v>
      </c>
      <c r="R741" s="63">
        <v>4</v>
      </c>
      <c r="S741" s="63">
        <v>4</v>
      </c>
      <c r="T741" s="63">
        <v>4</v>
      </c>
      <c r="U741" s="63">
        <v>5</v>
      </c>
      <c r="V741" s="63">
        <v>3</v>
      </c>
      <c r="W741" s="158">
        <v>4</v>
      </c>
      <c r="X741" s="180"/>
      <c r="Y741" s="63">
        <v>72</v>
      </c>
      <c r="Z741" s="183"/>
      <c r="AA741" s="186"/>
      <c r="AB741" s="189"/>
    </row>
    <row r="742" spans="1:28" ht="15.75" thickBot="1" x14ac:dyDescent="0.3">
      <c r="A742" s="140">
        <v>44504</v>
      </c>
      <c r="B742" s="175"/>
      <c r="C742" s="178"/>
      <c r="D742" s="66" t="s">
        <v>3</v>
      </c>
      <c r="E742" s="160">
        <v>2</v>
      </c>
      <c r="F742" s="160">
        <v>8</v>
      </c>
      <c r="G742" s="160">
        <v>4</v>
      </c>
      <c r="H742" s="160">
        <v>10</v>
      </c>
      <c r="I742" s="160">
        <v>18</v>
      </c>
      <c r="J742" s="160">
        <v>6</v>
      </c>
      <c r="K742" s="160">
        <v>16</v>
      </c>
      <c r="L742" s="160">
        <v>14</v>
      </c>
      <c r="M742" s="161">
        <v>12</v>
      </c>
      <c r="N742" s="181"/>
      <c r="O742" s="162">
        <v>9</v>
      </c>
      <c r="P742" s="160">
        <v>17</v>
      </c>
      <c r="Q742" s="160">
        <v>11</v>
      </c>
      <c r="R742" s="160">
        <v>13</v>
      </c>
      <c r="S742" s="160">
        <v>5</v>
      </c>
      <c r="T742" s="160">
        <v>1</v>
      </c>
      <c r="U742" s="160">
        <v>3</v>
      </c>
      <c r="V742" s="160">
        <v>7</v>
      </c>
      <c r="W742" s="161">
        <v>15</v>
      </c>
      <c r="X742" s="181"/>
      <c r="Y742" s="108">
        <v>140</v>
      </c>
      <c r="Z742" s="184"/>
      <c r="AA742" s="187"/>
      <c r="AB742" s="190"/>
    </row>
    <row r="743" spans="1:28" ht="15" x14ac:dyDescent="0.25">
      <c r="A743" s="146"/>
      <c r="D743" s="48" t="s">
        <v>15</v>
      </c>
      <c r="E743" s="49">
        <v>2</v>
      </c>
      <c r="F743" s="49">
        <v>2</v>
      </c>
      <c r="G743" s="49">
        <v>2</v>
      </c>
      <c r="H743" s="49">
        <v>1</v>
      </c>
      <c r="I743" s="49">
        <v>1</v>
      </c>
      <c r="J743" s="49">
        <v>2</v>
      </c>
      <c r="K743" s="49">
        <v>1</v>
      </c>
      <c r="L743" s="49">
        <v>1</v>
      </c>
      <c r="M743" s="50">
        <v>1</v>
      </c>
      <c r="N743" s="123">
        <v>13</v>
      </c>
      <c r="O743" s="126">
        <v>1</v>
      </c>
      <c r="P743" s="49">
        <v>1</v>
      </c>
      <c r="Q743" s="49">
        <v>1</v>
      </c>
      <c r="R743" s="49">
        <v>1</v>
      </c>
      <c r="S743" s="49">
        <v>2</v>
      </c>
      <c r="T743" s="49">
        <v>2</v>
      </c>
      <c r="U743" s="49">
        <v>2</v>
      </c>
      <c r="V743" s="49">
        <v>2</v>
      </c>
      <c r="W743" s="50">
        <v>1</v>
      </c>
      <c r="X743" s="113">
        <v>13</v>
      </c>
      <c r="Y743" s="85">
        <v>26</v>
      </c>
      <c r="AB743" s="87"/>
    </row>
    <row r="744" spans="1:28" ht="15" x14ac:dyDescent="0.25">
      <c r="A744" s="146" t="s">
        <v>24</v>
      </c>
      <c r="B744" s="73">
        <v>20.900000000000006</v>
      </c>
      <c r="C744" s="112">
        <v>26</v>
      </c>
      <c r="D744" s="52" t="s">
        <v>14</v>
      </c>
      <c r="E744" s="84">
        <v>9</v>
      </c>
      <c r="F744" s="84">
        <v>6</v>
      </c>
      <c r="G744" s="84">
        <v>5</v>
      </c>
      <c r="H744" s="84">
        <v>5</v>
      </c>
      <c r="I744" s="84">
        <v>6</v>
      </c>
      <c r="J744" s="84">
        <v>6</v>
      </c>
      <c r="K744" s="84">
        <v>6</v>
      </c>
      <c r="L744" s="84">
        <v>6</v>
      </c>
      <c r="M744" s="114">
        <v>6</v>
      </c>
      <c r="N744" s="147">
        <v>55</v>
      </c>
      <c r="O744" s="84">
        <v>7</v>
      </c>
      <c r="P744" s="84">
        <v>7</v>
      </c>
      <c r="Q744" s="84">
        <v>7</v>
      </c>
      <c r="R744" s="84">
        <v>8</v>
      </c>
      <c r="S744" s="84">
        <v>6</v>
      </c>
      <c r="T744" s="84">
        <v>7</v>
      </c>
      <c r="U744" s="84">
        <v>8</v>
      </c>
      <c r="V744" s="84">
        <v>5</v>
      </c>
      <c r="W744" s="114">
        <v>7</v>
      </c>
      <c r="X744" s="109">
        <v>62</v>
      </c>
      <c r="Y744" s="67">
        <v>117</v>
      </c>
      <c r="Z744" s="92">
        <v>1.3</v>
      </c>
      <c r="AA744" s="142">
        <v>22.200000000000006</v>
      </c>
      <c r="AB744" s="93">
        <v>79</v>
      </c>
    </row>
    <row r="745" spans="1:28" ht="15.75" thickBot="1" x14ac:dyDescent="0.3">
      <c r="A745" s="94"/>
      <c r="D745" s="148" t="s">
        <v>18</v>
      </c>
      <c r="E745" s="51">
        <v>0</v>
      </c>
      <c r="F745" s="51">
        <v>2</v>
      </c>
      <c r="G745" s="51">
        <v>2</v>
      </c>
      <c r="H745" s="51">
        <v>2</v>
      </c>
      <c r="I745" s="51">
        <v>2</v>
      </c>
      <c r="J745" s="51">
        <v>2</v>
      </c>
      <c r="K745" s="51">
        <v>0</v>
      </c>
      <c r="L745" s="51">
        <v>1</v>
      </c>
      <c r="M745" s="115">
        <v>1</v>
      </c>
      <c r="N745" s="125">
        <v>12</v>
      </c>
      <c r="O745" s="128">
        <v>1</v>
      </c>
      <c r="P745" s="51">
        <v>0</v>
      </c>
      <c r="Q745" s="51">
        <v>0</v>
      </c>
      <c r="R745" s="51">
        <v>0</v>
      </c>
      <c r="S745" s="51">
        <v>2</v>
      </c>
      <c r="T745" s="51">
        <v>1</v>
      </c>
      <c r="U745" s="51">
        <v>1</v>
      </c>
      <c r="V745" s="51">
        <v>2</v>
      </c>
      <c r="W745" s="115">
        <v>0</v>
      </c>
      <c r="X745" s="120">
        <v>7</v>
      </c>
      <c r="Y745" s="68">
        <v>19</v>
      </c>
      <c r="AB745" s="87"/>
    </row>
    <row r="746" spans="1:28" ht="13.5" thickBot="1" x14ac:dyDescent="0.25">
      <c r="A746" s="95"/>
      <c r="AB746" s="87"/>
    </row>
    <row r="747" spans="1:28" ht="15" x14ac:dyDescent="0.25">
      <c r="A747" s="99"/>
      <c r="D747" s="53" t="s">
        <v>15</v>
      </c>
      <c r="E747" s="54">
        <v>2</v>
      </c>
      <c r="F747" s="54">
        <v>2</v>
      </c>
      <c r="G747" s="54">
        <v>2</v>
      </c>
      <c r="H747" s="54">
        <v>2</v>
      </c>
      <c r="I747" s="54">
        <v>1</v>
      </c>
      <c r="J747" s="54">
        <v>2</v>
      </c>
      <c r="K747" s="54">
        <v>1</v>
      </c>
      <c r="L747" s="54">
        <v>2</v>
      </c>
      <c r="M747" s="55">
        <v>2</v>
      </c>
      <c r="N747" s="129">
        <v>16</v>
      </c>
      <c r="O747" s="132">
        <v>2</v>
      </c>
      <c r="P747" s="54">
        <v>1</v>
      </c>
      <c r="Q747" s="54">
        <v>2</v>
      </c>
      <c r="R747" s="54">
        <v>2</v>
      </c>
      <c r="S747" s="54">
        <v>2</v>
      </c>
      <c r="T747" s="54">
        <v>2</v>
      </c>
      <c r="U747" s="54">
        <v>2</v>
      </c>
      <c r="V747" s="54">
        <v>2</v>
      </c>
      <c r="W747" s="55">
        <v>2</v>
      </c>
      <c r="X747" s="116">
        <v>17</v>
      </c>
      <c r="Y747" s="55">
        <v>33</v>
      </c>
      <c r="AB747" s="87"/>
    </row>
    <row r="748" spans="1:28" ht="15" x14ac:dyDescent="0.25">
      <c r="A748" s="149" t="s">
        <v>22</v>
      </c>
      <c r="B748" s="78">
        <v>26.4</v>
      </c>
      <c r="C748" s="112">
        <v>33</v>
      </c>
      <c r="D748" s="57" t="s">
        <v>14</v>
      </c>
      <c r="E748" s="84">
        <v>9</v>
      </c>
      <c r="F748" s="84">
        <v>8</v>
      </c>
      <c r="G748" s="84">
        <v>6</v>
      </c>
      <c r="H748" s="84">
        <v>5</v>
      </c>
      <c r="I748" s="84">
        <v>8</v>
      </c>
      <c r="J748" s="84">
        <v>6</v>
      </c>
      <c r="K748" s="84">
        <v>5</v>
      </c>
      <c r="L748" s="84">
        <v>6</v>
      </c>
      <c r="M748" s="114">
        <v>8</v>
      </c>
      <c r="N748" s="130">
        <v>61</v>
      </c>
      <c r="O748" s="84">
        <v>7</v>
      </c>
      <c r="P748" s="84">
        <v>5</v>
      </c>
      <c r="Q748" s="84">
        <v>5</v>
      </c>
      <c r="R748" s="84">
        <v>8</v>
      </c>
      <c r="S748" s="84">
        <v>7</v>
      </c>
      <c r="T748" s="84">
        <v>8</v>
      </c>
      <c r="U748" s="84">
        <v>9</v>
      </c>
      <c r="V748" s="84">
        <v>5</v>
      </c>
      <c r="W748" s="114">
        <v>7</v>
      </c>
      <c r="X748" s="110">
        <v>61</v>
      </c>
      <c r="Y748" s="69">
        <v>122</v>
      </c>
      <c r="Z748" s="97">
        <v>1.3</v>
      </c>
      <c r="AA748" s="143">
        <v>26.4</v>
      </c>
      <c r="AB748" s="98">
        <v>83</v>
      </c>
    </row>
    <row r="749" spans="1:28" ht="15.75" thickBot="1" x14ac:dyDescent="0.3">
      <c r="A749" s="99"/>
      <c r="D749" s="150" t="s">
        <v>18</v>
      </c>
      <c r="E749" s="56">
        <v>0</v>
      </c>
      <c r="F749" s="56">
        <v>0</v>
      </c>
      <c r="G749" s="56">
        <v>1</v>
      </c>
      <c r="H749" s="56">
        <v>3</v>
      </c>
      <c r="I749" s="56">
        <v>0</v>
      </c>
      <c r="J749" s="56">
        <v>2</v>
      </c>
      <c r="K749" s="56">
        <v>1</v>
      </c>
      <c r="L749" s="56">
        <v>2</v>
      </c>
      <c r="M749" s="117">
        <v>0</v>
      </c>
      <c r="N749" s="131">
        <v>9</v>
      </c>
      <c r="O749" s="133">
        <v>2</v>
      </c>
      <c r="P749" s="56">
        <v>2</v>
      </c>
      <c r="Q749" s="56">
        <v>2</v>
      </c>
      <c r="R749" s="56">
        <v>0</v>
      </c>
      <c r="S749" s="56">
        <v>1</v>
      </c>
      <c r="T749" s="56">
        <v>0</v>
      </c>
      <c r="U749" s="56">
        <v>0</v>
      </c>
      <c r="V749" s="56">
        <v>2</v>
      </c>
      <c r="W749" s="117">
        <v>1</v>
      </c>
      <c r="X749" s="121">
        <v>10</v>
      </c>
      <c r="Y749" s="70">
        <v>19</v>
      </c>
      <c r="AB749" s="87"/>
    </row>
    <row r="750" spans="1:28" ht="13.5" thickBot="1" x14ac:dyDescent="0.25">
      <c r="A750" s="95"/>
      <c r="AB750" s="87"/>
    </row>
    <row r="751" spans="1:28" ht="15" x14ac:dyDescent="0.25">
      <c r="A751" s="100"/>
      <c r="D751" s="58" t="s">
        <v>15</v>
      </c>
      <c r="E751" s="59">
        <v>2</v>
      </c>
      <c r="F751" s="59">
        <v>2</v>
      </c>
      <c r="G751" s="59">
        <v>2</v>
      </c>
      <c r="H751" s="59">
        <v>2</v>
      </c>
      <c r="I751" s="59">
        <v>1</v>
      </c>
      <c r="J751" s="59">
        <v>2</v>
      </c>
      <c r="K751" s="59">
        <v>1</v>
      </c>
      <c r="L751" s="59">
        <v>1</v>
      </c>
      <c r="M751" s="60">
        <v>1</v>
      </c>
      <c r="N751" s="134">
        <v>14</v>
      </c>
      <c r="O751" s="137">
        <v>2</v>
      </c>
      <c r="P751" s="59">
        <v>1</v>
      </c>
      <c r="Q751" s="59">
        <v>1</v>
      </c>
      <c r="R751" s="59">
        <v>1</v>
      </c>
      <c r="S751" s="59">
        <v>2</v>
      </c>
      <c r="T751" s="59">
        <v>2</v>
      </c>
      <c r="U751" s="59">
        <v>2</v>
      </c>
      <c r="V751" s="59">
        <v>2</v>
      </c>
      <c r="W751" s="60">
        <v>1</v>
      </c>
      <c r="X751" s="118">
        <v>14</v>
      </c>
      <c r="Y751" s="60">
        <v>28</v>
      </c>
      <c r="AB751" s="87"/>
    </row>
    <row r="752" spans="1:28" ht="15" x14ac:dyDescent="0.25">
      <c r="A752" s="151" t="s">
        <v>23</v>
      </c>
      <c r="B752" s="79">
        <v>22.500000000000004</v>
      </c>
      <c r="C752" s="112">
        <v>28</v>
      </c>
      <c r="D752" s="62" t="s">
        <v>14</v>
      </c>
      <c r="E752" s="84">
        <v>7</v>
      </c>
      <c r="F752" s="84">
        <v>6</v>
      </c>
      <c r="G752" s="84">
        <v>5</v>
      </c>
      <c r="H752" s="84">
        <v>6</v>
      </c>
      <c r="I752" s="84">
        <v>6</v>
      </c>
      <c r="J752" s="84">
        <v>5</v>
      </c>
      <c r="K752" s="84">
        <v>5</v>
      </c>
      <c r="L752" s="84">
        <v>7</v>
      </c>
      <c r="M752" s="114">
        <v>6</v>
      </c>
      <c r="N752" s="135">
        <v>53</v>
      </c>
      <c r="O752" s="127">
        <v>8</v>
      </c>
      <c r="P752" s="84">
        <v>6</v>
      </c>
      <c r="Q752" s="84">
        <v>5</v>
      </c>
      <c r="R752" s="84">
        <v>5</v>
      </c>
      <c r="S752" s="84">
        <v>6</v>
      </c>
      <c r="T752" s="84">
        <v>7</v>
      </c>
      <c r="U752" s="84">
        <v>8</v>
      </c>
      <c r="V752" s="84">
        <v>4</v>
      </c>
      <c r="W752" s="114">
        <v>5</v>
      </c>
      <c r="X752" s="111">
        <v>54</v>
      </c>
      <c r="Y752" s="71">
        <v>107</v>
      </c>
      <c r="Z752" s="102">
        <v>0.30000000000000004</v>
      </c>
      <c r="AA752" s="141">
        <v>22.800000000000004</v>
      </c>
      <c r="AB752" s="103">
        <v>90</v>
      </c>
    </row>
    <row r="753" spans="1:28" ht="15.75" thickBot="1" x14ac:dyDescent="0.3">
      <c r="A753" s="104"/>
      <c r="B753" s="105"/>
      <c r="C753" s="105"/>
      <c r="D753" s="152" t="s">
        <v>18</v>
      </c>
      <c r="E753" s="61">
        <v>2</v>
      </c>
      <c r="F753" s="61">
        <v>2</v>
      </c>
      <c r="G753" s="61">
        <v>2</v>
      </c>
      <c r="H753" s="61">
        <v>2</v>
      </c>
      <c r="I753" s="61">
        <v>2</v>
      </c>
      <c r="J753" s="61">
        <v>3</v>
      </c>
      <c r="K753" s="61">
        <v>1</v>
      </c>
      <c r="L753" s="61">
        <v>0</v>
      </c>
      <c r="M753" s="119">
        <v>1</v>
      </c>
      <c r="N753" s="136">
        <v>15</v>
      </c>
      <c r="O753" s="138">
        <v>1</v>
      </c>
      <c r="P753" s="61">
        <v>1</v>
      </c>
      <c r="Q753" s="61">
        <v>1</v>
      </c>
      <c r="R753" s="61">
        <v>2</v>
      </c>
      <c r="S753" s="61">
        <v>2</v>
      </c>
      <c r="T753" s="61">
        <v>1</v>
      </c>
      <c r="U753" s="61">
        <v>1</v>
      </c>
      <c r="V753" s="61">
        <v>3</v>
      </c>
      <c r="W753" s="119">
        <v>2</v>
      </c>
      <c r="X753" s="122">
        <v>14</v>
      </c>
      <c r="Y753" s="72">
        <v>29</v>
      </c>
      <c r="Z753" s="105"/>
      <c r="AA753" s="105"/>
      <c r="AB753" s="106"/>
    </row>
    <row r="754" spans="1:28" ht="13.5" thickBot="1" x14ac:dyDescent="0.25">
      <c r="A754" s="77"/>
      <c r="B754" s="77"/>
      <c r="C754" s="77"/>
      <c r="D754" s="77"/>
      <c r="E754" s="77"/>
      <c r="F754" s="77"/>
      <c r="G754" s="77"/>
      <c r="H754" s="77"/>
      <c r="I754" s="77"/>
      <c r="J754" s="77"/>
      <c r="K754" s="77"/>
      <c r="L754" s="77"/>
      <c r="M754" s="77"/>
      <c r="N754" s="77"/>
      <c r="O754" s="77"/>
      <c r="P754" s="77"/>
      <c r="Q754" s="77"/>
      <c r="R754" s="77"/>
      <c r="S754" s="77"/>
      <c r="T754" s="77"/>
      <c r="U754" s="77"/>
      <c r="V754" s="77"/>
      <c r="W754" s="77"/>
      <c r="X754" s="77"/>
      <c r="Y754" s="77"/>
      <c r="Z754" s="77"/>
      <c r="AA754" s="77"/>
      <c r="AB754" s="77"/>
    </row>
    <row r="755" spans="1:28" ht="15" x14ac:dyDescent="0.25">
      <c r="A755" s="166"/>
      <c r="B755" s="173" t="s">
        <v>4</v>
      </c>
      <c r="C755" s="176" t="s">
        <v>19</v>
      </c>
      <c r="D755" s="64" t="s">
        <v>1</v>
      </c>
      <c r="E755" s="163">
        <v>379</v>
      </c>
      <c r="F755" s="163">
        <v>132</v>
      </c>
      <c r="G755" s="163">
        <v>482</v>
      </c>
      <c r="H755" s="163">
        <v>369</v>
      </c>
      <c r="I755" s="163">
        <v>276</v>
      </c>
      <c r="J755" s="163">
        <v>313</v>
      </c>
      <c r="K755" s="163">
        <v>505</v>
      </c>
      <c r="L755" s="163">
        <v>316</v>
      </c>
      <c r="M755" s="163">
        <v>200</v>
      </c>
      <c r="N755" s="179" t="s">
        <v>16</v>
      </c>
      <c r="O755" s="163">
        <v>486</v>
      </c>
      <c r="P755" s="163">
        <v>306</v>
      </c>
      <c r="Q755" s="163">
        <v>144</v>
      </c>
      <c r="R755" s="163">
        <v>466</v>
      </c>
      <c r="S755" s="163">
        <v>369</v>
      </c>
      <c r="T755" s="163">
        <v>361</v>
      </c>
      <c r="U755" s="163">
        <v>381</v>
      </c>
      <c r="V755" s="163">
        <v>145</v>
      </c>
      <c r="W755" s="163">
        <v>414</v>
      </c>
      <c r="X755" s="179" t="s">
        <v>17</v>
      </c>
      <c r="Y755" s="89">
        <v>71</v>
      </c>
      <c r="Z755" s="182" t="s">
        <v>28</v>
      </c>
      <c r="AA755" s="185" t="s">
        <v>6</v>
      </c>
      <c r="AB755" s="188" t="s">
        <v>20</v>
      </c>
    </row>
    <row r="756" spans="1:28" ht="15" x14ac:dyDescent="0.25">
      <c r="A756" s="166" t="s">
        <v>35</v>
      </c>
      <c r="B756" s="174"/>
      <c r="C756" s="177"/>
      <c r="D756" s="65" t="s">
        <v>2</v>
      </c>
      <c r="E756" s="43">
        <v>4</v>
      </c>
      <c r="F756" s="39">
        <v>3</v>
      </c>
      <c r="G756" s="39">
        <v>5</v>
      </c>
      <c r="H756" s="39">
        <v>4</v>
      </c>
      <c r="I756" s="39">
        <v>4</v>
      </c>
      <c r="J756" s="39">
        <v>4</v>
      </c>
      <c r="K756" s="39">
        <v>5</v>
      </c>
      <c r="L756" s="39">
        <v>4</v>
      </c>
      <c r="M756" s="44">
        <v>3</v>
      </c>
      <c r="N756" s="180"/>
      <c r="O756" s="43">
        <v>5</v>
      </c>
      <c r="P756" s="39">
        <v>4</v>
      </c>
      <c r="Q756" s="39">
        <v>3</v>
      </c>
      <c r="R756" s="39">
        <v>5</v>
      </c>
      <c r="S756" s="39">
        <v>4</v>
      </c>
      <c r="T756" s="39">
        <v>4</v>
      </c>
      <c r="U756" s="39">
        <v>4</v>
      </c>
      <c r="V756" s="39">
        <v>3</v>
      </c>
      <c r="W756" s="44">
        <v>4</v>
      </c>
      <c r="X756" s="180"/>
      <c r="Y756" s="63">
        <v>72</v>
      </c>
      <c r="Z756" s="183"/>
      <c r="AA756" s="186"/>
      <c r="AB756" s="189"/>
    </row>
    <row r="757" spans="1:28" ht="15.75" thickBot="1" x14ac:dyDescent="0.3">
      <c r="A757" s="167">
        <v>44496</v>
      </c>
      <c r="B757" s="175"/>
      <c r="C757" s="178"/>
      <c r="D757" s="66" t="s">
        <v>3</v>
      </c>
      <c r="E757" s="45">
        <v>1</v>
      </c>
      <c r="F757" s="46">
        <v>17</v>
      </c>
      <c r="G757" s="46">
        <v>6</v>
      </c>
      <c r="H757" s="46">
        <v>9</v>
      </c>
      <c r="I757" s="46">
        <v>18</v>
      </c>
      <c r="J757" s="46">
        <v>12</v>
      </c>
      <c r="K757" s="46">
        <v>13</v>
      </c>
      <c r="L757" s="46">
        <v>15</v>
      </c>
      <c r="M757" s="47">
        <v>8</v>
      </c>
      <c r="N757" s="181"/>
      <c r="O757" s="45">
        <v>10</v>
      </c>
      <c r="P757" s="46">
        <v>5</v>
      </c>
      <c r="Q757" s="46">
        <v>16</v>
      </c>
      <c r="R757" s="46">
        <v>7</v>
      </c>
      <c r="S757" s="46">
        <v>3</v>
      </c>
      <c r="T757" s="46">
        <v>11</v>
      </c>
      <c r="U757" s="46">
        <v>4</v>
      </c>
      <c r="V757" s="46">
        <v>14</v>
      </c>
      <c r="W757" s="47">
        <v>2</v>
      </c>
      <c r="X757" s="181"/>
      <c r="Y757" s="108">
        <v>126</v>
      </c>
      <c r="Z757" s="184"/>
      <c r="AA757" s="187"/>
      <c r="AB757" s="190"/>
    </row>
    <row r="758" spans="1:28" ht="15" x14ac:dyDescent="0.25">
      <c r="A758" s="91"/>
      <c r="D758" s="48" t="s">
        <v>15</v>
      </c>
      <c r="E758" s="49">
        <v>2</v>
      </c>
      <c r="F758" s="49">
        <v>1</v>
      </c>
      <c r="G758" s="49">
        <v>1</v>
      </c>
      <c r="H758" s="49">
        <v>1</v>
      </c>
      <c r="I758" s="49">
        <v>1</v>
      </c>
      <c r="J758" s="49">
        <v>1</v>
      </c>
      <c r="K758" s="49">
        <v>1</v>
      </c>
      <c r="L758" s="49">
        <v>1</v>
      </c>
      <c r="M758" s="50">
        <v>1</v>
      </c>
      <c r="N758" s="123">
        <v>10</v>
      </c>
      <c r="O758" s="126">
        <v>1</v>
      </c>
      <c r="P758" s="49">
        <v>1</v>
      </c>
      <c r="Q758" s="49">
        <v>1</v>
      </c>
      <c r="R758" s="49">
        <v>1</v>
      </c>
      <c r="S758" s="49">
        <v>2</v>
      </c>
      <c r="T758" s="49">
        <v>1</v>
      </c>
      <c r="U758" s="49">
        <v>2</v>
      </c>
      <c r="V758" s="49">
        <v>1</v>
      </c>
      <c r="W758" s="50">
        <v>2</v>
      </c>
      <c r="X758" s="113">
        <v>12</v>
      </c>
      <c r="Y758" s="85">
        <v>22</v>
      </c>
      <c r="AB758" s="87"/>
    </row>
    <row r="759" spans="1:28" ht="15" x14ac:dyDescent="0.25">
      <c r="A759" s="91" t="s">
        <v>24</v>
      </c>
      <c r="B759" s="73">
        <v>20.800000000000004</v>
      </c>
      <c r="C759" s="112">
        <v>22</v>
      </c>
      <c r="D759" s="52" t="s">
        <v>14</v>
      </c>
      <c r="E759" s="84">
        <v>6</v>
      </c>
      <c r="F759" s="84">
        <v>4</v>
      </c>
      <c r="G759" s="84">
        <v>7</v>
      </c>
      <c r="H759" s="84">
        <v>5</v>
      </c>
      <c r="I759" s="84">
        <v>4</v>
      </c>
      <c r="J759" s="84">
        <v>5</v>
      </c>
      <c r="K759" s="84">
        <v>5</v>
      </c>
      <c r="L759" s="84">
        <v>6</v>
      </c>
      <c r="M759" s="114">
        <v>6</v>
      </c>
      <c r="N759" s="124">
        <v>48</v>
      </c>
      <c r="O759" s="84">
        <v>8</v>
      </c>
      <c r="P759" s="84">
        <v>5</v>
      </c>
      <c r="Q759" s="84">
        <v>4</v>
      </c>
      <c r="R759" s="84">
        <v>6</v>
      </c>
      <c r="S759" s="84">
        <v>5</v>
      </c>
      <c r="T759" s="84">
        <v>5</v>
      </c>
      <c r="U759" s="84">
        <v>7</v>
      </c>
      <c r="V759" s="84">
        <v>5</v>
      </c>
      <c r="W759" s="114">
        <v>6</v>
      </c>
      <c r="X759" s="109">
        <v>51</v>
      </c>
      <c r="Y759" s="67">
        <v>99</v>
      </c>
      <c r="Z759" s="92">
        <v>0.1</v>
      </c>
      <c r="AA759" s="142">
        <v>20.900000000000006</v>
      </c>
      <c r="AB759" s="93">
        <v>78</v>
      </c>
    </row>
    <row r="760" spans="1:28" ht="15.75" thickBot="1" x14ac:dyDescent="0.3">
      <c r="A760" s="94"/>
      <c r="D760" s="74" t="s">
        <v>18</v>
      </c>
      <c r="E760" s="51">
        <v>2</v>
      </c>
      <c r="F760" s="51">
        <v>2</v>
      </c>
      <c r="G760" s="51">
        <v>1</v>
      </c>
      <c r="H760" s="51">
        <v>2</v>
      </c>
      <c r="I760" s="51">
        <v>3</v>
      </c>
      <c r="J760" s="51">
        <v>2</v>
      </c>
      <c r="K760" s="51">
        <v>3</v>
      </c>
      <c r="L760" s="51">
        <v>1</v>
      </c>
      <c r="M760" s="115">
        <v>0</v>
      </c>
      <c r="N760" s="125">
        <v>16</v>
      </c>
      <c r="O760" s="128">
        <v>0</v>
      </c>
      <c r="P760" s="51">
        <v>2</v>
      </c>
      <c r="Q760" s="51">
        <v>2</v>
      </c>
      <c r="R760" s="51">
        <v>2</v>
      </c>
      <c r="S760" s="51">
        <v>3</v>
      </c>
      <c r="T760" s="51">
        <v>2</v>
      </c>
      <c r="U760" s="51">
        <v>1</v>
      </c>
      <c r="V760" s="51">
        <v>1</v>
      </c>
      <c r="W760" s="115">
        <v>2</v>
      </c>
      <c r="X760" s="120">
        <v>15</v>
      </c>
      <c r="Y760" s="68">
        <v>31</v>
      </c>
      <c r="AB760" s="87"/>
    </row>
    <row r="761" spans="1:28" ht="13.5" thickBot="1" x14ac:dyDescent="0.25">
      <c r="A761" s="95"/>
      <c r="AB761" s="87"/>
    </row>
    <row r="762" spans="1:28" ht="15" x14ac:dyDescent="0.25">
      <c r="A762" s="99"/>
      <c r="D762" s="53" t="s">
        <v>15</v>
      </c>
      <c r="E762" s="54">
        <v>2</v>
      </c>
      <c r="F762" s="54">
        <v>1</v>
      </c>
      <c r="G762" s="54">
        <v>2</v>
      </c>
      <c r="H762" s="54">
        <v>2</v>
      </c>
      <c r="I762" s="54">
        <v>1</v>
      </c>
      <c r="J762" s="54">
        <v>1</v>
      </c>
      <c r="K762" s="54">
        <v>1</v>
      </c>
      <c r="L762" s="54">
        <v>1</v>
      </c>
      <c r="M762" s="55">
        <v>2</v>
      </c>
      <c r="N762" s="129">
        <v>13</v>
      </c>
      <c r="O762" s="132">
        <v>2</v>
      </c>
      <c r="P762" s="54">
        <v>2</v>
      </c>
      <c r="Q762" s="54">
        <v>1</v>
      </c>
      <c r="R762" s="54">
        <v>2</v>
      </c>
      <c r="S762" s="54">
        <v>2</v>
      </c>
      <c r="T762" s="54">
        <v>1</v>
      </c>
      <c r="U762" s="54">
        <v>2</v>
      </c>
      <c r="V762" s="54">
        <v>1</v>
      </c>
      <c r="W762" s="55">
        <v>2</v>
      </c>
      <c r="X762" s="116">
        <v>15</v>
      </c>
      <c r="Y762" s="55">
        <v>28</v>
      </c>
      <c r="AB762" s="87"/>
    </row>
    <row r="763" spans="1:28" ht="15" x14ac:dyDescent="0.25">
      <c r="A763" s="96" t="s">
        <v>22</v>
      </c>
      <c r="B763" s="78">
        <v>26.4</v>
      </c>
      <c r="C763" s="112">
        <v>28</v>
      </c>
      <c r="D763" s="57" t="s">
        <v>14</v>
      </c>
      <c r="E763" s="84">
        <v>7</v>
      </c>
      <c r="F763" s="84">
        <v>4</v>
      </c>
      <c r="G763" s="84">
        <v>7</v>
      </c>
      <c r="H763" s="84">
        <v>5</v>
      </c>
      <c r="I763" s="84">
        <v>6</v>
      </c>
      <c r="J763" s="84">
        <v>5</v>
      </c>
      <c r="K763" s="84">
        <v>8</v>
      </c>
      <c r="L763" s="84">
        <v>5</v>
      </c>
      <c r="M763" s="114">
        <v>3</v>
      </c>
      <c r="N763" s="130">
        <v>50</v>
      </c>
      <c r="O763" s="84">
        <v>9</v>
      </c>
      <c r="P763" s="84">
        <v>9</v>
      </c>
      <c r="Q763" s="84">
        <v>5</v>
      </c>
      <c r="R763" s="84">
        <v>6</v>
      </c>
      <c r="S763" s="84">
        <v>7</v>
      </c>
      <c r="T763" s="84">
        <v>5</v>
      </c>
      <c r="U763" s="84">
        <v>5</v>
      </c>
      <c r="V763" s="84">
        <v>4</v>
      </c>
      <c r="W763" s="114">
        <v>5</v>
      </c>
      <c r="X763" s="110">
        <v>55</v>
      </c>
      <c r="Y763" s="69">
        <v>105</v>
      </c>
      <c r="Z763" s="97">
        <v>0</v>
      </c>
      <c r="AA763" s="143">
        <v>26.4</v>
      </c>
      <c r="AB763" s="98">
        <v>82</v>
      </c>
    </row>
    <row r="764" spans="1:28" ht="15.75" thickBot="1" x14ac:dyDescent="0.3">
      <c r="A764" s="99"/>
      <c r="D764" s="75" t="s">
        <v>18</v>
      </c>
      <c r="E764" s="56">
        <v>1</v>
      </c>
      <c r="F764" s="56">
        <v>2</v>
      </c>
      <c r="G764" s="56">
        <v>2</v>
      </c>
      <c r="H764" s="56">
        <v>3</v>
      </c>
      <c r="I764" s="56">
        <v>1</v>
      </c>
      <c r="J764" s="56">
        <v>2</v>
      </c>
      <c r="K764" s="56">
        <v>0</v>
      </c>
      <c r="L764" s="56">
        <v>2</v>
      </c>
      <c r="M764" s="117">
        <v>4</v>
      </c>
      <c r="N764" s="131">
        <v>17</v>
      </c>
      <c r="O764" s="133">
        <v>0</v>
      </c>
      <c r="P764" s="56">
        <v>0</v>
      </c>
      <c r="Q764" s="56">
        <v>1</v>
      </c>
      <c r="R764" s="56">
        <v>3</v>
      </c>
      <c r="S764" s="56">
        <v>1</v>
      </c>
      <c r="T764" s="56">
        <v>2</v>
      </c>
      <c r="U764" s="56">
        <v>3</v>
      </c>
      <c r="V764" s="56">
        <v>2</v>
      </c>
      <c r="W764" s="117">
        <v>3</v>
      </c>
      <c r="X764" s="121">
        <v>15</v>
      </c>
      <c r="Y764" s="70">
        <v>32</v>
      </c>
      <c r="AB764" s="87"/>
    </row>
    <row r="765" spans="1:28" ht="13.5" thickBot="1" x14ac:dyDescent="0.25">
      <c r="A765" s="95"/>
      <c r="AB765" s="87"/>
    </row>
    <row r="766" spans="1:28" ht="15" x14ac:dyDescent="0.25">
      <c r="A766" s="100"/>
      <c r="D766" s="58" t="s">
        <v>15</v>
      </c>
      <c r="E766" s="59">
        <v>2</v>
      </c>
      <c r="F766" s="59">
        <v>1</v>
      </c>
      <c r="G766" s="59">
        <v>2</v>
      </c>
      <c r="H766" s="59">
        <v>1</v>
      </c>
      <c r="I766" s="59">
        <v>1</v>
      </c>
      <c r="J766" s="59">
        <v>1</v>
      </c>
      <c r="K766" s="59">
        <v>1</v>
      </c>
      <c r="L766" s="59">
        <v>1</v>
      </c>
      <c r="M766" s="60">
        <v>1</v>
      </c>
      <c r="N766" s="134">
        <v>11</v>
      </c>
      <c r="O766" s="137">
        <v>1</v>
      </c>
      <c r="P766" s="59">
        <v>2</v>
      </c>
      <c r="Q766" s="59">
        <v>1</v>
      </c>
      <c r="R766" s="59">
        <v>1</v>
      </c>
      <c r="S766" s="59">
        <v>2</v>
      </c>
      <c r="T766" s="59">
        <v>1</v>
      </c>
      <c r="U766" s="59">
        <v>2</v>
      </c>
      <c r="V766" s="59">
        <v>1</v>
      </c>
      <c r="W766" s="60">
        <v>2</v>
      </c>
      <c r="X766" s="118">
        <v>13</v>
      </c>
      <c r="Y766" s="60">
        <v>24</v>
      </c>
      <c r="AB766" s="87"/>
    </row>
    <row r="767" spans="1:28" ht="15" x14ac:dyDescent="0.25">
      <c r="A767" s="101" t="s">
        <v>23</v>
      </c>
      <c r="B767" s="79">
        <v>22.500000000000004</v>
      </c>
      <c r="C767" s="112">
        <v>24</v>
      </c>
      <c r="D767" s="62" t="s">
        <v>14</v>
      </c>
      <c r="E767" s="84">
        <v>6</v>
      </c>
      <c r="F767" s="84">
        <v>6</v>
      </c>
      <c r="G767" s="84">
        <v>7</v>
      </c>
      <c r="H767" s="84">
        <v>4</v>
      </c>
      <c r="I767" s="84">
        <v>4</v>
      </c>
      <c r="J767" s="84">
        <v>7</v>
      </c>
      <c r="K767" s="84">
        <v>5</v>
      </c>
      <c r="L767" s="84">
        <v>5</v>
      </c>
      <c r="M767" s="114">
        <v>3</v>
      </c>
      <c r="N767" s="135">
        <v>47</v>
      </c>
      <c r="O767" s="84">
        <v>8</v>
      </c>
      <c r="P767" s="84">
        <v>6</v>
      </c>
      <c r="Q767" s="84">
        <v>4</v>
      </c>
      <c r="R767" s="84">
        <v>6</v>
      </c>
      <c r="S767" s="84">
        <v>5</v>
      </c>
      <c r="T767" s="84">
        <v>5</v>
      </c>
      <c r="U767" s="84">
        <v>7</v>
      </c>
      <c r="V767" s="84">
        <v>3</v>
      </c>
      <c r="W767" s="114">
        <v>7</v>
      </c>
      <c r="X767" s="111">
        <v>51</v>
      </c>
      <c r="Y767" s="71">
        <v>98</v>
      </c>
      <c r="Z767" s="102">
        <v>0</v>
      </c>
      <c r="AA767" s="141">
        <v>22.500000000000004</v>
      </c>
      <c r="AB767" s="103">
        <v>89</v>
      </c>
    </row>
    <row r="768" spans="1:28" ht="15.75" thickBot="1" x14ac:dyDescent="0.3">
      <c r="A768" s="104"/>
      <c r="B768" s="105"/>
      <c r="C768" s="105"/>
      <c r="D768" s="76" t="s">
        <v>18</v>
      </c>
      <c r="E768" s="61">
        <v>2</v>
      </c>
      <c r="F768" s="61">
        <v>0</v>
      </c>
      <c r="G768" s="61">
        <v>2</v>
      </c>
      <c r="H768" s="61">
        <v>3</v>
      </c>
      <c r="I768" s="61">
        <v>3</v>
      </c>
      <c r="J768" s="61">
        <v>0</v>
      </c>
      <c r="K768" s="61">
        <v>3</v>
      </c>
      <c r="L768" s="61">
        <v>2</v>
      </c>
      <c r="M768" s="119">
        <v>3</v>
      </c>
      <c r="N768" s="136">
        <v>18</v>
      </c>
      <c r="O768" s="138">
        <v>0</v>
      </c>
      <c r="P768" s="61">
        <v>2</v>
      </c>
      <c r="Q768" s="61">
        <v>2</v>
      </c>
      <c r="R768" s="61">
        <v>2</v>
      </c>
      <c r="S768" s="61">
        <v>3</v>
      </c>
      <c r="T768" s="61">
        <v>2</v>
      </c>
      <c r="U768" s="61">
        <v>1</v>
      </c>
      <c r="V768" s="61">
        <v>3</v>
      </c>
      <c r="W768" s="119">
        <v>1</v>
      </c>
      <c r="X768" s="122">
        <v>16</v>
      </c>
      <c r="Y768" s="72">
        <v>34</v>
      </c>
      <c r="Z768" s="105"/>
      <c r="AA768" s="105"/>
      <c r="AB768" s="106"/>
    </row>
    <row r="769" spans="1:28" ht="13.5" thickBot="1" x14ac:dyDescent="0.25">
      <c r="A769" s="77"/>
      <c r="B769" s="77"/>
      <c r="C769" s="77"/>
      <c r="D769" s="77"/>
      <c r="E769" s="77"/>
      <c r="F769" s="77"/>
      <c r="G769" s="77"/>
      <c r="H769" s="77"/>
      <c r="I769" s="77"/>
      <c r="J769" s="77"/>
      <c r="K769" s="77"/>
      <c r="L769" s="77"/>
      <c r="M769" s="77"/>
      <c r="N769" s="77"/>
      <c r="O769" s="77"/>
      <c r="P769" s="77"/>
      <c r="Q769" s="77"/>
      <c r="R769" s="77"/>
      <c r="S769" s="77"/>
      <c r="T769" s="77"/>
      <c r="U769" s="77"/>
      <c r="V769" s="77"/>
      <c r="W769" s="77"/>
      <c r="X769" s="77"/>
      <c r="Y769" s="77"/>
      <c r="Z769" s="77"/>
      <c r="AA769" s="77"/>
      <c r="AB769" s="77"/>
    </row>
    <row r="770" spans="1:28" ht="15" x14ac:dyDescent="0.25">
      <c r="A770" s="83"/>
      <c r="B770" s="173" t="s">
        <v>4</v>
      </c>
      <c r="C770" s="176" t="s">
        <v>19</v>
      </c>
      <c r="D770" s="64" t="s">
        <v>1</v>
      </c>
      <c r="E770" s="163">
        <v>450</v>
      </c>
      <c r="F770" s="163">
        <v>115</v>
      </c>
      <c r="G770" s="163">
        <v>293</v>
      </c>
      <c r="H770" s="163">
        <v>458</v>
      </c>
      <c r="I770" s="163">
        <v>389</v>
      </c>
      <c r="J770" s="163">
        <v>357</v>
      </c>
      <c r="K770" s="163">
        <v>348</v>
      </c>
      <c r="L770" s="163">
        <v>307</v>
      </c>
      <c r="M770" s="163">
        <v>136</v>
      </c>
      <c r="N770" s="179" t="s">
        <v>16</v>
      </c>
      <c r="O770" s="163">
        <v>290</v>
      </c>
      <c r="P770" s="163">
        <v>415</v>
      </c>
      <c r="Q770" s="163">
        <v>169</v>
      </c>
      <c r="R770" s="163">
        <v>282</v>
      </c>
      <c r="S770" s="163">
        <v>446</v>
      </c>
      <c r="T770" s="163">
        <v>137</v>
      </c>
      <c r="U770" s="163">
        <v>338</v>
      </c>
      <c r="V770" s="163">
        <v>357</v>
      </c>
      <c r="W770" s="163">
        <v>267</v>
      </c>
      <c r="X770" s="179" t="s">
        <v>17</v>
      </c>
      <c r="Y770" s="89">
        <v>68.7</v>
      </c>
      <c r="Z770" s="182" t="s">
        <v>28</v>
      </c>
      <c r="AA770" s="185" t="s">
        <v>6</v>
      </c>
      <c r="AB770" s="188" t="s">
        <v>20</v>
      </c>
    </row>
    <row r="771" spans="1:28" ht="15" x14ac:dyDescent="0.25">
      <c r="A771" s="83" t="s">
        <v>34</v>
      </c>
      <c r="B771" s="174"/>
      <c r="C771" s="177"/>
      <c r="D771" s="65" t="s">
        <v>2</v>
      </c>
      <c r="E771" s="43">
        <v>5</v>
      </c>
      <c r="F771" s="39">
        <v>3</v>
      </c>
      <c r="G771" s="39">
        <v>4</v>
      </c>
      <c r="H771" s="39">
        <v>5</v>
      </c>
      <c r="I771" s="39">
        <v>4</v>
      </c>
      <c r="J771" s="39">
        <v>4</v>
      </c>
      <c r="K771" s="39">
        <v>4</v>
      </c>
      <c r="L771" s="39">
        <v>4</v>
      </c>
      <c r="M771" s="44">
        <v>3</v>
      </c>
      <c r="N771" s="180"/>
      <c r="O771" s="43">
        <v>4</v>
      </c>
      <c r="P771" s="39">
        <v>5</v>
      </c>
      <c r="Q771" s="39">
        <v>3</v>
      </c>
      <c r="R771" s="39">
        <v>4</v>
      </c>
      <c r="S771" s="39">
        <v>5</v>
      </c>
      <c r="T771" s="39">
        <v>3</v>
      </c>
      <c r="U771" s="39">
        <v>4</v>
      </c>
      <c r="V771" s="39">
        <v>4</v>
      </c>
      <c r="W771" s="44">
        <v>4</v>
      </c>
      <c r="X771" s="180"/>
      <c r="Y771" s="63">
        <v>72</v>
      </c>
      <c r="Z771" s="183"/>
      <c r="AA771" s="186"/>
      <c r="AB771" s="189"/>
    </row>
    <row r="772" spans="1:28" ht="15.75" thickBot="1" x14ac:dyDescent="0.3">
      <c r="A772" s="139">
        <v>44491</v>
      </c>
      <c r="B772" s="175"/>
      <c r="C772" s="178"/>
      <c r="D772" s="66" t="s">
        <v>3</v>
      </c>
      <c r="E772" s="45">
        <v>9</v>
      </c>
      <c r="F772" s="46">
        <v>17</v>
      </c>
      <c r="G772" s="46">
        <v>11</v>
      </c>
      <c r="H772" s="46">
        <v>15</v>
      </c>
      <c r="I772" s="46">
        <v>3</v>
      </c>
      <c r="J772" s="46">
        <v>1</v>
      </c>
      <c r="K772" s="46">
        <v>5</v>
      </c>
      <c r="L772" s="46">
        <v>13</v>
      </c>
      <c r="M772" s="47">
        <v>7</v>
      </c>
      <c r="N772" s="181"/>
      <c r="O772" s="45">
        <v>14</v>
      </c>
      <c r="P772" s="46">
        <v>12</v>
      </c>
      <c r="Q772" s="46">
        <v>4</v>
      </c>
      <c r="R772" s="46">
        <v>18</v>
      </c>
      <c r="S772" s="46">
        <v>16</v>
      </c>
      <c r="T772" s="46">
        <v>8</v>
      </c>
      <c r="U772" s="46">
        <v>6</v>
      </c>
      <c r="V772" s="46">
        <v>2</v>
      </c>
      <c r="W772" s="47">
        <v>10</v>
      </c>
      <c r="X772" s="181"/>
      <c r="Y772" s="108">
        <v>125</v>
      </c>
      <c r="Z772" s="184"/>
      <c r="AA772" s="187"/>
      <c r="AB772" s="190"/>
    </row>
    <row r="773" spans="1:28" ht="15" x14ac:dyDescent="0.25">
      <c r="A773" s="91"/>
      <c r="D773" s="48" t="s">
        <v>15</v>
      </c>
      <c r="E773" s="49">
        <v>1</v>
      </c>
      <c r="F773" s="49">
        <v>1</v>
      </c>
      <c r="G773" s="49">
        <v>1</v>
      </c>
      <c r="H773" s="49">
        <v>1</v>
      </c>
      <c r="I773" s="49">
        <v>1</v>
      </c>
      <c r="J773" s="49">
        <v>2</v>
      </c>
      <c r="K773" s="49">
        <v>1</v>
      </c>
      <c r="L773" s="49">
        <v>1</v>
      </c>
      <c r="M773" s="50">
        <v>1</v>
      </c>
      <c r="N773" s="123">
        <v>10</v>
      </c>
      <c r="O773" s="126">
        <v>1</v>
      </c>
      <c r="P773" s="49">
        <v>1</v>
      </c>
      <c r="Q773" s="49">
        <v>1</v>
      </c>
      <c r="R773" s="49">
        <v>1</v>
      </c>
      <c r="S773" s="49">
        <v>1</v>
      </c>
      <c r="T773" s="49">
        <v>1</v>
      </c>
      <c r="U773" s="49">
        <v>1</v>
      </c>
      <c r="V773" s="49">
        <v>2</v>
      </c>
      <c r="W773" s="50">
        <v>1</v>
      </c>
      <c r="X773" s="113">
        <v>10</v>
      </c>
      <c r="Y773" s="85">
        <v>20</v>
      </c>
      <c r="AB773" s="87"/>
    </row>
    <row r="774" spans="1:28" ht="15" x14ac:dyDescent="0.25">
      <c r="A774" s="91" t="s">
        <v>24</v>
      </c>
      <c r="B774" s="73">
        <v>20.800000000000004</v>
      </c>
      <c r="C774" s="112">
        <v>20</v>
      </c>
      <c r="D774" s="52" t="s">
        <v>14</v>
      </c>
      <c r="E774" s="84">
        <v>7</v>
      </c>
      <c r="F774" s="84">
        <v>3</v>
      </c>
      <c r="G774" s="84">
        <v>6</v>
      </c>
      <c r="H774" s="84">
        <v>7</v>
      </c>
      <c r="I774" s="84">
        <v>6</v>
      </c>
      <c r="J774" s="84">
        <v>4</v>
      </c>
      <c r="K774" s="84">
        <v>5</v>
      </c>
      <c r="L774" s="84">
        <v>6</v>
      </c>
      <c r="M774" s="114">
        <v>4</v>
      </c>
      <c r="N774" s="124">
        <v>48</v>
      </c>
      <c r="O774" s="84">
        <v>4</v>
      </c>
      <c r="P774" s="84">
        <v>8</v>
      </c>
      <c r="Q774" s="84">
        <v>3</v>
      </c>
      <c r="R774" s="84">
        <v>5</v>
      </c>
      <c r="S774" s="84">
        <v>5</v>
      </c>
      <c r="T774" s="84">
        <v>5</v>
      </c>
      <c r="U774" s="84">
        <v>5</v>
      </c>
      <c r="V774" s="84">
        <v>6</v>
      </c>
      <c r="W774" s="114">
        <v>7</v>
      </c>
      <c r="X774" s="109">
        <v>48</v>
      </c>
      <c r="Y774" s="67">
        <v>96</v>
      </c>
      <c r="Z774" s="92">
        <v>0</v>
      </c>
      <c r="AA774" s="142">
        <v>20.800000000000004</v>
      </c>
      <c r="AB774" s="93">
        <v>77</v>
      </c>
    </row>
    <row r="775" spans="1:28" ht="15.75" thickBot="1" x14ac:dyDescent="0.3">
      <c r="A775" s="94"/>
      <c r="D775" s="74" t="s">
        <v>18</v>
      </c>
      <c r="E775" s="51">
        <v>1</v>
      </c>
      <c r="F775" s="51">
        <v>3</v>
      </c>
      <c r="G775" s="51">
        <v>1</v>
      </c>
      <c r="H775" s="51">
        <v>1</v>
      </c>
      <c r="I775" s="51">
        <v>1</v>
      </c>
      <c r="J775" s="51">
        <v>4</v>
      </c>
      <c r="K775" s="51">
        <v>2</v>
      </c>
      <c r="L775" s="51">
        <v>1</v>
      </c>
      <c r="M775" s="115">
        <v>2</v>
      </c>
      <c r="N775" s="125">
        <v>16</v>
      </c>
      <c r="O775" s="128">
        <v>3</v>
      </c>
      <c r="P775" s="51">
        <v>0</v>
      </c>
      <c r="Q775" s="51">
        <v>3</v>
      </c>
      <c r="R775" s="51">
        <v>2</v>
      </c>
      <c r="S775" s="51">
        <v>3</v>
      </c>
      <c r="T775" s="51">
        <v>1</v>
      </c>
      <c r="U775" s="51">
        <v>2</v>
      </c>
      <c r="V775" s="51">
        <v>2</v>
      </c>
      <c r="W775" s="115">
        <v>0</v>
      </c>
      <c r="X775" s="120">
        <v>16</v>
      </c>
      <c r="Y775" s="68">
        <v>32</v>
      </c>
      <c r="AB775" s="87"/>
    </row>
    <row r="776" spans="1:28" ht="13.5" thickBot="1" x14ac:dyDescent="0.25">
      <c r="A776" s="95"/>
      <c r="AB776" s="87"/>
    </row>
    <row r="777" spans="1:28" ht="15" x14ac:dyDescent="0.25">
      <c r="A777" s="99"/>
      <c r="D777" s="53" t="s">
        <v>15</v>
      </c>
      <c r="E777" s="54">
        <v>1</v>
      </c>
      <c r="F777" s="54">
        <v>1</v>
      </c>
      <c r="G777" s="54">
        <v>1</v>
      </c>
      <c r="H777" s="54">
        <v>1</v>
      </c>
      <c r="I777" s="54">
        <v>2</v>
      </c>
      <c r="J777" s="54">
        <v>2</v>
      </c>
      <c r="K777" s="54">
        <v>2</v>
      </c>
      <c r="L777" s="54">
        <v>1</v>
      </c>
      <c r="M777" s="55">
        <v>2</v>
      </c>
      <c r="N777" s="129">
        <v>13</v>
      </c>
      <c r="O777" s="132">
        <v>1</v>
      </c>
      <c r="P777" s="54">
        <v>1</v>
      </c>
      <c r="Q777" s="54">
        <v>2</v>
      </c>
      <c r="R777" s="54">
        <v>1</v>
      </c>
      <c r="S777" s="54">
        <v>1</v>
      </c>
      <c r="T777" s="54">
        <v>2</v>
      </c>
      <c r="U777" s="54">
        <v>2</v>
      </c>
      <c r="V777" s="54">
        <v>2</v>
      </c>
      <c r="W777" s="55">
        <v>1</v>
      </c>
      <c r="X777" s="116">
        <v>13</v>
      </c>
      <c r="Y777" s="55">
        <v>26</v>
      </c>
      <c r="AB777" s="87"/>
    </row>
    <row r="778" spans="1:28" ht="15" x14ac:dyDescent="0.25">
      <c r="A778" s="96" t="s">
        <v>22</v>
      </c>
      <c r="B778" s="78">
        <v>26.4</v>
      </c>
      <c r="C778" s="112">
        <v>26</v>
      </c>
      <c r="D778" s="57" t="s">
        <v>14</v>
      </c>
      <c r="E778" s="84">
        <v>8</v>
      </c>
      <c r="F778" s="84">
        <v>3</v>
      </c>
      <c r="G778" s="84">
        <v>5</v>
      </c>
      <c r="H778" s="84">
        <v>8</v>
      </c>
      <c r="I778" s="84">
        <v>8</v>
      </c>
      <c r="J778" s="84">
        <v>5</v>
      </c>
      <c r="K778" s="84">
        <v>6</v>
      </c>
      <c r="L778" s="84">
        <v>4</v>
      </c>
      <c r="M778" s="114">
        <v>5</v>
      </c>
      <c r="N778" s="130">
        <v>52</v>
      </c>
      <c r="O778" s="84">
        <v>6</v>
      </c>
      <c r="P778" s="84">
        <v>8</v>
      </c>
      <c r="Q778" s="84">
        <v>5</v>
      </c>
      <c r="R778" s="84">
        <v>7</v>
      </c>
      <c r="S778" s="84">
        <v>7</v>
      </c>
      <c r="T778" s="84">
        <v>4</v>
      </c>
      <c r="U778" s="84">
        <v>6</v>
      </c>
      <c r="V778" s="84">
        <v>5</v>
      </c>
      <c r="W778" s="114">
        <v>6</v>
      </c>
      <c r="X778" s="110">
        <v>54</v>
      </c>
      <c r="Y778" s="69">
        <v>106</v>
      </c>
      <c r="Z778" s="97">
        <v>0.4</v>
      </c>
      <c r="AA778" s="143">
        <v>26.4</v>
      </c>
      <c r="AB778" s="98">
        <v>81</v>
      </c>
    </row>
    <row r="779" spans="1:28" ht="15.75" thickBot="1" x14ac:dyDescent="0.3">
      <c r="A779" s="99"/>
      <c r="D779" s="75" t="s">
        <v>18</v>
      </c>
      <c r="E779" s="56">
        <v>0</v>
      </c>
      <c r="F779" s="56">
        <v>3</v>
      </c>
      <c r="G779" s="56">
        <v>2</v>
      </c>
      <c r="H779" s="56">
        <v>0</v>
      </c>
      <c r="I779" s="56">
        <v>0</v>
      </c>
      <c r="J779" s="56">
        <v>3</v>
      </c>
      <c r="K779" s="56">
        <v>2</v>
      </c>
      <c r="L779" s="56">
        <v>3</v>
      </c>
      <c r="M779" s="117">
        <v>2</v>
      </c>
      <c r="N779" s="131">
        <v>15</v>
      </c>
      <c r="O779" s="133">
        <v>1</v>
      </c>
      <c r="P779" s="56">
        <v>0</v>
      </c>
      <c r="Q779" s="56">
        <v>2</v>
      </c>
      <c r="R779" s="56">
        <v>0</v>
      </c>
      <c r="S779" s="56">
        <v>1</v>
      </c>
      <c r="T779" s="56">
        <v>3</v>
      </c>
      <c r="U779" s="56">
        <v>2</v>
      </c>
      <c r="V779" s="56">
        <v>3</v>
      </c>
      <c r="W779" s="117">
        <v>1</v>
      </c>
      <c r="X779" s="121">
        <v>13</v>
      </c>
      <c r="Y779" s="70">
        <v>28</v>
      </c>
      <c r="AB779" s="87"/>
    </row>
    <row r="780" spans="1:28" ht="13.5" thickBot="1" x14ac:dyDescent="0.25">
      <c r="A780" s="95"/>
      <c r="AB780" s="87"/>
    </row>
    <row r="781" spans="1:28" ht="15" x14ac:dyDescent="0.25">
      <c r="A781" s="100"/>
      <c r="D781" s="58" t="s">
        <v>15</v>
      </c>
      <c r="E781" s="59">
        <v>1</v>
      </c>
      <c r="F781" s="59">
        <v>1</v>
      </c>
      <c r="G781" s="59">
        <v>1</v>
      </c>
      <c r="H781" s="59">
        <v>1</v>
      </c>
      <c r="I781" s="59">
        <v>2</v>
      </c>
      <c r="J781" s="59">
        <v>2</v>
      </c>
      <c r="K781" s="59">
        <v>2</v>
      </c>
      <c r="L781" s="59">
        <v>1</v>
      </c>
      <c r="M781" s="60">
        <v>1</v>
      </c>
      <c r="N781" s="134">
        <v>12</v>
      </c>
      <c r="O781" s="137">
        <v>1</v>
      </c>
      <c r="P781" s="59">
        <v>1</v>
      </c>
      <c r="Q781" s="59">
        <v>2</v>
      </c>
      <c r="R781" s="59">
        <v>1</v>
      </c>
      <c r="S781" s="59">
        <v>1</v>
      </c>
      <c r="T781" s="59">
        <v>1</v>
      </c>
      <c r="U781" s="59">
        <v>2</v>
      </c>
      <c r="V781" s="59">
        <v>2</v>
      </c>
      <c r="W781" s="60">
        <v>1</v>
      </c>
      <c r="X781" s="118">
        <v>12</v>
      </c>
      <c r="Y781" s="60">
        <v>24</v>
      </c>
      <c r="AB781" s="87"/>
    </row>
    <row r="782" spans="1:28" ht="15" x14ac:dyDescent="0.25">
      <c r="A782" s="101" t="s">
        <v>23</v>
      </c>
      <c r="B782" s="79">
        <v>24.800000000000004</v>
      </c>
      <c r="C782" s="112">
        <v>24</v>
      </c>
      <c r="D782" s="62" t="s">
        <v>14</v>
      </c>
      <c r="E782" s="84">
        <v>8</v>
      </c>
      <c r="F782" s="84">
        <v>4</v>
      </c>
      <c r="G782" s="84">
        <v>4</v>
      </c>
      <c r="H782" s="84">
        <v>5</v>
      </c>
      <c r="I782" s="84">
        <v>5</v>
      </c>
      <c r="J782" s="84">
        <v>3</v>
      </c>
      <c r="K782" s="84">
        <v>4</v>
      </c>
      <c r="L782" s="84">
        <v>6</v>
      </c>
      <c r="M782" s="114">
        <v>4</v>
      </c>
      <c r="N782" s="135">
        <v>43</v>
      </c>
      <c r="O782" s="84">
        <v>7</v>
      </c>
      <c r="P782" s="84">
        <v>6</v>
      </c>
      <c r="Q782" s="84">
        <v>4</v>
      </c>
      <c r="R782" s="84">
        <v>5</v>
      </c>
      <c r="S782" s="84">
        <v>6</v>
      </c>
      <c r="T782" s="84">
        <v>5</v>
      </c>
      <c r="U782" s="84">
        <v>4</v>
      </c>
      <c r="V782" s="84">
        <v>6</v>
      </c>
      <c r="W782" s="114">
        <v>5</v>
      </c>
      <c r="X782" s="111">
        <v>48</v>
      </c>
      <c r="Y782" s="71">
        <v>91</v>
      </c>
      <c r="Z782" s="102">
        <v>-2.2999999999999998</v>
      </c>
      <c r="AA782" s="141">
        <v>22.500000000000004</v>
      </c>
      <c r="AB782" s="103">
        <v>88</v>
      </c>
    </row>
    <row r="783" spans="1:28" ht="15.75" thickBot="1" x14ac:dyDescent="0.3">
      <c r="A783" s="104"/>
      <c r="B783" s="105"/>
      <c r="C783" s="105"/>
      <c r="D783" s="76" t="s">
        <v>18</v>
      </c>
      <c r="E783" s="61">
        <v>0</v>
      </c>
      <c r="F783" s="61">
        <v>2</v>
      </c>
      <c r="G783" s="61">
        <v>3</v>
      </c>
      <c r="H783" s="61">
        <v>3</v>
      </c>
      <c r="I783" s="61">
        <v>3</v>
      </c>
      <c r="J783" s="61">
        <v>5</v>
      </c>
      <c r="K783" s="61">
        <v>4</v>
      </c>
      <c r="L783" s="61">
        <v>1</v>
      </c>
      <c r="M783" s="119">
        <v>2</v>
      </c>
      <c r="N783" s="136">
        <v>23</v>
      </c>
      <c r="O783" s="138">
        <v>0</v>
      </c>
      <c r="P783" s="61">
        <v>2</v>
      </c>
      <c r="Q783" s="61">
        <v>3</v>
      </c>
      <c r="R783" s="61">
        <v>2</v>
      </c>
      <c r="S783" s="61">
        <v>2</v>
      </c>
      <c r="T783" s="61">
        <v>1</v>
      </c>
      <c r="U783" s="61">
        <v>4</v>
      </c>
      <c r="V783" s="61">
        <v>2</v>
      </c>
      <c r="W783" s="119">
        <v>2</v>
      </c>
      <c r="X783" s="122">
        <v>18</v>
      </c>
      <c r="Y783" s="72">
        <v>41</v>
      </c>
      <c r="Z783" s="105"/>
      <c r="AA783" s="105"/>
      <c r="AB783" s="106"/>
    </row>
    <row r="784" spans="1:28" ht="13.5" thickBot="1" x14ac:dyDescent="0.25">
      <c r="A784" s="77"/>
      <c r="B784" s="77"/>
      <c r="C784" s="77"/>
      <c r="D784" s="77"/>
      <c r="E784" s="77"/>
      <c r="F784" s="77"/>
      <c r="G784" s="77"/>
      <c r="H784" s="77"/>
      <c r="I784" s="77"/>
      <c r="J784" s="77"/>
      <c r="K784" s="77"/>
      <c r="L784" s="77"/>
      <c r="M784" s="77"/>
      <c r="N784" s="77"/>
      <c r="O784" s="77"/>
      <c r="P784" s="77"/>
      <c r="Q784" s="77"/>
      <c r="R784" s="77"/>
      <c r="S784" s="77"/>
      <c r="T784" s="77"/>
      <c r="U784" s="77"/>
      <c r="V784" s="77"/>
      <c r="W784" s="77"/>
      <c r="X784" s="77"/>
      <c r="Y784" s="77"/>
      <c r="Z784" s="77"/>
      <c r="AA784" s="77"/>
      <c r="AB784" s="77"/>
    </row>
    <row r="785" spans="1:28" ht="15" x14ac:dyDescent="0.25">
      <c r="A785" s="86"/>
      <c r="B785" s="173" t="s">
        <v>4</v>
      </c>
      <c r="C785" s="176" t="s">
        <v>19</v>
      </c>
      <c r="D785" s="64" t="s">
        <v>1</v>
      </c>
      <c r="E785" s="155">
        <v>507</v>
      </c>
      <c r="F785" s="155">
        <v>362</v>
      </c>
      <c r="G785" s="155">
        <v>205</v>
      </c>
      <c r="H785" s="155">
        <v>371</v>
      </c>
      <c r="I785" s="155">
        <v>455</v>
      </c>
      <c r="J785" s="155">
        <v>393</v>
      </c>
      <c r="K785" s="155">
        <v>130</v>
      </c>
      <c r="L785" s="155">
        <v>264</v>
      </c>
      <c r="M785" s="156">
        <v>339</v>
      </c>
      <c r="N785" s="179" t="s">
        <v>16</v>
      </c>
      <c r="O785" s="157">
        <v>449</v>
      </c>
      <c r="P785" s="155">
        <v>343</v>
      </c>
      <c r="Q785" s="155">
        <v>174</v>
      </c>
      <c r="R785" s="155">
        <v>338</v>
      </c>
      <c r="S785" s="155">
        <v>331</v>
      </c>
      <c r="T785" s="155">
        <v>384</v>
      </c>
      <c r="U785" s="155">
        <v>504</v>
      </c>
      <c r="V785" s="155">
        <v>177</v>
      </c>
      <c r="W785" s="156">
        <v>345</v>
      </c>
      <c r="X785" s="179" t="s">
        <v>17</v>
      </c>
      <c r="Y785" s="89">
        <v>72.400000000000006</v>
      </c>
      <c r="Z785" s="182" t="s">
        <v>28</v>
      </c>
      <c r="AA785" s="185" t="s">
        <v>6</v>
      </c>
      <c r="AB785" s="188" t="s">
        <v>20</v>
      </c>
    </row>
    <row r="786" spans="1:28" ht="15" x14ac:dyDescent="0.25">
      <c r="A786" s="86" t="s">
        <v>32</v>
      </c>
      <c r="B786" s="174"/>
      <c r="C786" s="177"/>
      <c r="D786" s="65" t="s">
        <v>2</v>
      </c>
      <c r="E786" s="63">
        <v>5</v>
      </c>
      <c r="F786" s="63">
        <v>4</v>
      </c>
      <c r="G786" s="63">
        <v>3</v>
      </c>
      <c r="H786" s="63">
        <v>4</v>
      </c>
      <c r="I786" s="63">
        <v>5</v>
      </c>
      <c r="J786" s="63">
        <v>4</v>
      </c>
      <c r="K786" s="63">
        <v>3</v>
      </c>
      <c r="L786" s="63">
        <v>4</v>
      </c>
      <c r="M786" s="158">
        <v>4</v>
      </c>
      <c r="N786" s="180"/>
      <c r="O786" s="159">
        <v>5</v>
      </c>
      <c r="P786" s="63">
        <v>4</v>
      </c>
      <c r="Q786" s="63">
        <v>3</v>
      </c>
      <c r="R786" s="63">
        <v>4</v>
      </c>
      <c r="S786" s="63">
        <v>4</v>
      </c>
      <c r="T786" s="63">
        <v>4</v>
      </c>
      <c r="U786" s="63">
        <v>5</v>
      </c>
      <c r="V786" s="63">
        <v>3</v>
      </c>
      <c r="W786" s="158">
        <v>4</v>
      </c>
      <c r="X786" s="180"/>
      <c r="Y786" s="63">
        <v>72</v>
      </c>
      <c r="Z786" s="183"/>
      <c r="AA786" s="186"/>
      <c r="AB786" s="189"/>
    </row>
    <row r="787" spans="1:28" ht="15.75" thickBot="1" x14ac:dyDescent="0.3">
      <c r="A787" s="140">
        <v>44489</v>
      </c>
      <c r="B787" s="175"/>
      <c r="C787" s="178"/>
      <c r="D787" s="66" t="s">
        <v>3</v>
      </c>
      <c r="E787" s="160">
        <v>2</v>
      </c>
      <c r="F787" s="160">
        <v>8</v>
      </c>
      <c r="G787" s="160">
        <v>4</v>
      </c>
      <c r="H787" s="160">
        <v>10</v>
      </c>
      <c r="I787" s="160">
        <v>18</v>
      </c>
      <c r="J787" s="160">
        <v>6</v>
      </c>
      <c r="K787" s="160">
        <v>16</v>
      </c>
      <c r="L787" s="160">
        <v>14</v>
      </c>
      <c r="M787" s="161">
        <v>12</v>
      </c>
      <c r="N787" s="181"/>
      <c r="O787" s="162">
        <v>9</v>
      </c>
      <c r="P787" s="160">
        <v>17</v>
      </c>
      <c r="Q787" s="160">
        <v>11</v>
      </c>
      <c r="R787" s="160">
        <v>13</v>
      </c>
      <c r="S787" s="160">
        <v>5</v>
      </c>
      <c r="T787" s="160">
        <v>1</v>
      </c>
      <c r="U787" s="160">
        <v>3</v>
      </c>
      <c r="V787" s="160">
        <v>7</v>
      </c>
      <c r="W787" s="161">
        <v>15</v>
      </c>
      <c r="X787" s="181"/>
      <c r="Y787" s="108">
        <v>140</v>
      </c>
      <c r="Z787" s="184"/>
      <c r="AA787" s="187"/>
      <c r="AB787" s="190"/>
    </row>
    <row r="788" spans="1:28" ht="15" x14ac:dyDescent="0.25">
      <c r="A788" s="146"/>
      <c r="D788" s="48" t="s">
        <v>15</v>
      </c>
      <c r="E788" s="49">
        <v>2</v>
      </c>
      <c r="F788" s="49">
        <v>2</v>
      </c>
      <c r="G788" s="49">
        <v>2</v>
      </c>
      <c r="H788" s="49">
        <v>2</v>
      </c>
      <c r="I788" s="49">
        <v>1</v>
      </c>
      <c r="J788" s="49">
        <v>2</v>
      </c>
      <c r="K788" s="49">
        <v>1</v>
      </c>
      <c r="L788" s="49">
        <v>1</v>
      </c>
      <c r="M788" s="50">
        <v>1</v>
      </c>
      <c r="N788" s="123">
        <v>14</v>
      </c>
      <c r="O788" s="126">
        <v>2</v>
      </c>
      <c r="P788" s="49">
        <v>1</v>
      </c>
      <c r="Q788" s="49">
        <v>2</v>
      </c>
      <c r="R788" s="49">
        <v>1</v>
      </c>
      <c r="S788" s="49">
        <v>2</v>
      </c>
      <c r="T788" s="49">
        <v>2</v>
      </c>
      <c r="U788" s="49">
        <v>2</v>
      </c>
      <c r="V788" s="49">
        <v>2</v>
      </c>
      <c r="W788" s="50">
        <v>1</v>
      </c>
      <c r="X788" s="113">
        <v>15</v>
      </c>
      <c r="Y788" s="85">
        <v>29</v>
      </c>
      <c r="AB788" s="87"/>
    </row>
    <row r="789" spans="1:28" ht="15" x14ac:dyDescent="0.25">
      <c r="A789" s="146" t="s">
        <v>24</v>
      </c>
      <c r="B789" s="73">
        <v>23.100000000000005</v>
      </c>
      <c r="C789" s="112">
        <v>29</v>
      </c>
      <c r="D789" s="52" t="s">
        <v>14</v>
      </c>
      <c r="E789" s="84">
        <v>6</v>
      </c>
      <c r="F789" s="84">
        <v>4</v>
      </c>
      <c r="G789" s="84">
        <v>4</v>
      </c>
      <c r="H789" s="84">
        <v>6</v>
      </c>
      <c r="I789" s="84">
        <v>6</v>
      </c>
      <c r="J789" s="84">
        <v>6</v>
      </c>
      <c r="K789" s="84">
        <v>4</v>
      </c>
      <c r="L789" s="84">
        <v>4</v>
      </c>
      <c r="M789" s="114">
        <v>5</v>
      </c>
      <c r="N789" s="147">
        <v>45</v>
      </c>
      <c r="O789" s="84">
        <v>7</v>
      </c>
      <c r="P789" s="84">
        <v>5</v>
      </c>
      <c r="Q789" s="84">
        <v>5</v>
      </c>
      <c r="R789" s="84">
        <v>5</v>
      </c>
      <c r="S789" s="84">
        <v>6</v>
      </c>
      <c r="T789" s="84">
        <v>4</v>
      </c>
      <c r="U789" s="84">
        <v>5</v>
      </c>
      <c r="V789" s="84">
        <v>7</v>
      </c>
      <c r="W789" s="114">
        <v>7</v>
      </c>
      <c r="X789" s="109">
        <v>51</v>
      </c>
      <c r="Y789" s="67">
        <v>96</v>
      </c>
      <c r="Z789" s="92">
        <v>-2.2999999999999998</v>
      </c>
      <c r="AA789" s="142">
        <v>20.800000000000004</v>
      </c>
      <c r="AB789" s="93">
        <v>76</v>
      </c>
    </row>
    <row r="790" spans="1:28" ht="15.75" thickBot="1" x14ac:dyDescent="0.3">
      <c r="A790" s="94"/>
      <c r="D790" s="148" t="s">
        <v>18</v>
      </c>
      <c r="E790" s="51">
        <v>3</v>
      </c>
      <c r="F790" s="51">
        <v>4</v>
      </c>
      <c r="G790" s="51">
        <v>3</v>
      </c>
      <c r="H790" s="51">
        <v>2</v>
      </c>
      <c r="I790" s="51">
        <v>2</v>
      </c>
      <c r="J790" s="51">
        <v>2</v>
      </c>
      <c r="K790" s="51">
        <v>2</v>
      </c>
      <c r="L790" s="51">
        <v>3</v>
      </c>
      <c r="M790" s="115">
        <v>2</v>
      </c>
      <c r="N790" s="125">
        <v>23</v>
      </c>
      <c r="O790" s="128">
        <v>2</v>
      </c>
      <c r="P790" s="51">
        <v>2</v>
      </c>
      <c r="Q790" s="51">
        <v>2</v>
      </c>
      <c r="R790" s="51">
        <v>2</v>
      </c>
      <c r="S790" s="51">
        <v>2</v>
      </c>
      <c r="T790" s="51">
        <v>4</v>
      </c>
      <c r="U790" s="51">
        <v>4</v>
      </c>
      <c r="V790" s="51">
        <v>0</v>
      </c>
      <c r="W790" s="115">
        <v>0</v>
      </c>
      <c r="X790" s="120">
        <v>18</v>
      </c>
      <c r="Y790" s="68">
        <v>41</v>
      </c>
      <c r="AB790" s="87"/>
    </row>
    <row r="791" spans="1:28" ht="13.5" thickBot="1" x14ac:dyDescent="0.25">
      <c r="A791" s="95"/>
      <c r="AB791" s="87"/>
    </row>
    <row r="792" spans="1:28" ht="15" x14ac:dyDescent="0.25">
      <c r="A792" s="99"/>
      <c r="D792" s="53" t="s">
        <v>15</v>
      </c>
      <c r="E792" s="54">
        <v>2</v>
      </c>
      <c r="F792" s="54">
        <v>2</v>
      </c>
      <c r="G792" s="54">
        <v>2</v>
      </c>
      <c r="H792" s="54">
        <v>2</v>
      </c>
      <c r="I792" s="54">
        <v>1</v>
      </c>
      <c r="J792" s="54">
        <v>2</v>
      </c>
      <c r="K792" s="54">
        <v>1</v>
      </c>
      <c r="L792" s="54">
        <v>2</v>
      </c>
      <c r="M792" s="55">
        <v>2</v>
      </c>
      <c r="N792" s="129">
        <v>16</v>
      </c>
      <c r="O792" s="132">
        <v>2</v>
      </c>
      <c r="P792" s="54">
        <v>1</v>
      </c>
      <c r="Q792" s="54">
        <v>2</v>
      </c>
      <c r="R792" s="54">
        <v>2</v>
      </c>
      <c r="S792" s="54">
        <v>2</v>
      </c>
      <c r="T792" s="54">
        <v>2</v>
      </c>
      <c r="U792" s="54">
        <v>2</v>
      </c>
      <c r="V792" s="54">
        <v>2</v>
      </c>
      <c r="W792" s="55">
        <v>2</v>
      </c>
      <c r="X792" s="116">
        <v>17</v>
      </c>
      <c r="Y792" s="55">
        <v>33</v>
      </c>
      <c r="AB792" s="87"/>
    </row>
    <row r="793" spans="1:28" ht="15" x14ac:dyDescent="0.25">
      <c r="A793" s="149" t="s">
        <v>22</v>
      </c>
      <c r="B793" s="78">
        <v>26.4</v>
      </c>
      <c r="C793" s="112">
        <v>33</v>
      </c>
      <c r="D793" s="57" t="s">
        <v>14</v>
      </c>
      <c r="E793" s="84">
        <v>9</v>
      </c>
      <c r="F793" s="84">
        <v>5</v>
      </c>
      <c r="G793" s="84">
        <v>7</v>
      </c>
      <c r="H793" s="84">
        <v>6</v>
      </c>
      <c r="I793" s="84">
        <v>8</v>
      </c>
      <c r="J793" s="84">
        <v>8</v>
      </c>
      <c r="K793" s="84">
        <v>3</v>
      </c>
      <c r="L793" s="84">
        <v>8</v>
      </c>
      <c r="M793" s="114">
        <v>7</v>
      </c>
      <c r="N793" s="130">
        <v>61</v>
      </c>
      <c r="O793" s="84">
        <v>9</v>
      </c>
      <c r="P793" s="84">
        <v>6</v>
      </c>
      <c r="Q793" s="84">
        <v>5</v>
      </c>
      <c r="R793" s="84">
        <v>7</v>
      </c>
      <c r="S793" s="84">
        <v>7</v>
      </c>
      <c r="T793" s="84">
        <v>8</v>
      </c>
      <c r="U793" s="84">
        <v>7</v>
      </c>
      <c r="V793" s="84">
        <v>6</v>
      </c>
      <c r="W793" s="114">
        <v>6</v>
      </c>
      <c r="X793" s="110">
        <v>61</v>
      </c>
      <c r="Y793" s="69">
        <v>122</v>
      </c>
      <c r="Z793" s="97">
        <v>1.3</v>
      </c>
      <c r="AA793" s="143">
        <v>26.4</v>
      </c>
      <c r="AB793" s="98">
        <v>80</v>
      </c>
    </row>
    <row r="794" spans="1:28" ht="15.75" thickBot="1" x14ac:dyDescent="0.3">
      <c r="A794" s="99"/>
      <c r="D794" s="150" t="s">
        <v>18</v>
      </c>
      <c r="E794" s="56">
        <v>0</v>
      </c>
      <c r="F794" s="56">
        <v>3</v>
      </c>
      <c r="G794" s="56">
        <v>0</v>
      </c>
      <c r="H794" s="56">
        <v>2</v>
      </c>
      <c r="I794" s="56">
        <v>0</v>
      </c>
      <c r="J794" s="56">
        <v>0</v>
      </c>
      <c r="K794" s="56">
        <v>3</v>
      </c>
      <c r="L794" s="56">
        <v>0</v>
      </c>
      <c r="M794" s="117">
        <v>1</v>
      </c>
      <c r="N794" s="131">
        <v>9</v>
      </c>
      <c r="O794" s="133">
        <v>0</v>
      </c>
      <c r="P794" s="56">
        <v>1</v>
      </c>
      <c r="Q794" s="56">
        <v>2</v>
      </c>
      <c r="R794" s="56">
        <v>1</v>
      </c>
      <c r="S794" s="56">
        <v>1</v>
      </c>
      <c r="T794" s="56">
        <v>0</v>
      </c>
      <c r="U794" s="56">
        <v>2</v>
      </c>
      <c r="V794" s="56">
        <v>1</v>
      </c>
      <c r="W794" s="117">
        <v>2</v>
      </c>
      <c r="X794" s="121">
        <v>10</v>
      </c>
      <c r="Y794" s="70">
        <v>19</v>
      </c>
      <c r="AB794" s="87"/>
    </row>
    <row r="795" spans="1:28" ht="13.5" thickBot="1" x14ac:dyDescent="0.25">
      <c r="A795" s="95"/>
      <c r="AB795" s="87"/>
    </row>
    <row r="796" spans="1:28" ht="15" x14ac:dyDescent="0.25">
      <c r="A796" s="100"/>
      <c r="D796" s="58" t="s">
        <v>15</v>
      </c>
      <c r="E796" s="59">
        <v>2</v>
      </c>
      <c r="F796" s="59">
        <v>2</v>
      </c>
      <c r="G796" s="59">
        <v>2</v>
      </c>
      <c r="H796" s="59">
        <v>2</v>
      </c>
      <c r="I796" s="59">
        <v>1</v>
      </c>
      <c r="J796" s="59">
        <v>2</v>
      </c>
      <c r="K796" s="59">
        <v>1</v>
      </c>
      <c r="L796" s="59">
        <v>1</v>
      </c>
      <c r="M796" s="60">
        <v>2</v>
      </c>
      <c r="N796" s="134">
        <v>15</v>
      </c>
      <c r="O796" s="137">
        <v>2</v>
      </c>
      <c r="P796" s="59">
        <v>1</v>
      </c>
      <c r="Q796" s="59">
        <v>2</v>
      </c>
      <c r="R796" s="59">
        <v>2</v>
      </c>
      <c r="S796" s="59">
        <v>2</v>
      </c>
      <c r="T796" s="59">
        <v>2</v>
      </c>
      <c r="U796" s="59">
        <v>2</v>
      </c>
      <c r="V796" s="59">
        <v>2</v>
      </c>
      <c r="W796" s="60">
        <v>1</v>
      </c>
      <c r="X796" s="118">
        <v>16</v>
      </c>
      <c r="Y796" s="60">
        <v>31</v>
      </c>
      <c r="AB796" s="87"/>
    </row>
    <row r="797" spans="1:28" ht="15" x14ac:dyDescent="0.25">
      <c r="A797" s="151" t="s">
        <v>23</v>
      </c>
      <c r="B797" s="79">
        <v>24.700000000000003</v>
      </c>
      <c r="C797" s="112">
        <v>31</v>
      </c>
      <c r="D797" s="62" t="s">
        <v>14</v>
      </c>
      <c r="E797" s="84">
        <v>9</v>
      </c>
      <c r="F797" s="84">
        <v>8</v>
      </c>
      <c r="G797" s="84">
        <v>5</v>
      </c>
      <c r="H797" s="84">
        <v>6</v>
      </c>
      <c r="I797" s="84">
        <v>7</v>
      </c>
      <c r="J797" s="84">
        <v>6</v>
      </c>
      <c r="K797" s="84">
        <v>6</v>
      </c>
      <c r="L797" s="84">
        <v>5</v>
      </c>
      <c r="M797" s="114">
        <v>5</v>
      </c>
      <c r="N797" s="135">
        <v>57</v>
      </c>
      <c r="O797" s="127">
        <v>7</v>
      </c>
      <c r="P797" s="84">
        <v>5</v>
      </c>
      <c r="Q797" s="84">
        <v>4</v>
      </c>
      <c r="R797" s="84">
        <v>5</v>
      </c>
      <c r="S797" s="84">
        <v>6</v>
      </c>
      <c r="T797" s="84">
        <v>8</v>
      </c>
      <c r="U797" s="84">
        <v>7</v>
      </c>
      <c r="V797" s="84">
        <v>4</v>
      </c>
      <c r="W797" s="114">
        <v>5</v>
      </c>
      <c r="X797" s="111">
        <v>51</v>
      </c>
      <c r="Y797" s="71">
        <v>108</v>
      </c>
      <c r="Z797" s="102">
        <v>0.1</v>
      </c>
      <c r="AA797" s="141">
        <v>24.800000000000004</v>
      </c>
      <c r="AB797" s="103">
        <v>87</v>
      </c>
    </row>
    <row r="798" spans="1:28" ht="15.75" thickBot="1" x14ac:dyDescent="0.3">
      <c r="A798" s="104"/>
      <c r="B798" s="105"/>
      <c r="C798" s="105"/>
      <c r="D798" s="152" t="s">
        <v>18</v>
      </c>
      <c r="E798" s="61">
        <v>0</v>
      </c>
      <c r="F798" s="61">
        <v>0</v>
      </c>
      <c r="G798" s="61">
        <v>2</v>
      </c>
      <c r="H798" s="61">
        <v>2</v>
      </c>
      <c r="I798" s="61">
        <v>1</v>
      </c>
      <c r="J798" s="61">
        <v>2</v>
      </c>
      <c r="K798" s="61">
        <v>0</v>
      </c>
      <c r="L798" s="61">
        <v>2</v>
      </c>
      <c r="M798" s="119">
        <v>3</v>
      </c>
      <c r="N798" s="136">
        <v>12</v>
      </c>
      <c r="O798" s="138">
        <v>2</v>
      </c>
      <c r="P798" s="61">
        <v>2</v>
      </c>
      <c r="Q798" s="61">
        <v>3</v>
      </c>
      <c r="R798" s="61">
        <v>3</v>
      </c>
      <c r="S798" s="61">
        <v>2</v>
      </c>
      <c r="T798" s="61">
        <v>0</v>
      </c>
      <c r="U798" s="61">
        <v>2</v>
      </c>
      <c r="V798" s="61">
        <v>3</v>
      </c>
      <c r="W798" s="119">
        <v>2</v>
      </c>
      <c r="X798" s="122">
        <v>19</v>
      </c>
      <c r="Y798" s="72">
        <v>31</v>
      </c>
      <c r="Z798" s="105"/>
      <c r="AA798" s="105"/>
      <c r="AB798" s="106"/>
    </row>
    <row r="799" spans="1:28" ht="13.5" thickBot="1" x14ac:dyDescent="0.25">
      <c r="A799" s="77"/>
      <c r="B799" s="77"/>
      <c r="C799" s="77"/>
      <c r="D799" s="77"/>
      <c r="E799" s="77"/>
      <c r="F799" s="77"/>
      <c r="G799" s="77"/>
      <c r="H799" s="77"/>
      <c r="I799" s="77"/>
      <c r="J799" s="77"/>
      <c r="K799" s="77"/>
      <c r="L799" s="77"/>
      <c r="M799" s="77"/>
      <c r="N799" s="77"/>
      <c r="O799" s="77"/>
      <c r="P799" s="77"/>
      <c r="Q799" s="77"/>
      <c r="R799" s="77"/>
      <c r="S799" s="77"/>
      <c r="T799" s="77"/>
      <c r="U799" s="77"/>
      <c r="V799" s="77"/>
      <c r="W799" s="77"/>
      <c r="X799" s="77"/>
      <c r="Y799" s="77"/>
      <c r="Z799" s="77"/>
      <c r="AA799" s="77"/>
      <c r="AB799" s="77"/>
    </row>
    <row r="800" spans="1:28" ht="15" x14ac:dyDescent="0.25">
      <c r="A800" s="83"/>
      <c r="B800" s="173" t="s">
        <v>4</v>
      </c>
      <c r="C800" s="176" t="s">
        <v>19</v>
      </c>
      <c r="D800" s="64" t="s">
        <v>1</v>
      </c>
      <c r="E800" s="40">
        <v>476</v>
      </c>
      <c r="F800" s="41">
        <v>340</v>
      </c>
      <c r="G800" s="41">
        <v>145</v>
      </c>
      <c r="H800" s="41">
        <v>336</v>
      </c>
      <c r="I800" s="41">
        <v>432</v>
      </c>
      <c r="J800" s="41">
        <v>306</v>
      </c>
      <c r="K800" s="41">
        <v>310</v>
      </c>
      <c r="L800" s="41">
        <v>340</v>
      </c>
      <c r="M800" s="42">
        <v>136</v>
      </c>
      <c r="N800" s="179" t="s">
        <v>16</v>
      </c>
      <c r="O800" s="40">
        <v>405</v>
      </c>
      <c r="P800" s="41">
        <v>352</v>
      </c>
      <c r="Q800" s="41">
        <v>328</v>
      </c>
      <c r="R800" s="41">
        <v>296</v>
      </c>
      <c r="S800" s="41">
        <v>166</v>
      </c>
      <c r="T800" s="41">
        <v>348</v>
      </c>
      <c r="U800" s="41">
        <v>430</v>
      </c>
      <c r="V800" s="41">
        <v>150</v>
      </c>
      <c r="W800" s="42">
        <v>336</v>
      </c>
      <c r="X800" s="179" t="s">
        <v>17</v>
      </c>
      <c r="Y800" s="89">
        <v>68.599999999999994</v>
      </c>
      <c r="Z800" s="182" t="s">
        <v>28</v>
      </c>
      <c r="AA800" s="185" t="s">
        <v>6</v>
      </c>
      <c r="AB800" s="188" t="s">
        <v>20</v>
      </c>
    </row>
    <row r="801" spans="1:28" ht="15" x14ac:dyDescent="0.25">
      <c r="A801" s="83" t="s">
        <v>26</v>
      </c>
      <c r="B801" s="174"/>
      <c r="C801" s="177"/>
      <c r="D801" s="65" t="s">
        <v>2</v>
      </c>
      <c r="E801" s="43">
        <v>5</v>
      </c>
      <c r="F801" s="39">
        <v>4</v>
      </c>
      <c r="G801" s="39">
        <v>3</v>
      </c>
      <c r="H801" s="39">
        <v>4</v>
      </c>
      <c r="I801" s="39">
        <v>5</v>
      </c>
      <c r="J801" s="39">
        <v>4</v>
      </c>
      <c r="K801" s="39">
        <v>4</v>
      </c>
      <c r="L801" s="39">
        <v>4</v>
      </c>
      <c r="M801" s="44">
        <v>3</v>
      </c>
      <c r="N801" s="180"/>
      <c r="O801" s="43">
        <v>5</v>
      </c>
      <c r="P801" s="39">
        <v>4</v>
      </c>
      <c r="Q801" s="39">
        <v>4</v>
      </c>
      <c r="R801" s="39">
        <v>4</v>
      </c>
      <c r="S801" s="39">
        <v>3</v>
      </c>
      <c r="T801" s="39">
        <v>4</v>
      </c>
      <c r="U801" s="39">
        <v>5</v>
      </c>
      <c r="V801" s="39">
        <v>3</v>
      </c>
      <c r="W801" s="44">
        <v>4</v>
      </c>
      <c r="X801" s="180"/>
      <c r="Y801" s="63">
        <v>72</v>
      </c>
      <c r="Z801" s="183"/>
      <c r="AA801" s="186"/>
      <c r="AB801" s="189"/>
    </row>
    <row r="802" spans="1:28" ht="15.75" thickBot="1" x14ac:dyDescent="0.3">
      <c r="A802" s="139">
        <v>44484</v>
      </c>
      <c r="B802" s="175"/>
      <c r="C802" s="178"/>
      <c r="D802" s="66" t="s">
        <v>3</v>
      </c>
      <c r="E802" s="45">
        <v>4</v>
      </c>
      <c r="F802" s="46">
        <v>10</v>
      </c>
      <c r="G802" s="46">
        <v>18</v>
      </c>
      <c r="H802" s="46">
        <v>6</v>
      </c>
      <c r="I802" s="46">
        <v>2</v>
      </c>
      <c r="J802" s="46">
        <v>12</v>
      </c>
      <c r="K802" s="46">
        <v>14</v>
      </c>
      <c r="L802" s="46">
        <v>8</v>
      </c>
      <c r="M802" s="47">
        <v>16</v>
      </c>
      <c r="N802" s="181"/>
      <c r="O802" s="45">
        <v>3</v>
      </c>
      <c r="P802" s="46">
        <v>9</v>
      </c>
      <c r="Q802" s="46">
        <v>5</v>
      </c>
      <c r="R802" s="46">
        <v>13</v>
      </c>
      <c r="S802" s="46">
        <v>17</v>
      </c>
      <c r="T802" s="46">
        <v>11</v>
      </c>
      <c r="U802" s="46">
        <v>1</v>
      </c>
      <c r="V802" s="46">
        <v>15</v>
      </c>
      <c r="W802" s="47">
        <v>7</v>
      </c>
      <c r="X802" s="181"/>
      <c r="Y802" s="108">
        <v>122</v>
      </c>
      <c r="Z802" s="184"/>
      <c r="AA802" s="187"/>
      <c r="AB802" s="190"/>
    </row>
    <row r="803" spans="1:28" ht="15" x14ac:dyDescent="0.25">
      <c r="A803" s="146"/>
      <c r="D803" s="48" t="s">
        <v>15</v>
      </c>
      <c r="E803" s="49">
        <v>1</v>
      </c>
      <c r="F803" s="49">
        <v>1</v>
      </c>
      <c r="G803" s="49">
        <v>1</v>
      </c>
      <c r="H803" s="49">
        <v>1</v>
      </c>
      <c r="I803" s="49">
        <v>2</v>
      </c>
      <c r="J803" s="49">
        <v>1</v>
      </c>
      <c r="K803" s="49">
        <v>1</v>
      </c>
      <c r="L803" s="49">
        <v>1</v>
      </c>
      <c r="M803" s="50">
        <v>1</v>
      </c>
      <c r="N803" s="123">
        <v>10</v>
      </c>
      <c r="O803" s="126">
        <v>2</v>
      </c>
      <c r="P803" s="49">
        <v>1</v>
      </c>
      <c r="Q803" s="49">
        <v>1</v>
      </c>
      <c r="R803" s="49">
        <v>1</v>
      </c>
      <c r="S803" s="49">
        <v>1</v>
      </c>
      <c r="T803" s="49">
        <v>1</v>
      </c>
      <c r="U803" s="49">
        <v>2</v>
      </c>
      <c r="V803" s="49">
        <v>1</v>
      </c>
      <c r="W803" s="50">
        <v>1</v>
      </c>
      <c r="X803" s="113">
        <v>11</v>
      </c>
      <c r="Y803" s="85">
        <v>21</v>
      </c>
      <c r="AB803" s="87"/>
    </row>
    <row r="804" spans="1:28" ht="15" x14ac:dyDescent="0.25">
      <c r="A804" s="146" t="s">
        <v>24</v>
      </c>
      <c r="B804" s="73">
        <v>22.800000000000004</v>
      </c>
      <c r="C804" s="112">
        <v>21</v>
      </c>
      <c r="D804" s="52" t="s">
        <v>14</v>
      </c>
      <c r="E804" s="84">
        <v>6</v>
      </c>
      <c r="F804" s="84">
        <v>7</v>
      </c>
      <c r="G804" s="84">
        <v>2</v>
      </c>
      <c r="H804" s="84">
        <v>6</v>
      </c>
      <c r="I804" s="84">
        <v>5</v>
      </c>
      <c r="J804" s="84">
        <v>6</v>
      </c>
      <c r="K804" s="84">
        <v>5</v>
      </c>
      <c r="L804" s="84">
        <v>8</v>
      </c>
      <c r="M804" s="114">
        <v>4</v>
      </c>
      <c r="N804" s="147">
        <v>49</v>
      </c>
      <c r="O804" s="84">
        <v>9</v>
      </c>
      <c r="P804" s="84">
        <v>6</v>
      </c>
      <c r="Q804" s="84">
        <v>4</v>
      </c>
      <c r="R804" s="84">
        <v>6</v>
      </c>
      <c r="S804" s="84">
        <v>7</v>
      </c>
      <c r="T804" s="84">
        <v>5</v>
      </c>
      <c r="U804" s="84">
        <v>7</v>
      </c>
      <c r="V804" s="84">
        <v>3</v>
      </c>
      <c r="W804" s="114">
        <v>6</v>
      </c>
      <c r="X804" s="109">
        <v>53</v>
      </c>
      <c r="Y804" s="67">
        <v>102</v>
      </c>
      <c r="Z804" s="92">
        <v>0.30000000000000004</v>
      </c>
      <c r="AA804" s="142">
        <v>23.100000000000005</v>
      </c>
      <c r="AB804" s="93">
        <v>75</v>
      </c>
    </row>
    <row r="805" spans="1:28" ht="15.75" thickBot="1" x14ac:dyDescent="0.3">
      <c r="A805" s="94"/>
      <c r="D805" s="148" t="s">
        <v>18</v>
      </c>
      <c r="E805" s="51">
        <v>2</v>
      </c>
      <c r="F805" s="51">
        <v>0</v>
      </c>
      <c r="G805" s="51">
        <v>4</v>
      </c>
      <c r="H805" s="51">
        <v>1</v>
      </c>
      <c r="I805" s="51">
        <v>4</v>
      </c>
      <c r="J805" s="51">
        <v>1</v>
      </c>
      <c r="K805" s="51">
        <v>2</v>
      </c>
      <c r="L805" s="51">
        <v>0</v>
      </c>
      <c r="M805" s="115">
        <v>2</v>
      </c>
      <c r="N805" s="125">
        <v>16</v>
      </c>
      <c r="O805" s="128">
        <v>0</v>
      </c>
      <c r="P805" s="51">
        <v>1</v>
      </c>
      <c r="Q805" s="51">
        <v>3</v>
      </c>
      <c r="R805" s="51">
        <v>1</v>
      </c>
      <c r="S805" s="51">
        <v>0</v>
      </c>
      <c r="T805" s="51">
        <v>2</v>
      </c>
      <c r="U805" s="51">
        <v>2</v>
      </c>
      <c r="V805" s="51">
        <v>3</v>
      </c>
      <c r="W805" s="115">
        <v>1</v>
      </c>
      <c r="X805" s="120">
        <v>13</v>
      </c>
      <c r="Y805" s="68">
        <v>29</v>
      </c>
      <c r="AB805" s="87"/>
    </row>
    <row r="806" spans="1:28" ht="13.5" thickBot="1" x14ac:dyDescent="0.25">
      <c r="A806" s="95"/>
      <c r="AB806" s="87"/>
    </row>
    <row r="807" spans="1:28" ht="15" x14ac:dyDescent="0.25">
      <c r="A807" s="99"/>
      <c r="D807" s="53" t="s">
        <v>15</v>
      </c>
      <c r="E807" s="54">
        <v>2</v>
      </c>
      <c r="F807" s="54">
        <v>1</v>
      </c>
      <c r="G807" s="54">
        <v>1</v>
      </c>
      <c r="H807" s="54">
        <v>2</v>
      </c>
      <c r="I807" s="54">
        <v>2</v>
      </c>
      <c r="J807" s="54">
        <v>1</v>
      </c>
      <c r="K807" s="54">
        <v>1</v>
      </c>
      <c r="L807" s="54">
        <v>1</v>
      </c>
      <c r="M807" s="55">
        <v>1</v>
      </c>
      <c r="N807" s="129">
        <v>12</v>
      </c>
      <c r="O807" s="132">
        <v>2</v>
      </c>
      <c r="P807" s="54">
        <v>1</v>
      </c>
      <c r="Q807" s="54">
        <v>2</v>
      </c>
      <c r="R807" s="54">
        <v>1</v>
      </c>
      <c r="S807" s="54">
        <v>1</v>
      </c>
      <c r="T807" s="54">
        <v>1</v>
      </c>
      <c r="U807" s="54">
        <v>2</v>
      </c>
      <c r="V807" s="54">
        <v>1</v>
      </c>
      <c r="W807" s="55">
        <v>2</v>
      </c>
      <c r="X807" s="116">
        <v>13</v>
      </c>
      <c r="Y807" s="55">
        <v>25</v>
      </c>
      <c r="AB807" s="87"/>
    </row>
    <row r="808" spans="1:28" ht="15" x14ac:dyDescent="0.25">
      <c r="A808" s="149" t="s">
        <v>22</v>
      </c>
      <c r="B808" s="78">
        <v>26.4</v>
      </c>
      <c r="C808" s="112">
        <v>25</v>
      </c>
      <c r="D808" s="57" t="s">
        <v>14</v>
      </c>
      <c r="E808" s="84">
        <v>6</v>
      </c>
      <c r="F808" s="84">
        <v>6</v>
      </c>
      <c r="G808" s="84">
        <v>4</v>
      </c>
      <c r="H808" s="84">
        <v>7</v>
      </c>
      <c r="I808" s="84">
        <v>7</v>
      </c>
      <c r="J808" s="84">
        <v>4</v>
      </c>
      <c r="K808" s="84">
        <v>5</v>
      </c>
      <c r="L808" s="84">
        <v>6</v>
      </c>
      <c r="M808" s="114">
        <v>4</v>
      </c>
      <c r="N808" s="130">
        <v>49</v>
      </c>
      <c r="O808" s="84">
        <v>8</v>
      </c>
      <c r="P808" s="84">
        <v>8</v>
      </c>
      <c r="Q808" s="84">
        <v>5</v>
      </c>
      <c r="R808" s="84">
        <v>5</v>
      </c>
      <c r="S808" s="84">
        <v>3</v>
      </c>
      <c r="T808" s="84">
        <v>5</v>
      </c>
      <c r="U808" s="84">
        <v>8</v>
      </c>
      <c r="V808" s="84">
        <v>4</v>
      </c>
      <c r="W808" s="114">
        <v>5</v>
      </c>
      <c r="X808" s="110">
        <v>51</v>
      </c>
      <c r="Y808" s="69">
        <v>100</v>
      </c>
      <c r="Z808" s="97">
        <v>0</v>
      </c>
      <c r="AA808" s="143">
        <v>26.4</v>
      </c>
      <c r="AB808" s="98">
        <v>79</v>
      </c>
    </row>
    <row r="809" spans="1:28" ht="15.75" thickBot="1" x14ac:dyDescent="0.3">
      <c r="A809" s="99"/>
      <c r="D809" s="150" t="s">
        <v>18</v>
      </c>
      <c r="E809" s="56">
        <v>3</v>
      </c>
      <c r="F809" s="56">
        <v>1</v>
      </c>
      <c r="G809" s="56">
        <v>2</v>
      </c>
      <c r="H809" s="56">
        <v>1</v>
      </c>
      <c r="I809" s="56">
        <v>2</v>
      </c>
      <c r="J809" s="56">
        <v>3</v>
      </c>
      <c r="K809" s="56">
        <v>2</v>
      </c>
      <c r="L809" s="56">
        <v>1</v>
      </c>
      <c r="M809" s="117">
        <v>2</v>
      </c>
      <c r="N809" s="131">
        <v>17</v>
      </c>
      <c r="O809" s="133">
        <v>1</v>
      </c>
      <c r="P809" s="56">
        <v>0</v>
      </c>
      <c r="Q809" s="56">
        <v>3</v>
      </c>
      <c r="R809" s="56">
        <v>2</v>
      </c>
      <c r="S809" s="56">
        <v>3</v>
      </c>
      <c r="T809" s="56">
        <v>2</v>
      </c>
      <c r="U809" s="56">
        <v>1</v>
      </c>
      <c r="V809" s="56">
        <v>2</v>
      </c>
      <c r="W809" s="117">
        <v>3</v>
      </c>
      <c r="X809" s="121">
        <v>17</v>
      </c>
      <c r="Y809" s="70">
        <v>34</v>
      </c>
      <c r="AB809" s="87"/>
    </row>
    <row r="810" spans="1:28" ht="13.5" thickBot="1" x14ac:dyDescent="0.25">
      <c r="A810" s="95"/>
      <c r="AB810" s="87"/>
    </row>
    <row r="811" spans="1:28" ht="15" x14ac:dyDescent="0.25">
      <c r="A811" s="100"/>
      <c r="D811" s="58" t="s">
        <v>15</v>
      </c>
      <c r="E811" s="59">
        <v>2</v>
      </c>
      <c r="F811" s="59">
        <v>1</v>
      </c>
      <c r="G811" s="59">
        <v>1</v>
      </c>
      <c r="H811" s="59">
        <v>1</v>
      </c>
      <c r="I811" s="59">
        <v>2</v>
      </c>
      <c r="J811" s="59">
        <v>1</v>
      </c>
      <c r="K811" s="59">
        <v>1</v>
      </c>
      <c r="L811" s="59">
        <v>1</v>
      </c>
      <c r="M811" s="60">
        <v>1</v>
      </c>
      <c r="N811" s="134">
        <v>11</v>
      </c>
      <c r="O811" s="137">
        <v>2</v>
      </c>
      <c r="P811" s="59">
        <v>1</v>
      </c>
      <c r="Q811" s="59">
        <v>2</v>
      </c>
      <c r="R811" s="59">
        <v>1</v>
      </c>
      <c r="S811" s="59">
        <v>1</v>
      </c>
      <c r="T811" s="59">
        <v>1</v>
      </c>
      <c r="U811" s="59">
        <v>2</v>
      </c>
      <c r="V811" s="59">
        <v>1</v>
      </c>
      <c r="W811" s="60">
        <v>1</v>
      </c>
      <c r="X811" s="118">
        <v>12</v>
      </c>
      <c r="Y811" s="60">
        <v>23</v>
      </c>
      <c r="AB811" s="87"/>
    </row>
    <row r="812" spans="1:28" ht="15" x14ac:dyDescent="0.25">
      <c r="A812" s="151" t="s">
        <v>23</v>
      </c>
      <c r="B812" s="79">
        <v>24.700000000000003</v>
      </c>
      <c r="C812" s="112">
        <v>23</v>
      </c>
      <c r="D812" s="62" t="s">
        <v>14</v>
      </c>
      <c r="E812" s="84">
        <v>7</v>
      </c>
      <c r="F812" s="84">
        <v>5</v>
      </c>
      <c r="G812" s="84">
        <v>3</v>
      </c>
      <c r="H812" s="84">
        <v>8</v>
      </c>
      <c r="I812" s="84">
        <v>9</v>
      </c>
      <c r="J812" s="84">
        <v>5</v>
      </c>
      <c r="K812" s="84">
        <v>6</v>
      </c>
      <c r="L812" s="84">
        <v>4</v>
      </c>
      <c r="M812" s="114">
        <v>5</v>
      </c>
      <c r="N812" s="135">
        <v>52</v>
      </c>
      <c r="O812" s="127">
        <v>4</v>
      </c>
      <c r="P812" s="84">
        <v>5</v>
      </c>
      <c r="Q812" s="84">
        <v>4</v>
      </c>
      <c r="R812" s="84">
        <v>5</v>
      </c>
      <c r="S812" s="84">
        <v>4</v>
      </c>
      <c r="T812" s="84">
        <v>6</v>
      </c>
      <c r="U812" s="84">
        <v>6</v>
      </c>
      <c r="V812" s="84">
        <v>5</v>
      </c>
      <c r="W812" s="114">
        <v>6</v>
      </c>
      <c r="X812" s="111">
        <v>45</v>
      </c>
      <c r="Y812" s="71">
        <v>97</v>
      </c>
      <c r="Z812" s="102">
        <v>0</v>
      </c>
      <c r="AA812" s="141">
        <v>24.700000000000003</v>
      </c>
      <c r="AB812" s="103">
        <v>86</v>
      </c>
    </row>
    <row r="813" spans="1:28" ht="15.75" thickBot="1" x14ac:dyDescent="0.3">
      <c r="A813" s="104"/>
      <c r="B813" s="105"/>
      <c r="C813" s="105"/>
      <c r="D813" s="152" t="s">
        <v>18</v>
      </c>
      <c r="E813" s="61">
        <v>2</v>
      </c>
      <c r="F813" s="61">
        <v>2</v>
      </c>
      <c r="G813" s="61">
        <v>3</v>
      </c>
      <c r="H813" s="61">
        <v>0</v>
      </c>
      <c r="I813" s="61">
        <v>0</v>
      </c>
      <c r="J813" s="61">
        <v>2</v>
      </c>
      <c r="K813" s="61">
        <v>1</v>
      </c>
      <c r="L813" s="61">
        <v>3</v>
      </c>
      <c r="M813" s="119">
        <v>1</v>
      </c>
      <c r="N813" s="136">
        <v>14</v>
      </c>
      <c r="O813" s="138">
        <v>5</v>
      </c>
      <c r="P813" s="61">
        <v>2</v>
      </c>
      <c r="Q813" s="61">
        <v>4</v>
      </c>
      <c r="R813" s="61">
        <v>2</v>
      </c>
      <c r="S813" s="61">
        <v>2</v>
      </c>
      <c r="T813" s="61">
        <v>1</v>
      </c>
      <c r="U813" s="61">
        <v>3</v>
      </c>
      <c r="V813" s="61">
        <v>1</v>
      </c>
      <c r="W813" s="119">
        <v>1</v>
      </c>
      <c r="X813" s="122">
        <v>21</v>
      </c>
      <c r="Y813" s="72">
        <v>35</v>
      </c>
      <c r="Z813" s="105"/>
      <c r="AA813" s="105"/>
      <c r="AB813" s="106"/>
    </row>
    <row r="814" spans="1:28" ht="13.5" thickBot="1" x14ac:dyDescent="0.25">
      <c r="A814" s="77"/>
      <c r="B814" s="77"/>
      <c r="C814" s="77"/>
      <c r="D814" s="77"/>
      <c r="E814" s="77"/>
      <c r="F814" s="77"/>
      <c r="G814" s="77"/>
      <c r="H814" s="77"/>
      <c r="I814" s="77"/>
      <c r="J814" s="77"/>
      <c r="K814" s="77"/>
      <c r="L814" s="77"/>
      <c r="M814" s="77"/>
      <c r="N814" s="77"/>
      <c r="O814" s="77"/>
      <c r="P814" s="77"/>
      <c r="Q814" s="77"/>
      <c r="R814" s="77"/>
      <c r="S814" s="77"/>
      <c r="T814" s="77"/>
      <c r="U814" s="77"/>
      <c r="V814" s="77"/>
      <c r="W814" s="77"/>
      <c r="X814" s="77"/>
      <c r="Y814" s="77"/>
      <c r="Z814" s="77"/>
      <c r="AA814" s="77"/>
      <c r="AB814" s="77"/>
    </row>
    <row r="815" spans="1:28" ht="15" x14ac:dyDescent="0.25">
      <c r="A815" s="83"/>
      <c r="B815" s="173" t="s">
        <v>4</v>
      </c>
      <c r="C815" s="176" t="s">
        <v>19</v>
      </c>
      <c r="D815" s="64" t="s">
        <v>1</v>
      </c>
      <c r="E815" s="163">
        <v>450</v>
      </c>
      <c r="F815" s="163">
        <v>115</v>
      </c>
      <c r="G815" s="163">
        <v>293</v>
      </c>
      <c r="H815" s="163">
        <v>458</v>
      </c>
      <c r="I815" s="163">
        <v>389</v>
      </c>
      <c r="J815" s="163">
        <v>357</v>
      </c>
      <c r="K815" s="163">
        <v>348</v>
      </c>
      <c r="L815" s="163">
        <v>307</v>
      </c>
      <c r="M815" s="163">
        <v>136</v>
      </c>
      <c r="N815" s="179" t="s">
        <v>16</v>
      </c>
      <c r="O815" s="163">
        <v>290</v>
      </c>
      <c r="P815" s="163">
        <v>415</v>
      </c>
      <c r="Q815" s="163">
        <v>169</v>
      </c>
      <c r="R815" s="163">
        <v>282</v>
      </c>
      <c r="S815" s="163">
        <v>446</v>
      </c>
      <c r="T815" s="163">
        <v>137</v>
      </c>
      <c r="U815" s="163">
        <v>338</v>
      </c>
      <c r="V815" s="163">
        <v>357</v>
      </c>
      <c r="W815" s="163">
        <v>267</v>
      </c>
      <c r="X815" s="179" t="s">
        <v>17</v>
      </c>
      <c r="Y815" s="89">
        <v>68.7</v>
      </c>
      <c r="Z815" s="182" t="s">
        <v>28</v>
      </c>
      <c r="AA815" s="185" t="s">
        <v>6</v>
      </c>
      <c r="AB815" s="188" t="s">
        <v>20</v>
      </c>
    </row>
    <row r="816" spans="1:28" ht="15" x14ac:dyDescent="0.25">
      <c r="A816" s="83" t="s">
        <v>34</v>
      </c>
      <c r="B816" s="174"/>
      <c r="C816" s="177"/>
      <c r="D816" s="65" t="s">
        <v>2</v>
      </c>
      <c r="E816" s="43">
        <v>5</v>
      </c>
      <c r="F816" s="39">
        <v>3</v>
      </c>
      <c r="G816" s="39">
        <v>4</v>
      </c>
      <c r="H816" s="39">
        <v>5</v>
      </c>
      <c r="I816" s="39">
        <v>4</v>
      </c>
      <c r="J816" s="39">
        <v>4</v>
      </c>
      <c r="K816" s="39">
        <v>4</v>
      </c>
      <c r="L816" s="39">
        <v>4</v>
      </c>
      <c r="M816" s="44">
        <v>3</v>
      </c>
      <c r="N816" s="180"/>
      <c r="O816" s="43">
        <v>4</v>
      </c>
      <c r="P816" s="39">
        <v>5</v>
      </c>
      <c r="Q816" s="39">
        <v>3</v>
      </c>
      <c r="R816" s="39">
        <v>4</v>
      </c>
      <c r="S816" s="39">
        <v>5</v>
      </c>
      <c r="T816" s="39">
        <v>3</v>
      </c>
      <c r="U816" s="39">
        <v>4</v>
      </c>
      <c r="V816" s="39">
        <v>4</v>
      </c>
      <c r="W816" s="44">
        <v>4</v>
      </c>
      <c r="X816" s="180"/>
      <c r="Y816" s="63">
        <v>72</v>
      </c>
      <c r="Z816" s="183"/>
      <c r="AA816" s="186"/>
      <c r="AB816" s="189"/>
    </row>
    <row r="817" spans="1:28" ht="15.75" thickBot="1" x14ac:dyDescent="0.3">
      <c r="A817" s="139">
        <v>44462</v>
      </c>
      <c r="B817" s="175"/>
      <c r="C817" s="178"/>
      <c r="D817" s="66" t="s">
        <v>3</v>
      </c>
      <c r="E817" s="45">
        <v>9</v>
      </c>
      <c r="F817" s="46">
        <v>17</v>
      </c>
      <c r="G817" s="46">
        <v>11</v>
      </c>
      <c r="H817" s="46">
        <v>15</v>
      </c>
      <c r="I817" s="46">
        <v>3</v>
      </c>
      <c r="J817" s="46">
        <v>1</v>
      </c>
      <c r="K817" s="46">
        <v>5</v>
      </c>
      <c r="L817" s="46">
        <v>13</v>
      </c>
      <c r="M817" s="47">
        <v>7</v>
      </c>
      <c r="N817" s="181"/>
      <c r="O817" s="45">
        <v>14</v>
      </c>
      <c r="P817" s="46">
        <v>12</v>
      </c>
      <c r="Q817" s="46">
        <v>4</v>
      </c>
      <c r="R817" s="46">
        <v>18</v>
      </c>
      <c r="S817" s="46">
        <v>16</v>
      </c>
      <c r="T817" s="46">
        <v>8</v>
      </c>
      <c r="U817" s="46">
        <v>6</v>
      </c>
      <c r="V817" s="46">
        <v>2</v>
      </c>
      <c r="W817" s="47">
        <v>10</v>
      </c>
      <c r="X817" s="181"/>
      <c r="Y817" s="108">
        <v>125</v>
      </c>
      <c r="Z817" s="184"/>
      <c r="AA817" s="187"/>
      <c r="AB817" s="190"/>
    </row>
    <row r="818" spans="1:28" ht="15" x14ac:dyDescent="0.25">
      <c r="A818" s="91"/>
      <c r="D818" s="48" t="s">
        <v>15</v>
      </c>
      <c r="E818" s="49">
        <v>1</v>
      </c>
      <c r="F818" s="49">
        <v>1</v>
      </c>
      <c r="G818" s="49">
        <v>1</v>
      </c>
      <c r="H818" s="49">
        <v>1</v>
      </c>
      <c r="I818" s="49">
        <v>2</v>
      </c>
      <c r="J818" s="49">
        <v>2</v>
      </c>
      <c r="K818" s="49">
        <v>1</v>
      </c>
      <c r="L818" s="49">
        <v>1</v>
      </c>
      <c r="M818" s="50">
        <v>1</v>
      </c>
      <c r="N818" s="123">
        <v>11</v>
      </c>
      <c r="O818" s="126">
        <v>1</v>
      </c>
      <c r="P818" s="49">
        <v>1</v>
      </c>
      <c r="Q818" s="49">
        <v>2</v>
      </c>
      <c r="R818" s="49">
        <v>1</v>
      </c>
      <c r="S818" s="49">
        <v>1</v>
      </c>
      <c r="T818" s="49">
        <v>1</v>
      </c>
      <c r="U818" s="49">
        <v>1</v>
      </c>
      <c r="V818" s="49">
        <v>2</v>
      </c>
      <c r="W818" s="50">
        <v>1</v>
      </c>
      <c r="X818" s="113">
        <v>11</v>
      </c>
      <c r="Y818" s="85">
        <v>22</v>
      </c>
      <c r="AB818" s="87"/>
    </row>
    <row r="819" spans="1:28" ht="15" x14ac:dyDescent="0.25">
      <c r="A819" s="91" t="s">
        <v>24</v>
      </c>
      <c r="B819" s="73">
        <v>22.800000000000004</v>
      </c>
      <c r="C819" s="112">
        <v>22</v>
      </c>
      <c r="D819" s="52" t="s">
        <v>14</v>
      </c>
      <c r="E819" s="84">
        <v>5</v>
      </c>
      <c r="F819" s="84">
        <v>4</v>
      </c>
      <c r="G819" s="84">
        <v>6</v>
      </c>
      <c r="H819" s="84">
        <v>6</v>
      </c>
      <c r="I819" s="84">
        <v>5</v>
      </c>
      <c r="J819" s="84">
        <v>5</v>
      </c>
      <c r="K819" s="84">
        <v>5</v>
      </c>
      <c r="L819" s="84">
        <v>6</v>
      </c>
      <c r="M819" s="114">
        <v>5</v>
      </c>
      <c r="N819" s="124">
        <v>47</v>
      </c>
      <c r="O819" s="84">
        <v>5</v>
      </c>
      <c r="P819" s="84">
        <v>7</v>
      </c>
      <c r="Q819" s="84">
        <v>4</v>
      </c>
      <c r="R819" s="84">
        <v>5</v>
      </c>
      <c r="S819" s="84">
        <v>7</v>
      </c>
      <c r="T819" s="84">
        <v>5</v>
      </c>
      <c r="U819" s="84">
        <v>5</v>
      </c>
      <c r="V819" s="84">
        <v>6</v>
      </c>
      <c r="W819" s="114">
        <v>5</v>
      </c>
      <c r="X819" s="109">
        <v>49</v>
      </c>
      <c r="Y819" s="67">
        <v>96</v>
      </c>
      <c r="Z819" s="92">
        <v>0</v>
      </c>
      <c r="AA819" s="142">
        <v>22.800000000000004</v>
      </c>
      <c r="AB819" s="93">
        <v>74</v>
      </c>
    </row>
    <row r="820" spans="1:28" ht="15.75" thickBot="1" x14ac:dyDescent="0.3">
      <c r="A820" s="94"/>
      <c r="D820" s="74" t="s">
        <v>18</v>
      </c>
      <c r="E820" s="51">
        <v>3</v>
      </c>
      <c r="F820" s="51">
        <v>2</v>
      </c>
      <c r="G820" s="51">
        <v>1</v>
      </c>
      <c r="H820" s="51">
        <v>2</v>
      </c>
      <c r="I820" s="51">
        <v>3</v>
      </c>
      <c r="J820" s="51">
        <v>3</v>
      </c>
      <c r="K820" s="51">
        <v>2</v>
      </c>
      <c r="L820" s="51">
        <v>1</v>
      </c>
      <c r="M820" s="115">
        <v>1</v>
      </c>
      <c r="N820" s="125">
        <v>18</v>
      </c>
      <c r="O820" s="128">
        <v>2</v>
      </c>
      <c r="P820" s="51">
        <v>1</v>
      </c>
      <c r="Q820" s="51">
        <v>3</v>
      </c>
      <c r="R820" s="51">
        <v>2</v>
      </c>
      <c r="S820" s="51">
        <v>1</v>
      </c>
      <c r="T820" s="51">
        <v>1</v>
      </c>
      <c r="U820" s="51">
        <v>2</v>
      </c>
      <c r="V820" s="51">
        <v>2</v>
      </c>
      <c r="W820" s="115">
        <v>2</v>
      </c>
      <c r="X820" s="120">
        <v>16</v>
      </c>
      <c r="Y820" s="68">
        <v>34</v>
      </c>
      <c r="AB820" s="87"/>
    </row>
    <row r="821" spans="1:28" ht="13.5" thickBot="1" x14ac:dyDescent="0.25">
      <c r="A821" s="95"/>
      <c r="AB821" s="87"/>
    </row>
    <row r="822" spans="1:28" ht="15" x14ac:dyDescent="0.25">
      <c r="A822" s="99"/>
      <c r="D822" s="53" t="s">
        <v>15</v>
      </c>
      <c r="E822" s="54">
        <v>1</v>
      </c>
      <c r="F822" s="54">
        <v>1</v>
      </c>
      <c r="G822" s="54">
        <v>1</v>
      </c>
      <c r="H822" s="54">
        <v>1</v>
      </c>
      <c r="I822" s="54">
        <v>2</v>
      </c>
      <c r="J822" s="54">
        <v>2</v>
      </c>
      <c r="K822" s="54">
        <v>2</v>
      </c>
      <c r="L822" s="54">
        <v>1</v>
      </c>
      <c r="M822" s="55">
        <v>2</v>
      </c>
      <c r="N822" s="129">
        <v>13</v>
      </c>
      <c r="O822" s="132">
        <v>1</v>
      </c>
      <c r="P822" s="54">
        <v>1</v>
      </c>
      <c r="Q822" s="54">
        <v>2</v>
      </c>
      <c r="R822" s="54">
        <v>1</v>
      </c>
      <c r="S822" s="54">
        <v>1</v>
      </c>
      <c r="T822" s="54">
        <v>1</v>
      </c>
      <c r="U822" s="54">
        <v>2</v>
      </c>
      <c r="V822" s="54">
        <v>2</v>
      </c>
      <c r="W822" s="55">
        <v>1</v>
      </c>
      <c r="X822" s="116">
        <v>12</v>
      </c>
      <c r="Y822" s="55">
        <v>25</v>
      </c>
      <c r="AB822" s="87"/>
    </row>
    <row r="823" spans="1:28" ht="15" x14ac:dyDescent="0.25">
      <c r="A823" s="96" t="s">
        <v>22</v>
      </c>
      <c r="B823" s="78">
        <v>25.6</v>
      </c>
      <c r="C823" s="112">
        <v>25</v>
      </c>
      <c r="D823" s="57" t="s">
        <v>14</v>
      </c>
      <c r="E823" s="84">
        <v>8</v>
      </c>
      <c r="F823" s="84">
        <v>6</v>
      </c>
      <c r="G823" s="84">
        <v>7</v>
      </c>
      <c r="H823" s="84">
        <v>8</v>
      </c>
      <c r="I823" s="84">
        <v>6</v>
      </c>
      <c r="J823" s="84">
        <v>7</v>
      </c>
      <c r="K823" s="84">
        <v>5</v>
      </c>
      <c r="L823" s="84">
        <v>7</v>
      </c>
      <c r="M823" s="114">
        <v>4</v>
      </c>
      <c r="N823" s="130">
        <v>58</v>
      </c>
      <c r="O823" s="84">
        <v>6</v>
      </c>
      <c r="P823" s="84">
        <v>8</v>
      </c>
      <c r="Q823" s="84">
        <v>6</v>
      </c>
      <c r="R823" s="84">
        <v>7</v>
      </c>
      <c r="S823" s="84">
        <v>8</v>
      </c>
      <c r="T823" s="84">
        <v>3</v>
      </c>
      <c r="U823" s="84">
        <v>5</v>
      </c>
      <c r="V823" s="84">
        <v>6</v>
      </c>
      <c r="W823" s="114">
        <v>4</v>
      </c>
      <c r="X823" s="110">
        <v>53</v>
      </c>
      <c r="Y823" s="69">
        <v>111</v>
      </c>
      <c r="Z823" s="97">
        <v>0.99999999999999989</v>
      </c>
      <c r="AA823" s="143">
        <v>26.4</v>
      </c>
      <c r="AB823" s="98">
        <v>78</v>
      </c>
    </row>
    <row r="824" spans="1:28" ht="15.75" thickBot="1" x14ac:dyDescent="0.3">
      <c r="A824" s="99"/>
      <c r="D824" s="75" t="s">
        <v>18</v>
      </c>
      <c r="E824" s="56">
        <v>0</v>
      </c>
      <c r="F824" s="56">
        <v>0</v>
      </c>
      <c r="G824" s="56">
        <v>0</v>
      </c>
      <c r="H824" s="56">
        <v>0</v>
      </c>
      <c r="I824" s="56">
        <v>2</v>
      </c>
      <c r="J824" s="56">
        <v>1</v>
      </c>
      <c r="K824" s="56">
        <v>3</v>
      </c>
      <c r="L824" s="56">
        <v>0</v>
      </c>
      <c r="M824" s="117">
        <v>3</v>
      </c>
      <c r="N824" s="131">
        <v>9</v>
      </c>
      <c r="O824" s="133">
        <v>1</v>
      </c>
      <c r="P824" s="56">
        <v>0</v>
      </c>
      <c r="Q824" s="56">
        <v>1</v>
      </c>
      <c r="R824" s="56">
        <v>0</v>
      </c>
      <c r="S824" s="56">
        <v>0</v>
      </c>
      <c r="T824" s="56">
        <v>3</v>
      </c>
      <c r="U824" s="56">
        <v>3</v>
      </c>
      <c r="V824" s="56">
        <v>2</v>
      </c>
      <c r="W824" s="117">
        <v>3</v>
      </c>
      <c r="X824" s="121">
        <v>13</v>
      </c>
      <c r="Y824" s="70">
        <v>22</v>
      </c>
      <c r="AB824" s="87"/>
    </row>
    <row r="825" spans="1:28" ht="13.5" thickBot="1" x14ac:dyDescent="0.25">
      <c r="A825" s="95"/>
      <c r="AB825" s="87"/>
    </row>
    <row r="826" spans="1:28" ht="15" x14ac:dyDescent="0.25">
      <c r="A826" s="100"/>
      <c r="D826" s="58" t="s">
        <v>15</v>
      </c>
      <c r="E826" s="59">
        <v>1</v>
      </c>
      <c r="F826" s="59">
        <v>1</v>
      </c>
      <c r="G826" s="59">
        <v>1</v>
      </c>
      <c r="H826" s="59">
        <v>1</v>
      </c>
      <c r="I826" s="59">
        <v>2</v>
      </c>
      <c r="J826" s="59">
        <v>2</v>
      </c>
      <c r="K826" s="59">
        <v>2</v>
      </c>
      <c r="L826" s="59">
        <v>1</v>
      </c>
      <c r="M826" s="60">
        <v>1</v>
      </c>
      <c r="N826" s="134">
        <v>12</v>
      </c>
      <c r="O826" s="137">
        <v>1</v>
      </c>
      <c r="P826" s="59">
        <v>1</v>
      </c>
      <c r="Q826" s="59">
        <v>2</v>
      </c>
      <c r="R826" s="59">
        <v>1</v>
      </c>
      <c r="S826" s="59">
        <v>1</v>
      </c>
      <c r="T826" s="59">
        <v>1</v>
      </c>
      <c r="U826" s="59">
        <v>2</v>
      </c>
      <c r="V826" s="59">
        <v>2</v>
      </c>
      <c r="W826" s="60">
        <v>1</v>
      </c>
      <c r="X826" s="118">
        <v>12</v>
      </c>
      <c r="Y826" s="60">
        <v>24</v>
      </c>
      <c r="AB826" s="87"/>
    </row>
    <row r="827" spans="1:28" ht="15" x14ac:dyDescent="0.25">
      <c r="A827" s="101" t="s">
        <v>23</v>
      </c>
      <c r="B827" s="79">
        <v>25.1</v>
      </c>
      <c r="C827" s="112">
        <v>24</v>
      </c>
      <c r="D827" s="62" t="s">
        <v>14</v>
      </c>
      <c r="E827" s="84">
        <v>9</v>
      </c>
      <c r="F827" s="84">
        <v>3</v>
      </c>
      <c r="G827" s="84">
        <v>5</v>
      </c>
      <c r="H827" s="84">
        <v>6</v>
      </c>
      <c r="I827" s="84">
        <v>6</v>
      </c>
      <c r="J827" s="84">
        <v>7</v>
      </c>
      <c r="K827" s="84">
        <v>5</v>
      </c>
      <c r="L827" s="84">
        <v>5</v>
      </c>
      <c r="M827" s="114">
        <v>4</v>
      </c>
      <c r="N827" s="135">
        <v>50</v>
      </c>
      <c r="O827" s="84">
        <v>4</v>
      </c>
      <c r="P827" s="84">
        <v>6</v>
      </c>
      <c r="Q827" s="84">
        <v>4</v>
      </c>
      <c r="R827" s="84">
        <v>5</v>
      </c>
      <c r="S827" s="84">
        <v>6</v>
      </c>
      <c r="T827" s="84">
        <v>4</v>
      </c>
      <c r="U827" s="84">
        <v>6</v>
      </c>
      <c r="V827" s="84">
        <v>7</v>
      </c>
      <c r="W827" s="114">
        <v>4</v>
      </c>
      <c r="X827" s="111">
        <v>46</v>
      </c>
      <c r="Y827" s="71">
        <v>96</v>
      </c>
      <c r="Z827" s="102">
        <v>-0.4</v>
      </c>
      <c r="AA827" s="141">
        <v>24.700000000000003</v>
      </c>
      <c r="AB827" s="103">
        <v>85</v>
      </c>
    </row>
    <row r="828" spans="1:28" ht="15.75" thickBot="1" x14ac:dyDescent="0.3">
      <c r="A828" s="104"/>
      <c r="B828" s="105"/>
      <c r="C828" s="105"/>
      <c r="D828" s="76" t="s">
        <v>18</v>
      </c>
      <c r="E828" s="61">
        <v>0</v>
      </c>
      <c r="F828" s="61">
        <v>3</v>
      </c>
      <c r="G828" s="61">
        <v>2</v>
      </c>
      <c r="H828" s="61">
        <v>2</v>
      </c>
      <c r="I828" s="61">
        <v>2</v>
      </c>
      <c r="J828" s="61">
        <v>1</v>
      </c>
      <c r="K828" s="61">
        <v>3</v>
      </c>
      <c r="L828" s="61">
        <v>2</v>
      </c>
      <c r="M828" s="119">
        <v>2</v>
      </c>
      <c r="N828" s="136">
        <v>17</v>
      </c>
      <c r="O828" s="138">
        <v>3</v>
      </c>
      <c r="P828" s="61">
        <v>2</v>
      </c>
      <c r="Q828" s="61">
        <v>3</v>
      </c>
      <c r="R828" s="61">
        <v>2</v>
      </c>
      <c r="S828" s="61">
        <v>2</v>
      </c>
      <c r="T828" s="61">
        <v>2</v>
      </c>
      <c r="U828" s="61">
        <v>2</v>
      </c>
      <c r="V828" s="61">
        <v>1</v>
      </c>
      <c r="W828" s="119">
        <v>3</v>
      </c>
      <c r="X828" s="122">
        <v>20</v>
      </c>
      <c r="Y828" s="72">
        <v>37</v>
      </c>
      <c r="Z828" s="105"/>
      <c r="AA828" s="105"/>
      <c r="AB828" s="106"/>
    </row>
    <row r="829" spans="1:28" ht="13.5" thickBot="1" x14ac:dyDescent="0.25">
      <c r="A829" s="77"/>
      <c r="B829" s="77"/>
      <c r="C829" s="77"/>
      <c r="D829" s="77"/>
      <c r="E829" s="77"/>
      <c r="F829" s="77"/>
      <c r="G829" s="77"/>
      <c r="H829" s="77"/>
      <c r="I829" s="77"/>
      <c r="J829" s="77"/>
      <c r="K829" s="77"/>
      <c r="L829" s="77"/>
      <c r="M829" s="77"/>
      <c r="N829" s="77"/>
      <c r="O829" s="77"/>
      <c r="P829" s="77"/>
      <c r="Q829" s="77"/>
      <c r="R829" s="77"/>
      <c r="S829" s="77"/>
      <c r="T829" s="77"/>
      <c r="U829" s="77"/>
      <c r="V829" s="77"/>
      <c r="W829" s="77"/>
      <c r="X829" s="77"/>
      <c r="Y829" s="77"/>
      <c r="Z829" s="77"/>
      <c r="AA829" s="77"/>
      <c r="AB829" s="77"/>
    </row>
    <row r="830" spans="1:28" ht="15" x14ac:dyDescent="0.25">
      <c r="A830" s="86"/>
      <c r="B830" s="173" t="s">
        <v>4</v>
      </c>
      <c r="C830" s="176" t="s">
        <v>19</v>
      </c>
      <c r="D830" s="64" t="s">
        <v>1</v>
      </c>
      <c r="E830" s="155">
        <v>507</v>
      </c>
      <c r="F830" s="155">
        <v>362</v>
      </c>
      <c r="G830" s="155">
        <v>205</v>
      </c>
      <c r="H830" s="155">
        <v>371</v>
      </c>
      <c r="I830" s="155">
        <v>455</v>
      </c>
      <c r="J830" s="155">
        <v>393</v>
      </c>
      <c r="K830" s="155">
        <v>130</v>
      </c>
      <c r="L830" s="155">
        <v>264</v>
      </c>
      <c r="M830" s="156">
        <v>339</v>
      </c>
      <c r="N830" s="179" t="s">
        <v>16</v>
      </c>
      <c r="O830" s="157">
        <v>449</v>
      </c>
      <c r="P830" s="155">
        <v>343</v>
      </c>
      <c r="Q830" s="155">
        <v>174</v>
      </c>
      <c r="R830" s="155">
        <v>338</v>
      </c>
      <c r="S830" s="155">
        <v>331</v>
      </c>
      <c r="T830" s="155">
        <v>384</v>
      </c>
      <c r="U830" s="155">
        <v>504</v>
      </c>
      <c r="V830" s="155">
        <v>177</v>
      </c>
      <c r="W830" s="156">
        <v>345</v>
      </c>
      <c r="X830" s="179" t="s">
        <v>17</v>
      </c>
      <c r="Y830" s="89">
        <v>72.400000000000006</v>
      </c>
      <c r="Z830" s="182" t="s">
        <v>28</v>
      </c>
      <c r="AA830" s="185" t="s">
        <v>6</v>
      </c>
      <c r="AB830" s="188" t="s">
        <v>20</v>
      </c>
    </row>
    <row r="831" spans="1:28" ht="15" x14ac:dyDescent="0.25">
      <c r="A831" s="86" t="s">
        <v>32</v>
      </c>
      <c r="B831" s="174"/>
      <c r="C831" s="177"/>
      <c r="D831" s="65" t="s">
        <v>2</v>
      </c>
      <c r="E831" s="63">
        <v>5</v>
      </c>
      <c r="F831" s="63">
        <v>4</v>
      </c>
      <c r="G831" s="63">
        <v>3</v>
      </c>
      <c r="H831" s="63">
        <v>4</v>
      </c>
      <c r="I831" s="63">
        <v>5</v>
      </c>
      <c r="J831" s="63">
        <v>4</v>
      </c>
      <c r="K831" s="63">
        <v>3</v>
      </c>
      <c r="L831" s="63">
        <v>4</v>
      </c>
      <c r="M831" s="158">
        <v>4</v>
      </c>
      <c r="N831" s="180"/>
      <c r="O831" s="159">
        <v>5</v>
      </c>
      <c r="P831" s="63">
        <v>4</v>
      </c>
      <c r="Q831" s="63">
        <v>3</v>
      </c>
      <c r="R831" s="63">
        <v>4</v>
      </c>
      <c r="S831" s="63">
        <v>4</v>
      </c>
      <c r="T831" s="63">
        <v>4</v>
      </c>
      <c r="U831" s="63">
        <v>5</v>
      </c>
      <c r="V831" s="63">
        <v>3</v>
      </c>
      <c r="W831" s="158">
        <v>4</v>
      </c>
      <c r="X831" s="180"/>
      <c r="Y831" s="63">
        <v>72</v>
      </c>
      <c r="Z831" s="183"/>
      <c r="AA831" s="186"/>
      <c r="AB831" s="189"/>
    </row>
    <row r="832" spans="1:28" ht="15.75" thickBot="1" x14ac:dyDescent="0.3">
      <c r="A832" s="140">
        <v>44459</v>
      </c>
      <c r="B832" s="175"/>
      <c r="C832" s="178"/>
      <c r="D832" s="66" t="s">
        <v>3</v>
      </c>
      <c r="E832" s="160">
        <v>2</v>
      </c>
      <c r="F832" s="160">
        <v>8</v>
      </c>
      <c r="G832" s="160">
        <v>4</v>
      </c>
      <c r="H832" s="160">
        <v>10</v>
      </c>
      <c r="I832" s="160">
        <v>18</v>
      </c>
      <c r="J832" s="160">
        <v>6</v>
      </c>
      <c r="K832" s="160">
        <v>16</v>
      </c>
      <c r="L832" s="160">
        <v>14</v>
      </c>
      <c r="M832" s="161">
        <v>12</v>
      </c>
      <c r="N832" s="181"/>
      <c r="O832" s="162">
        <v>9</v>
      </c>
      <c r="P832" s="160">
        <v>17</v>
      </c>
      <c r="Q832" s="160">
        <v>11</v>
      </c>
      <c r="R832" s="160">
        <v>13</v>
      </c>
      <c r="S832" s="160">
        <v>5</v>
      </c>
      <c r="T832" s="160">
        <v>1</v>
      </c>
      <c r="U832" s="160">
        <v>3</v>
      </c>
      <c r="V832" s="160">
        <v>7</v>
      </c>
      <c r="W832" s="161">
        <v>15</v>
      </c>
      <c r="X832" s="181"/>
      <c r="Y832" s="108">
        <v>140</v>
      </c>
      <c r="Z832" s="184"/>
      <c r="AA832" s="187"/>
      <c r="AB832" s="190"/>
    </row>
    <row r="833" spans="1:28" ht="15" x14ac:dyDescent="0.25">
      <c r="A833" s="146"/>
      <c r="D833" s="48" t="s">
        <v>15</v>
      </c>
      <c r="E833" s="49">
        <v>2</v>
      </c>
      <c r="F833" s="49">
        <v>2</v>
      </c>
      <c r="G833" s="49">
        <v>2</v>
      </c>
      <c r="H833" s="49">
        <v>2</v>
      </c>
      <c r="I833" s="49">
        <v>1</v>
      </c>
      <c r="J833" s="49">
        <v>2</v>
      </c>
      <c r="K833" s="49">
        <v>1</v>
      </c>
      <c r="L833" s="49">
        <v>1</v>
      </c>
      <c r="M833" s="50">
        <v>1</v>
      </c>
      <c r="N833" s="123">
        <v>14</v>
      </c>
      <c r="O833" s="126">
        <v>2</v>
      </c>
      <c r="P833" s="49">
        <v>1</v>
      </c>
      <c r="Q833" s="49">
        <v>2</v>
      </c>
      <c r="R833" s="49">
        <v>1</v>
      </c>
      <c r="S833" s="49">
        <v>2</v>
      </c>
      <c r="T833" s="49">
        <v>2</v>
      </c>
      <c r="U833" s="49">
        <v>2</v>
      </c>
      <c r="V833" s="49">
        <v>2</v>
      </c>
      <c r="W833" s="50">
        <v>1</v>
      </c>
      <c r="X833" s="113">
        <v>15</v>
      </c>
      <c r="Y833" s="85">
        <v>29</v>
      </c>
      <c r="AB833" s="87"/>
    </row>
    <row r="834" spans="1:28" ht="15" x14ac:dyDescent="0.25">
      <c r="A834" s="146" t="s">
        <v>24</v>
      </c>
      <c r="B834" s="73">
        <v>22.700000000000003</v>
      </c>
      <c r="C834" s="112">
        <v>29</v>
      </c>
      <c r="D834" s="52" t="s">
        <v>14</v>
      </c>
      <c r="E834" s="84">
        <v>7</v>
      </c>
      <c r="F834" s="84">
        <v>5</v>
      </c>
      <c r="G834" s="84">
        <v>6</v>
      </c>
      <c r="H834" s="84">
        <v>8</v>
      </c>
      <c r="I834" s="84">
        <v>7</v>
      </c>
      <c r="J834" s="84">
        <v>5</v>
      </c>
      <c r="K834" s="84">
        <v>3</v>
      </c>
      <c r="L834" s="84">
        <v>6</v>
      </c>
      <c r="M834" s="114">
        <v>7</v>
      </c>
      <c r="N834" s="147">
        <v>54</v>
      </c>
      <c r="O834" s="84">
        <v>7</v>
      </c>
      <c r="P834" s="84">
        <v>6</v>
      </c>
      <c r="Q834" s="84">
        <v>5</v>
      </c>
      <c r="R834" s="84">
        <v>5</v>
      </c>
      <c r="S834" s="84">
        <v>7</v>
      </c>
      <c r="T834" s="84">
        <v>7</v>
      </c>
      <c r="U834" s="84">
        <v>7</v>
      </c>
      <c r="V834" s="84">
        <v>3</v>
      </c>
      <c r="W834" s="114">
        <v>5</v>
      </c>
      <c r="X834" s="109">
        <v>52</v>
      </c>
      <c r="Y834" s="67">
        <v>106</v>
      </c>
      <c r="Z834" s="92">
        <v>0.1</v>
      </c>
      <c r="AA834" s="142">
        <v>22.800000000000004</v>
      </c>
      <c r="AB834" s="93">
        <v>73</v>
      </c>
    </row>
    <row r="835" spans="1:28" ht="15.75" thickBot="1" x14ac:dyDescent="0.3">
      <c r="A835" s="94"/>
      <c r="D835" s="148" t="s">
        <v>18</v>
      </c>
      <c r="E835" s="51">
        <v>2</v>
      </c>
      <c r="F835" s="51">
        <v>3</v>
      </c>
      <c r="G835" s="51">
        <v>1</v>
      </c>
      <c r="H835" s="51">
        <v>0</v>
      </c>
      <c r="I835" s="51">
        <v>1</v>
      </c>
      <c r="J835" s="51">
        <v>3</v>
      </c>
      <c r="K835" s="51">
        <v>3</v>
      </c>
      <c r="L835" s="51">
        <v>1</v>
      </c>
      <c r="M835" s="115">
        <v>0</v>
      </c>
      <c r="N835" s="125">
        <v>14</v>
      </c>
      <c r="O835" s="128">
        <v>2</v>
      </c>
      <c r="P835" s="51">
        <v>1</v>
      </c>
      <c r="Q835" s="51">
        <v>2</v>
      </c>
      <c r="R835" s="51">
        <v>2</v>
      </c>
      <c r="S835" s="51">
        <v>1</v>
      </c>
      <c r="T835" s="51">
        <v>1</v>
      </c>
      <c r="U835" s="51">
        <v>2</v>
      </c>
      <c r="V835" s="51">
        <v>4</v>
      </c>
      <c r="W835" s="115">
        <v>2</v>
      </c>
      <c r="X835" s="120">
        <v>17</v>
      </c>
      <c r="Y835" s="68">
        <v>31</v>
      </c>
      <c r="AB835" s="87"/>
    </row>
    <row r="836" spans="1:28" ht="13.5" thickBot="1" x14ac:dyDescent="0.25">
      <c r="A836" s="95"/>
      <c r="AB836" s="87"/>
    </row>
    <row r="837" spans="1:28" ht="15" x14ac:dyDescent="0.25">
      <c r="A837" s="99"/>
      <c r="D837" s="53" t="s">
        <v>15</v>
      </c>
      <c r="E837" s="54">
        <v>2</v>
      </c>
      <c r="F837" s="54">
        <v>2</v>
      </c>
      <c r="G837" s="54">
        <v>2</v>
      </c>
      <c r="H837" s="54">
        <v>2</v>
      </c>
      <c r="I837" s="54">
        <v>1</v>
      </c>
      <c r="J837" s="54">
        <v>2</v>
      </c>
      <c r="K837" s="54">
        <v>1</v>
      </c>
      <c r="L837" s="54">
        <v>2</v>
      </c>
      <c r="M837" s="55">
        <v>2</v>
      </c>
      <c r="N837" s="129">
        <v>16</v>
      </c>
      <c r="O837" s="132">
        <v>2</v>
      </c>
      <c r="P837" s="54">
        <v>1</v>
      </c>
      <c r="Q837" s="54">
        <v>2</v>
      </c>
      <c r="R837" s="54">
        <v>2</v>
      </c>
      <c r="S837" s="54">
        <v>2</v>
      </c>
      <c r="T837" s="54">
        <v>2</v>
      </c>
      <c r="U837" s="54">
        <v>2</v>
      </c>
      <c r="V837" s="54">
        <v>2</v>
      </c>
      <c r="W837" s="55">
        <v>1</v>
      </c>
      <c r="X837" s="116">
        <v>16</v>
      </c>
      <c r="Y837" s="55">
        <v>32</v>
      </c>
      <c r="AB837" s="87"/>
    </row>
    <row r="838" spans="1:28" ht="15" x14ac:dyDescent="0.25">
      <c r="A838" s="149" t="s">
        <v>22</v>
      </c>
      <c r="B838" s="78">
        <v>25.5</v>
      </c>
      <c r="C838" s="112">
        <v>32</v>
      </c>
      <c r="D838" s="57" t="s">
        <v>14</v>
      </c>
      <c r="E838" s="84">
        <v>9</v>
      </c>
      <c r="F838" s="84">
        <v>6</v>
      </c>
      <c r="G838" s="84">
        <v>5</v>
      </c>
      <c r="H838" s="84">
        <v>6</v>
      </c>
      <c r="I838" s="84">
        <v>8</v>
      </c>
      <c r="J838" s="84">
        <v>7</v>
      </c>
      <c r="K838" s="84">
        <v>3</v>
      </c>
      <c r="L838" s="84">
        <v>6</v>
      </c>
      <c r="M838" s="114">
        <v>8</v>
      </c>
      <c r="N838" s="130">
        <v>58</v>
      </c>
      <c r="O838" s="84">
        <v>7</v>
      </c>
      <c r="P838" s="84">
        <v>7</v>
      </c>
      <c r="Q838" s="84">
        <v>5</v>
      </c>
      <c r="R838" s="84">
        <v>7</v>
      </c>
      <c r="S838" s="84">
        <v>5</v>
      </c>
      <c r="T838" s="84">
        <v>7</v>
      </c>
      <c r="U838" s="84">
        <v>6</v>
      </c>
      <c r="V838" s="84">
        <v>3</v>
      </c>
      <c r="W838" s="114">
        <v>4</v>
      </c>
      <c r="X838" s="110">
        <v>51</v>
      </c>
      <c r="Y838" s="69">
        <v>109</v>
      </c>
      <c r="Z838" s="97">
        <v>0.1</v>
      </c>
      <c r="AA838" s="143">
        <v>25.6</v>
      </c>
      <c r="AB838" s="98">
        <v>77</v>
      </c>
    </row>
    <row r="839" spans="1:28" ht="15.75" thickBot="1" x14ac:dyDescent="0.3">
      <c r="A839" s="99"/>
      <c r="D839" s="150" t="s">
        <v>18</v>
      </c>
      <c r="E839" s="56">
        <v>0</v>
      </c>
      <c r="F839" s="56">
        <v>2</v>
      </c>
      <c r="G839" s="56">
        <v>2</v>
      </c>
      <c r="H839" s="56">
        <v>2</v>
      </c>
      <c r="I839" s="56">
        <v>0</v>
      </c>
      <c r="J839" s="56">
        <v>1</v>
      </c>
      <c r="K839" s="56">
        <v>3</v>
      </c>
      <c r="L839" s="56">
        <v>2</v>
      </c>
      <c r="M839" s="117">
        <v>0</v>
      </c>
      <c r="N839" s="131">
        <v>12</v>
      </c>
      <c r="O839" s="133">
        <v>2</v>
      </c>
      <c r="P839" s="56">
        <v>0</v>
      </c>
      <c r="Q839" s="56">
        <v>2</v>
      </c>
      <c r="R839" s="56">
        <v>1</v>
      </c>
      <c r="S839" s="56">
        <v>3</v>
      </c>
      <c r="T839" s="56">
        <v>1</v>
      </c>
      <c r="U839" s="56">
        <v>3</v>
      </c>
      <c r="V839" s="56">
        <v>4</v>
      </c>
      <c r="W839" s="117">
        <v>3</v>
      </c>
      <c r="X839" s="121">
        <v>19</v>
      </c>
      <c r="Y839" s="70">
        <v>31</v>
      </c>
      <c r="AB839" s="87"/>
    </row>
    <row r="840" spans="1:28" ht="13.5" thickBot="1" x14ac:dyDescent="0.25">
      <c r="A840" s="95"/>
      <c r="AB840" s="87"/>
    </row>
    <row r="841" spans="1:28" ht="15" x14ac:dyDescent="0.25">
      <c r="A841" s="100"/>
      <c r="D841" s="58" t="s">
        <v>15</v>
      </c>
      <c r="E841" s="59">
        <v>2</v>
      </c>
      <c r="F841" s="59">
        <v>2</v>
      </c>
      <c r="G841" s="59">
        <v>2</v>
      </c>
      <c r="H841" s="59">
        <v>2</v>
      </c>
      <c r="I841" s="59">
        <v>1</v>
      </c>
      <c r="J841" s="59">
        <v>2</v>
      </c>
      <c r="K841" s="59">
        <v>1</v>
      </c>
      <c r="L841" s="59">
        <v>1</v>
      </c>
      <c r="M841" s="60">
        <v>2</v>
      </c>
      <c r="N841" s="134">
        <v>15</v>
      </c>
      <c r="O841" s="137">
        <v>2</v>
      </c>
      <c r="P841" s="59">
        <v>1</v>
      </c>
      <c r="Q841" s="59">
        <v>2</v>
      </c>
      <c r="R841" s="59">
        <v>2</v>
      </c>
      <c r="S841" s="59">
        <v>2</v>
      </c>
      <c r="T841" s="59">
        <v>2</v>
      </c>
      <c r="U841" s="59">
        <v>2</v>
      </c>
      <c r="V841" s="59">
        <v>2</v>
      </c>
      <c r="W841" s="60">
        <v>1</v>
      </c>
      <c r="X841" s="118">
        <v>16</v>
      </c>
      <c r="Y841" s="60">
        <v>31</v>
      </c>
      <c r="AB841" s="87"/>
    </row>
    <row r="842" spans="1:28" ht="15" x14ac:dyDescent="0.25">
      <c r="A842" s="151" t="s">
        <v>23</v>
      </c>
      <c r="B842" s="79">
        <v>24.5</v>
      </c>
      <c r="C842" s="112">
        <v>31</v>
      </c>
      <c r="D842" s="62" t="s">
        <v>14</v>
      </c>
      <c r="E842" s="84">
        <v>9</v>
      </c>
      <c r="F842" s="84">
        <v>5</v>
      </c>
      <c r="G842" s="84">
        <v>6</v>
      </c>
      <c r="H842" s="84">
        <v>7</v>
      </c>
      <c r="I842" s="84">
        <v>7</v>
      </c>
      <c r="J842" s="84">
        <v>8</v>
      </c>
      <c r="K842" s="84">
        <v>4</v>
      </c>
      <c r="L842" s="84">
        <v>5</v>
      </c>
      <c r="M842" s="114">
        <v>8</v>
      </c>
      <c r="N842" s="135">
        <v>59</v>
      </c>
      <c r="O842" s="127">
        <v>9</v>
      </c>
      <c r="P842" s="84">
        <v>5</v>
      </c>
      <c r="Q842" s="84">
        <v>4</v>
      </c>
      <c r="R842" s="84">
        <v>5</v>
      </c>
      <c r="S842" s="84">
        <v>6</v>
      </c>
      <c r="T842" s="84">
        <v>7</v>
      </c>
      <c r="U842" s="84">
        <v>7</v>
      </c>
      <c r="V842" s="84">
        <v>5</v>
      </c>
      <c r="W842" s="114">
        <v>6</v>
      </c>
      <c r="X842" s="111">
        <v>54</v>
      </c>
      <c r="Y842" s="71">
        <v>113</v>
      </c>
      <c r="Z842" s="102">
        <v>0.6</v>
      </c>
      <c r="AA842" s="141">
        <v>25.1</v>
      </c>
      <c r="AB842" s="103">
        <v>84</v>
      </c>
    </row>
    <row r="843" spans="1:28" ht="15.75" thickBot="1" x14ac:dyDescent="0.3">
      <c r="A843" s="104"/>
      <c r="B843" s="105"/>
      <c r="C843" s="105"/>
      <c r="D843" s="152" t="s">
        <v>18</v>
      </c>
      <c r="E843" s="61">
        <v>0</v>
      </c>
      <c r="F843" s="61">
        <v>3</v>
      </c>
      <c r="G843" s="61">
        <v>1</v>
      </c>
      <c r="H843" s="61">
        <v>1</v>
      </c>
      <c r="I843" s="61">
        <v>1</v>
      </c>
      <c r="J843" s="61">
        <v>0</v>
      </c>
      <c r="K843" s="61">
        <v>2</v>
      </c>
      <c r="L843" s="61">
        <v>2</v>
      </c>
      <c r="M843" s="119">
        <v>0</v>
      </c>
      <c r="N843" s="136">
        <v>10</v>
      </c>
      <c r="O843" s="138">
        <v>0</v>
      </c>
      <c r="P843" s="61">
        <v>2</v>
      </c>
      <c r="Q843" s="61">
        <v>3</v>
      </c>
      <c r="R843" s="61">
        <v>3</v>
      </c>
      <c r="S843" s="61">
        <v>2</v>
      </c>
      <c r="T843" s="61">
        <v>1</v>
      </c>
      <c r="U843" s="61">
        <v>2</v>
      </c>
      <c r="V843" s="61">
        <v>2</v>
      </c>
      <c r="W843" s="119">
        <v>1</v>
      </c>
      <c r="X843" s="122">
        <v>16</v>
      </c>
      <c r="Y843" s="72">
        <v>26</v>
      </c>
      <c r="Z843" s="105"/>
      <c r="AA843" s="105"/>
      <c r="AB843" s="106"/>
    </row>
    <row r="844" spans="1:28" ht="13.5" thickBot="1" x14ac:dyDescent="0.25">
      <c r="A844" s="77"/>
      <c r="B844" s="77"/>
      <c r="C844" s="77"/>
      <c r="D844" s="77"/>
      <c r="E844" s="77"/>
      <c r="F844" s="77"/>
      <c r="G844" s="77"/>
      <c r="H844" s="77"/>
      <c r="I844" s="77"/>
      <c r="J844" s="77"/>
      <c r="K844" s="77"/>
      <c r="L844" s="77"/>
      <c r="M844" s="77"/>
      <c r="N844" s="77"/>
      <c r="O844" s="77"/>
      <c r="P844" s="77"/>
      <c r="Q844" s="77"/>
      <c r="R844" s="77"/>
      <c r="S844" s="77"/>
      <c r="T844" s="77"/>
      <c r="U844" s="77"/>
      <c r="V844" s="77"/>
      <c r="W844" s="77"/>
      <c r="X844" s="77"/>
      <c r="Y844" s="77"/>
      <c r="Z844" s="77"/>
      <c r="AA844" s="77"/>
      <c r="AB844" s="77"/>
    </row>
    <row r="845" spans="1:28" ht="15" x14ac:dyDescent="0.25">
      <c r="A845" s="88"/>
      <c r="B845" s="173" t="s">
        <v>4</v>
      </c>
      <c r="C845" s="176" t="s">
        <v>19</v>
      </c>
      <c r="D845" s="64" t="s">
        <v>1</v>
      </c>
      <c r="E845" s="40">
        <v>382</v>
      </c>
      <c r="F845" s="41">
        <v>459</v>
      </c>
      <c r="G845" s="41">
        <v>301</v>
      </c>
      <c r="H845" s="41">
        <v>302</v>
      </c>
      <c r="I845" s="41">
        <v>146</v>
      </c>
      <c r="J845" s="41">
        <v>373</v>
      </c>
      <c r="K845" s="41">
        <v>478</v>
      </c>
      <c r="L845" s="41">
        <v>172</v>
      </c>
      <c r="M845" s="42">
        <v>349</v>
      </c>
      <c r="N845" s="179" t="s">
        <v>16</v>
      </c>
      <c r="O845" s="40">
        <v>403</v>
      </c>
      <c r="P845" s="41">
        <v>182</v>
      </c>
      <c r="Q845" s="41">
        <v>471</v>
      </c>
      <c r="R845" s="41">
        <v>150</v>
      </c>
      <c r="S845" s="41">
        <v>387</v>
      </c>
      <c r="T845" s="41">
        <v>286</v>
      </c>
      <c r="U845" s="41">
        <v>376</v>
      </c>
      <c r="V845" s="41">
        <v>476</v>
      </c>
      <c r="W845" s="42">
        <v>270</v>
      </c>
      <c r="X845" s="179" t="s">
        <v>17</v>
      </c>
      <c r="Y845" s="89">
        <v>71.5</v>
      </c>
      <c r="Z845" s="182" t="s">
        <v>28</v>
      </c>
      <c r="AA845" s="185" t="s">
        <v>6</v>
      </c>
      <c r="AB845" s="188" t="s">
        <v>20</v>
      </c>
    </row>
    <row r="846" spans="1:28" ht="15" x14ac:dyDescent="0.25">
      <c r="A846" s="90" t="s">
        <v>21</v>
      </c>
      <c r="B846" s="174"/>
      <c r="C846" s="177"/>
      <c r="D846" s="65" t="s">
        <v>2</v>
      </c>
      <c r="E846" s="43">
        <v>4</v>
      </c>
      <c r="F846" s="39">
        <v>5</v>
      </c>
      <c r="G846" s="39">
        <v>4</v>
      </c>
      <c r="H846" s="39">
        <v>4</v>
      </c>
      <c r="I846" s="39">
        <v>3</v>
      </c>
      <c r="J846" s="39">
        <v>4</v>
      </c>
      <c r="K846" s="39">
        <v>5</v>
      </c>
      <c r="L846" s="39">
        <v>3</v>
      </c>
      <c r="M846" s="44">
        <v>4</v>
      </c>
      <c r="N846" s="180"/>
      <c r="O846" s="43">
        <v>4</v>
      </c>
      <c r="P846" s="39">
        <v>3</v>
      </c>
      <c r="Q846" s="39">
        <v>5</v>
      </c>
      <c r="R846" s="39">
        <v>3</v>
      </c>
      <c r="S846" s="39">
        <v>4</v>
      </c>
      <c r="T846" s="39">
        <v>4</v>
      </c>
      <c r="U846" s="39">
        <v>4</v>
      </c>
      <c r="V846" s="39">
        <v>5</v>
      </c>
      <c r="W846" s="44">
        <v>4</v>
      </c>
      <c r="X846" s="180"/>
      <c r="Y846" s="63">
        <v>72</v>
      </c>
      <c r="Z846" s="183"/>
      <c r="AA846" s="186"/>
      <c r="AB846" s="189"/>
    </row>
    <row r="847" spans="1:28" ht="15.75" thickBot="1" x14ac:dyDescent="0.3">
      <c r="A847" s="107">
        <v>44455</v>
      </c>
      <c r="B847" s="175"/>
      <c r="C847" s="178"/>
      <c r="D847" s="66" t="s">
        <v>3</v>
      </c>
      <c r="E847" s="45">
        <v>5</v>
      </c>
      <c r="F847" s="46">
        <v>9</v>
      </c>
      <c r="G847" s="46">
        <v>13</v>
      </c>
      <c r="H847" s="46">
        <v>15</v>
      </c>
      <c r="I847" s="46">
        <v>17</v>
      </c>
      <c r="J847" s="46">
        <v>3</v>
      </c>
      <c r="K847" s="46">
        <v>7</v>
      </c>
      <c r="L847" s="46">
        <v>11</v>
      </c>
      <c r="M847" s="47">
        <v>1</v>
      </c>
      <c r="N847" s="181"/>
      <c r="O847" s="45">
        <v>4</v>
      </c>
      <c r="P847" s="46">
        <v>14</v>
      </c>
      <c r="Q847" s="46">
        <v>6</v>
      </c>
      <c r="R847" s="46">
        <v>18</v>
      </c>
      <c r="S847" s="46">
        <v>2</v>
      </c>
      <c r="T847" s="46">
        <v>16</v>
      </c>
      <c r="U847" s="46">
        <v>8</v>
      </c>
      <c r="V847" s="46">
        <v>12</v>
      </c>
      <c r="W847" s="47">
        <v>10</v>
      </c>
      <c r="X847" s="181"/>
      <c r="Y847" s="108">
        <v>130</v>
      </c>
      <c r="Z847" s="184"/>
      <c r="AA847" s="187"/>
      <c r="AB847" s="190"/>
    </row>
    <row r="848" spans="1:28" ht="15" x14ac:dyDescent="0.25">
      <c r="A848" s="91"/>
      <c r="D848" s="48" t="s">
        <v>15</v>
      </c>
      <c r="E848" s="49">
        <v>2</v>
      </c>
      <c r="F848" s="49">
        <v>1</v>
      </c>
      <c r="G848" s="49">
        <v>1</v>
      </c>
      <c r="H848" s="49">
        <v>1</v>
      </c>
      <c r="I848" s="49">
        <v>1</v>
      </c>
      <c r="J848" s="49">
        <v>2</v>
      </c>
      <c r="K848" s="49">
        <v>2</v>
      </c>
      <c r="L848" s="49">
        <v>1</v>
      </c>
      <c r="M848" s="50">
        <v>2</v>
      </c>
      <c r="N848" s="123">
        <v>13</v>
      </c>
      <c r="O848" s="126">
        <v>2</v>
      </c>
      <c r="P848" s="49">
        <v>1</v>
      </c>
      <c r="Q848" s="49">
        <v>2</v>
      </c>
      <c r="R848" s="49">
        <v>1</v>
      </c>
      <c r="S848" s="49">
        <v>2</v>
      </c>
      <c r="T848" s="49">
        <v>1</v>
      </c>
      <c r="U848" s="49">
        <v>2</v>
      </c>
      <c r="V848" s="49">
        <v>1</v>
      </c>
      <c r="W848" s="50">
        <v>1</v>
      </c>
      <c r="X848" s="113">
        <v>13</v>
      </c>
      <c r="Y848" s="85">
        <v>26</v>
      </c>
      <c r="AB848" s="87"/>
    </row>
    <row r="849" spans="1:28" ht="15" x14ac:dyDescent="0.25">
      <c r="A849" s="91" t="s">
        <v>24</v>
      </c>
      <c r="B849" s="73">
        <v>22.700000000000003</v>
      </c>
      <c r="C849" s="112">
        <v>26</v>
      </c>
      <c r="D849" s="52" t="s">
        <v>14</v>
      </c>
      <c r="E849" s="84">
        <v>4</v>
      </c>
      <c r="F849" s="84">
        <v>7</v>
      </c>
      <c r="G849" s="84">
        <v>6</v>
      </c>
      <c r="H849" s="84">
        <v>7</v>
      </c>
      <c r="I849" s="84">
        <v>3</v>
      </c>
      <c r="J849" s="84">
        <v>6</v>
      </c>
      <c r="K849" s="84">
        <v>8</v>
      </c>
      <c r="L849" s="84">
        <v>6</v>
      </c>
      <c r="M849" s="114">
        <v>6</v>
      </c>
      <c r="N849" s="124">
        <v>53</v>
      </c>
      <c r="O849" s="84">
        <v>6</v>
      </c>
      <c r="P849" s="84">
        <v>4</v>
      </c>
      <c r="Q849" s="84">
        <v>5</v>
      </c>
      <c r="R849" s="84">
        <v>4</v>
      </c>
      <c r="S849" s="84">
        <v>6</v>
      </c>
      <c r="T849" s="84">
        <v>6</v>
      </c>
      <c r="U849" s="84">
        <v>5</v>
      </c>
      <c r="V849" s="84">
        <v>6</v>
      </c>
      <c r="W849" s="114">
        <v>5</v>
      </c>
      <c r="X849" s="109">
        <v>47</v>
      </c>
      <c r="Y849" s="67">
        <v>100</v>
      </c>
      <c r="Z849" s="92">
        <v>0</v>
      </c>
      <c r="AA849" s="142">
        <v>22.700000000000003</v>
      </c>
      <c r="AB849" s="93">
        <v>72</v>
      </c>
    </row>
    <row r="850" spans="1:28" ht="15.75" thickBot="1" x14ac:dyDescent="0.3">
      <c r="A850" s="94"/>
      <c r="D850" s="74" t="s">
        <v>18</v>
      </c>
      <c r="E850" s="51">
        <v>4</v>
      </c>
      <c r="F850" s="51">
        <v>1</v>
      </c>
      <c r="G850" s="51">
        <v>1</v>
      </c>
      <c r="H850" s="51">
        <v>0</v>
      </c>
      <c r="I850" s="51">
        <v>3</v>
      </c>
      <c r="J850" s="51">
        <v>2</v>
      </c>
      <c r="K850" s="51">
        <v>1</v>
      </c>
      <c r="L850" s="51">
        <v>0</v>
      </c>
      <c r="M850" s="115">
        <v>2</v>
      </c>
      <c r="N850" s="125">
        <v>14</v>
      </c>
      <c r="O850" s="128">
        <v>2</v>
      </c>
      <c r="P850" s="51">
        <v>2</v>
      </c>
      <c r="Q850" s="51">
        <v>4</v>
      </c>
      <c r="R850" s="51">
        <v>2</v>
      </c>
      <c r="S850" s="51">
        <v>2</v>
      </c>
      <c r="T850" s="51">
        <v>1</v>
      </c>
      <c r="U850" s="51">
        <v>3</v>
      </c>
      <c r="V850" s="51">
        <v>2</v>
      </c>
      <c r="W850" s="115">
        <v>2</v>
      </c>
      <c r="X850" s="120">
        <v>20</v>
      </c>
      <c r="Y850" s="68">
        <v>34</v>
      </c>
      <c r="AB850" s="87"/>
    </row>
    <row r="851" spans="1:28" ht="13.5" thickBot="1" x14ac:dyDescent="0.25">
      <c r="A851" s="95"/>
      <c r="AB851" s="87"/>
    </row>
    <row r="852" spans="1:28" ht="15" x14ac:dyDescent="0.25">
      <c r="A852" s="99"/>
      <c r="D852" s="53" t="s">
        <v>15</v>
      </c>
      <c r="E852" s="54">
        <v>2</v>
      </c>
      <c r="F852" s="54">
        <v>2</v>
      </c>
      <c r="G852" s="54">
        <v>1</v>
      </c>
      <c r="H852" s="54">
        <v>1</v>
      </c>
      <c r="I852" s="54">
        <v>1</v>
      </c>
      <c r="J852" s="54">
        <v>2</v>
      </c>
      <c r="K852" s="54">
        <v>2</v>
      </c>
      <c r="L852" s="54">
        <v>2</v>
      </c>
      <c r="M852" s="55">
        <v>2</v>
      </c>
      <c r="N852" s="129">
        <v>15</v>
      </c>
      <c r="O852" s="132">
        <v>2</v>
      </c>
      <c r="P852" s="54">
        <v>1</v>
      </c>
      <c r="Q852" s="54">
        <v>2</v>
      </c>
      <c r="R852" s="54">
        <v>1</v>
      </c>
      <c r="S852" s="54">
        <v>2</v>
      </c>
      <c r="T852" s="54">
        <v>1</v>
      </c>
      <c r="U852" s="54">
        <v>2</v>
      </c>
      <c r="V852" s="54">
        <v>2</v>
      </c>
      <c r="W852" s="55">
        <v>2</v>
      </c>
      <c r="X852" s="116">
        <v>15</v>
      </c>
      <c r="Y852" s="55">
        <v>30</v>
      </c>
      <c r="AB852" s="87"/>
    </row>
    <row r="853" spans="1:28" ht="15" x14ac:dyDescent="0.25">
      <c r="A853" s="96" t="s">
        <v>22</v>
      </c>
      <c r="B853" s="78">
        <v>26.3</v>
      </c>
      <c r="C853" s="112">
        <v>30</v>
      </c>
      <c r="D853" s="57" t="s">
        <v>14</v>
      </c>
      <c r="E853" s="84">
        <v>6</v>
      </c>
      <c r="F853" s="84">
        <v>8</v>
      </c>
      <c r="G853" s="84">
        <v>5</v>
      </c>
      <c r="H853" s="84">
        <v>7</v>
      </c>
      <c r="I853" s="84">
        <v>4</v>
      </c>
      <c r="J853" s="84">
        <v>7</v>
      </c>
      <c r="K853" s="84">
        <v>6</v>
      </c>
      <c r="L853" s="84">
        <v>5</v>
      </c>
      <c r="M853" s="114">
        <v>5</v>
      </c>
      <c r="N853" s="130">
        <v>53</v>
      </c>
      <c r="O853" s="127">
        <v>6</v>
      </c>
      <c r="P853" s="84">
        <v>4</v>
      </c>
      <c r="Q853" s="84">
        <v>7</v>
      </c>
      <c r="R853" s="84">
        <v>3</v>
      </c>
      <c r="S853" s="84">
        <v>4</v>
      </c>
      <c r="T853" s="84">
        <v>4</v>
      </c>
      <c r="U853" s="84">
        <v>5</v>
      </c>
      <c r="V853" s="84">
        <v>9</v>
      </c>
      <c r="W853" s="114">
        <v>5</v>
      </c>
      <c r="X853" s="110">
        <v>47</v>
      </c>
      <c r="Y853" s="69">
        <v>100</v>
      </c>
      <c r="Z853" s="97">
        <v>-0.8</v>
      </c>
      <c r="AA853" s="143">
        <v>25.5</v>
      </c>
      <c r="AB853" s="98">
        <v>76</v>
      </c>
    </row>
    <row r="854" spans="1:28" ht="15.75" thickBot="1" x14ac:dyDescent="0.3">
      <c r="A854" s="99"/>
      <c r="D854" s="75" t="s">
        <v>18</v>
      </c>
      <c r="E854" s="56">
        <v>2</v>
      </c>
      <c r="F854" s="56">
        <v>1</v>
      </c>
      <c r="G854" s="56">
        <v>2</v>
      </c>
      <c r="H854" s="56">
        <v>0</v>
      </c>
      <c r="I854" s="56">
        <v>2</v>
      </c>
      <c r="J854" s="56">
        <v>1</v>
      </c>
      <c r="K854" s="56">
        <v>3</v>
      </c>
      <c r="L854" s="56">
        <v>2</v>
      </c>
      <c r="M854" s="117">
        <v>3</v>
      </c>
      <c r="N854" s="131">
        <v>16</v>
      </c>
      <c r="O854" s="133">
        <v>2</v>
      </c>
      <c r="P854" s="56">
        <v>2</v>
      </c>
      <c r="Q854" s="56">
        <v>2</v>
      </c>
      <c r="R854" s="56">
        <v>3</v>
      </c>
      <c r="S854" s="56">
        <v>4</v>
      </c>
      <c r="T854" s="56">
        <v>3</v>
      </c>
      <c r="U854" s="56">
        <v>3</v>
      </c>
      <c r="V854" s="56">
        <v>0</v>
      </c>
      <c r="W854" s="117">
        <v>3</v>
      </c>
      <c r="X854" s="121">
        <v>22</v>
      </c>
      <c r="Y854" s="70">
        <v>38</v>
      </c>
      <c r="AB854" s="87"/>
    </row>
    <row r="855" spans="1:28" ht="13.5" thickBot="1" x14ac:dyDescent="0.25">
      <c r="A855" s="95"/>
      <c r="AB855" s="87"/>
    </row>
    <row r="856" spans="1:28" ht="15" x14ac:dyDescent="0.25">
      <c r="A856" s="100"/>
      <c r="D856" s="58" t="s">
        <v>15</v>
      </c>
      <c r="E856" s="59">
        <v>2</v>
      </c>
      <c r="F856" s="59">
        <v>2</v>
      </c>
      <c r="G856" s="59">
        <v>1</v>
      </c>
      <c r="H856" s="59">
        <v>1</v>
      </c>
      <c r="I856" s="59">
        <v>1</v>
      </c>
      <c r="J856" s="59">
        <v>2</v>
      </c>
      <c r="K856" s="59">
        <v>2</v>
      </c>
      <c r="L856" s="59">
        <v>2</v>
      </c>
      <c r="M856" s="60">
        <v>2</v>
      </c>
      <c r="N856" s="134">
        <v>15</v>
      </c>
      <c r="O856" s="137">
        <v>2</v>
      </c>
      <c r="P856" s="59">
        <v>1</v>
      </c>
      <c r="Q856" s="59">
        <v>2</v>
      </c>
      <c r="R856" s="59">
        <v>1</v>
      </c>
      <c r="S856" s="59">
        <v>2</v>
      </c>
      <c r="T856" s="59">
        <v>1</v>
      </c>
      <c r="U856" s="59">
        <v>2</v>
      </c>
      <c r="V856" s="59">
        <v>1</v>
      </c>
      <c r="W856" s="60">
        <v>2</v>
      </c>
      <c r="X856" s="118">
        <v>14</v>
      </c>
      <c r="Y856" s="60">
        <v>29</v>
      </c>
      <c r="AB856" s="87"/>
    </row>
    <row r="857" spans="1:28" ht="15" x14ac:dyDescent="0.25">
      <c r="A857" s="101" t="s">
        <v>23</v>
      </c>
      <c r="B857" s="79">
        <v>25.7</v>
      </c>
      <c r="C857" s="112">
        <v>29</v>
      </c>
      <c r="D857" s="62" t="s">
        <v>14</v>
      </c>
      <c r="E857" s="84">
        <v>6</v>
      </c>
      <c r="F857" s="84">
        <v>6</v>
      </c>
      <c r="G857" s="84">
        <v>5</v>
      </c>
      <c r="H857" s="84">
        <v>7</v>
      </c>
      <c r="I857" s="84">
        <v>4</v>
      </c>
      <c r="J857" s="84">
        <v>8</v>
      </c>
      <c r="K857" s="84">
        <v>4</v>
      </c>
      <c r="L857" s="84">
        <v>4</v>
      </c>
      <c r="M857" s="114">
        <v>6</v>
      </c>
      <c r="N857" s="135">
        <v>50</v>
      </c>
      <c r="O857" s="127">
        <v>7</v>
      </c>
      <c r="P857" s="84">
        <v>3</v>
      </c>
      <c r="Q857" s="84">
        <v>6</v>
      </c>
      <c r="R857" s="84">
        <v>5</v>
      </c>
      <c r="S857" s="84">
        <v>5</v>
      </c>
      <c r="T857" s="84">
        <v>4</v>
      </c>
      <c r="U857" s="84">
        <v>6</v>
      </c>
      <c r="V857" s="84">
        <v>6</v>
      </c>
      <c r="W857" s="114">
        <v>6</v>
      </c>
      <c r="X857" s="111">
        <v>48</v>
      </c>
      <c r="Y857" s="71">
        <v>98</v>
      </c>
      <c r="Z857" s="102">
        <v>-1.2000000000000002</v>
      </c>
      <c r="AA857" s="141">
        <v>24.5</v>
      </c>
      <c r="AB857" s="103">
        <v>83</v>
      </c>
    </row>
    <row r="858" spans="1:28" ht="15.75" thickBot="1" x14ac:dyDescent="0.3">
      <c r="A858" s="104"/>
      <c r="B858" s="105"/>
      <c r="C858" s="105"/>
      <c r="D858" s="76" t="s">
        <v>18</v>
      </c>
      <c r="E858" s="61">
        <v>2</v>
      </c>
      <c r="F858" s="61">
        <v>3</v>
      </c>
      <c r="G858" s="61">
        <v>2</v>
      </c>
      <c r="H858" s="61">
        <v>0</v>
      </c>
      <c r="I858" s="61">
        <v>2</v>
      </c>
      <c r="J858" s="61">
        <v>0</v>
      </c>
      <c r="K858" s="61">
        <v>5</v>
      </c>
      <c r="L858" s="61">
        <v>3</v>
      </c>
      <c r="M858" s="119">
        <v>2</v>
      </c>
      <c r="N858" s="136">
        <v>19</v>
      </c>
      <c r="O858" s="138">
        <v>1</v>
      </c>
      <c r="P858" s="61">
        <v>3</v>
      </c>
      <c r="Q858" s="61">
        <v>3</v>
      </c>
      <c r="R858" s="61">
        <v>1</v>
      </c>
      <c r="S858" s="61">
        <v>3</v>
      </c>
      <c r="T858" s="61">
        <v>3</v>
      </c>
      <c r="U858" s="61">
        <v>2</v>
      </c>
      <c r="V858" s="61">
        <v>2</v>
      </c>
      <c r="W858" s="119">
        <v>2</v>
      </c>
      <c r="X858" s="122">
        <v>20</v>
      </c>
      <c r="Y858" s="72">
        <v>39</v>
      </c>
      <c r="Z858" s="105"/>
      <c r="AA858" s="105"/>
      <c r="AB858" s="106"/>
    </row>
    <row r="859" spans="1:28" ht="13.5" thickBot="1" x14ac:dyDescent="0.25">
      <c r="A859" s="77"/>
      <c r="B859" s="77"/>
      <c r="C859" s="77"/>
      <c r="D859" s="77"/>
      <c r="E859" s="77"/>
      <c r="F859" s="77"/>
      <c r="G859" s="77"/>
      <c r="H859" s="77"/>
      <c r="I859" s="77"/>
      <c r="J859" s="77"/>
      <c r="K859" s="77"/>
      <c r="L859" s="77"/>
      <c r="M859" s="77"/>
      <c r="N859" s="77"/>
      <c r="O859" s="77"/>
      <c r="P859" s="77"/>
      <c r="Q859" s="77"/>
      <c r="R859" s="77"/>
      <c r="S859" s="77"/>
      <c r="T859" s="77"/>
      <c r="U859" s="77"/>
      <c r="V859" s="77"/>
      <c r="W859" s="77"/>
      <c r="X859" s="77"/>
      <c r="Y859" s="77"/>
      <c r="Z859" s="77"/>
      <c r="AA859" s="77"/>
      <c r="AB859" s="77"/>
    </row>
    <row r="860" spans="1:28" ht="15" x14ac:dyDescent="0.25">
      <c r="A860" s="86"/>
      <c r="B860" s="173" t="s">
        <v>4</v>
      </c>
      <c r="C860" s="176" t="s">
        <v>19</v>
      </c>
      <c r="D860" s="64" t="s">
        <v>1</v>
      </c>
      <c r="E860" s="163">
        <v>280</v>
      </c>
      <c r="F860" s="163">
        <v>258</v>
      </c>
      <c r="G860" s="163">
        <v>452</v>
      </c>
      <c r="H860" s="163">
        <v>335</v>
      </c>
      <c r="I860" s="163">
        <v>158</v>
      </c>
      <c r="J860" s="163">
        <v>307</v>
      </c>
      <c r="K860" s="163">
        <v>370</v>
      </c>
      <c r="L860" s="163">
        <v>510</v>
      </c>
      <c r="M860" s="163">
        <v>126</v>
      </c>
      <c r="N860" s="179" t="s">
        <v>16</v>
      </c>
      <c r="O860" s="163">
        <v>357</v>
      </c>
      <c r="P860" s="163">
        <v>194</v>
      </c>
      <c r="Q860" s="163">
        <v>313</v>
      </c>
      <c r="R860" s="163">
        <v>321</v>
      </c>
      <c r="S860" s="163">
        <v>488</v>
      </c>
      <c r="T860" s="163">
        <v>290</v>
      </c>
      <c r="U860" s="163">
        <v>362</v>
      </c>
      <c r="V860" s="163">
        <v>143</v>
      </c>
      <c r="W860" s="163">
        <v>447</v>
      </c>
      <c r="X860" s="179" t="s">
        <v>17</v>
      </c>
      <c r="Y860" s="89">
        <v>70.5</v>
      </c>
      <c r="Z860" s="182" t="s">
        <v>28</v>
      </c>
      <c r="AA860" s="185" t="s">
        <v>6</v>
      </c>
      <c r="AB860" s="188" t="s">
        <v>20</v>
      </c>
    </row>
    <row r="861" spans="1:28" ht="15" x14ac:dyDescent="0.25">
      <c r="A861" s="86" t="s">
        <v>27</v>
      </c>
      <c r="B861" s="174"/>
      <c r="C861" s="177"/>
      <c r="D861" s="65" t="s">
        <v>2</v>
      </c>
      <c r="E861" s="43">
        <v>4</v>
      </c>
      <c r="F861" s="39">
        <v>4</v>
      </c>
      <c r="G861" s="39">
        <v>5</v>
      </c>
      <c r="H861" s="39">
        <v>4</v>
      </c>
      <c r="I861" s="39">
        <v>3</v>
      </c>
      <c r="J861" s="39">
        <v>4</v>
      </c>
      <c r="K861" s="39">
        <v>4</v>
      </c>
      <c r="L861" s="39">
        <v>5</v>
      </c>
      <c r="M861" s="44">
        <v>3</v>
      </c>
      <c r="N861" s="180"/>
      <c r="O861" s="43">
        <v>4</v>
      </c>
      <c r="P861" s="39">
        <v>3</v>
      </c>
      <c r="Q861" s="39">
        <v>4</v>
      </c>
      <c r="R861" s="39">
        <v>4</v>
      </c>
      <c r="S861" s="39">
        <v>5</v>
      </c>
      <c r="T861" s="39">
        <v>4</v>
      </c>
      <c r="U861" s="39">
        <v>4</v>
      </c>
      <c r="V861" s="39">
        <v>3</v>
      </c>
      <c r="W861" s="44">
        <v>5</v>
      </c>
      <c r="X861" s="180"/>
      <c r="Y861" s="63">
        <v>72</v>
      </c>
      <c r="Z861" s="183"/>
      <c r="AA861" s="186"/>
      <c r="AB861" s="189"/>
    </row>
    <row r="862" spans="1:28" ht="15.75" thickBot="1" x14ac:dyDescent="0.3">
      <c r="A862" s="140">
        <v>44377</v>
      </c>
      <c r="B862" s="175"/>
      <c r="C862" s="178"/>
      <c r="D862" s="66" t="s">
        <v>3</v>
      </c>
      <c r="E862" s="45">
        <v>13</v>
      </c>
      <c r="F862" s="46">
        <v>15</v>
      </c>
      <c r="G862" s="46">
        <v>7</v>
      </c>
      <c r="H862" s="46">
        <v>9</v>
      </c>
      <c r="I862" s="46">
        <v>11</v>
      </c>
      <c r="J862" s="46">
        <v>5</v>
      </c>
      <c r="K862" s="46">
        <v>1</v>
      </c>
      <c r="L862" s="46">
        <v>3</v>
      </c>
      <c r="M862" s="47">
        <v>17</v>
      </c>
      <c r="N862" s="181"/>
      <c r="O862" s="45">
        <v>6</v>
      </c>
      <c r="P862" s="46">
        <v>8</v>
      </c>
      <c r="Q862" s="46">
        <v>12</v>
      </c>
      <c r="R862" s="46">
        <v>16</v>
      </c>
      <c r="S862" s="46">
        <v>4</v>
      </c>
      <c r="T862" s="46">
        <v>14</v>
      </c>
      <c r="U862" s="46">
        <v>10</v>
      </c>
      <c r="V862" s="46">
        <v>18</v>
      </c>
      <c r="W862" s="47">
        <v>2</v>
      </c>
      <c r="X862" s="181"/>
      <c r="Y862" s="108">
        <v>138</v>
      </c>
      <c r="Z862" s="184"/>
      <c r="AA862" s="187"/>
      <c r="AB862" s="190"/>
    </row>
    <row r="863" spans="1:28" ht="15" x14ac:dyDescent="0.25">
      <c r="A863" s="91"/>
      <c r="D863" s="48" t="s">
        <v>15</v>
      </c>
      <c r="E863" s="49">
        <v>1</v>
      </c>
      <c r="F863" s="49">
        <v>1</v>
      </c>
      <c r="G863" s="49">
        <v>2</v>
      </c>
      <c r="H863" s="49">
        <v>1</v>
      </c>
      <c r="I863" s="49">
        <v>1</v>
      </c>
      <c r="J863" s="49">
        <v>2</v>
      </c>
      <c r="K863" s="49">
        <v>2</v>
      </c>
      <c r="L863" s="49">
        <v>2</v>
      </c>
      <c r="M863" s="50">
        <v>1</v>
      </c>
      <c r="N863" s="123">
        <v>13</v>
      </c>
      <c r="O863" s="126">
        <v>2</v>
      </c>
      <c r="P863" s="49">
        <v>2</v>
      </c>
      <c r="Q863" s="49">
        <v>1</v>
      </c>
      <c r="R863" s="49">
        <v>1</v>
      </c>
      <c r="S863" s="49">
        <v>2</v>
      </c>
      <c r="T863" s="49">
        <v>1</v>
      </c>
      <c r="U863" s="49">
        <v>1</v>
      </c>
      <c r="V863" s="49">
        <v>1</v>
      </c>
      <c r="W863" s="50">
        <v>2</v>
      </c>
      <c r="X863" s="113">
        <v>13</v>
      </c>
      <c r="Y863" s="85">
        <v>26</v>
      </c>
      <c r="AB863" s="87"/>
    </row>
    <row r="864" spans="1:28" ht="15" x14ac:dyDescent="0.25">
      <c r="A864" s="91" t="s">
        <v>24</v>
      </c>
      <c r="B864" s="73">
        <v>22.700000000000003</v>
      </c>
      <c r="C864" s="112">
        <v>26</v>
      </c>
      <c r="D864" s="52" t="s">
        <v>14</v>
      </c>
      <c r="E864" s="84">
        <v>0</v>
      </c>
      <c r="F864" s="84">
        <v>0</v>
      </c>
      <c r="G864" s="84">
        <v>0</v>
      </c>
      <c r="H864" s="84">
        <v>0</v>
      </c>
      <c r="I864" s="84">
        <v>0</v>
      </c>
      <c r="J864" s="84">
        <v>0</v>
      </c>
      <c r="K864" s="84">
        <v>0</v>
      </c>
      <c r="L864" s="84">
        <v>0</v>
      </c>
      <c r="M864" s="114">
        <v>0</v>
      </c>
      <c r="N864" s="124">
        <v>0</v>
      </c>
      <c r="O864" s="84">
        <v>0</v>
      </c>
      <c r="P864" s="84">
        <v>0</v>
      </c>
      <c r="Q864" s="84">
        <v>0</v>
      </c>
      <c r="R864" s="84">
        <v>0</v>
      </c>
      <c r="S864" s="84">
        <v>0</v>
      </c>
      <c r="T864" s="84">
        <v>0</v>
      </c>
      <c r="U864" s="84">
        <v>0</v>
      </c>
      <c r="V864" s="84">
        <v>0</v>
      </c>
      <c r="W864" s="114">
        <v>0</v>
      </c>
      <c r="X864" s="109">
        <v>0</v>
      </c>
      <c r="Y864" s="67">
        <v>0</v>
      </c>
      <c r="Z864" s="92">
        <v>0</v>
      </c>
      <c r="AA864" s="142">
        <v>22.700000000000003</v>
      </c>
      <c r="AB864" s="93">
        <v>71</v>
      </c>
    </row>
    <row r="865" spans="1:28" ht="15.75" thickBot="1" x14ac:dyDescent="0.3">
      <c r="A865" s="94"/>
      <c r="D865" s="74" t="s">
        <v>18</v>
      </c>
      <c r="E865" s="51">
        <v>0</v>
      </c>
      <c r="F865" s="51">
        <v>0</v>
      </c>
      <c r="G865" s="51">
        <v>0</v>
      </c>
      <c r="H865" s="51">
        <v>0</v>
      </c>
      <c r="I865" s="51">
        <v>0</v>
      </c>
      <c r="J865" s="51">
        <v>0</v>
      </c>
      <c r="K865" s="51">
        <v>0</v>
      </c>
      <c r="L865" s="51">
        <v>0</v>
      </c>
      <c r="M865" s="115">
        <v>0</v>
      </c>
      <c r="N865" s="125">
        <v>0</v>
      </c>
      <c r="O865" s="128">
        <v>0</v>
      </c>
      <c r="P865" s="51">
        <v>0</v>
      </c>
      <c r="Q865" s="51">
        <v>0</v>
      </c>
      <c r="R865" s="51">
        <v>0</v>
      </c>
      <c r="S865" s="51">
        <v>0</v>
      </c>
      <c r="T865" s="51">
        <v>0</v>
      </c>
      <c r="U865" s="51">
        <v>0</v>
      </c>
      <c r="V865" s="51">
        <v>0</v>
      </c>
      <c r="W865" s="115">
        <v>0</v>
      </c>
      <c r="X865" s="120">
        <v>0</v>
      </c>
      <c r="Y865" s="68">
        <v>0</v>
      </c>
      <c r="AB865" s="87"/>
    </row>
    <row r="866" spans="1:28" ht="13.5" thickBot="1" x14ac:dyDescent="0.25">
      <c r="A866" s="95"/>
      <c r="AB866" s="87"/>
    </row>
    <row r="867" spans="1:28" ht="15" x14ac:dyDescent="0.25">
      <c r="A867" s="99"/>
      <c r="D867" s="53" t="s">
        <v>15</v>
      </c>
      <c r="E867" s="54">
        <v>1</v>
      </c>
      <c r="F867" s="54">
        <v>1</v>
      </c>
      <c r="G867" s="54">
        <v>2</v>
      </c>
      <c r="H867" s="54">
        <v>2</v>
      </c>
      <c r="I867" s="54">
        <v>2</v>
      </c>
      <c r="J867" s="54">
        <v>2</v>
      </c>
      <c r="K867" s="54">
        <v>2</v>
      </c>
      <c r="L867" s="54">
        <v>2</v>
      </c>
      <c r="M867" s="55">
        <v>1</v>
      </c>
      <c r="N867" s="129">
        <v>15</v>
      </c>
      <c r="O867" s="132">
        <v>2</v>
      </c>
      <c r="P867" s="54">
        <v>2</v>
      </c>
      <c r="Q867" s="54">
        <v>1</v>
      </c>
      <c r="R867" s="54">
        <v>1</v>
      </c>
      <c r="S867" s="54">
        <v>2</v>
      </c>
      <c r="T867" s="54">
        <v>1</v>
      </c>
      <c r="U867" s="54">
        <v>2</v>
      </c>
      <c r="V867" s="54">
        <v>1</v>
      </c>
      <c r="W867" s="55">
        <v>2</v>
      </c>
      <c r="X867" s="116">
        <v>14</v>
      </c>
      <c r="Y867" s="55">
        <v>29</v>
      </c>
      <c r="AB867" s="87"/>
    </row>
    <row r="868" spans="1:28" ht="15" x14ac:dyDescent="0.25">
      <c r="A868" s="96" t="s">
        <v>22</v>
      </c>
      <c r="B868" s="78">
        <v>25.3</v>
      </c>
      <c r="C868" s="112">
        <v>29</v>
      </c>
      <c r="D868" s="57" t="s">
        <v>14</v>
      </c>
      <c r="E868" s="84">
        <v>5</v>
      </c>
      <c r="F868" s="84">
        <v>5</v>
      </c>
      <c r="G868" s="84">
        <v>8</v>
      </c>
      <c r="H868" s="84">
        <v>7</v>
      </c>
      <c r="I868" s="84">
        <v>4</v>
      </c>
      <c r="J868" s="84">
        <v>9</v>
      </c>
      <c r="K868" s="84">
        <v>7</v>
      </c>
      <c r="L868" s="84">
        <v>8</v>
      </c>
      <c r="M868" s="114">
        <v>4</v>
      </c>
      <c r="N868" s="130">
        <v>57</v>
      </c>
      <c r="O868" s="127">
        <v>7</v>
      </c>
      <c r="P868" s="84">
        <v>6</v>
      </c>
      <c r="Q868" s="84">
        <v>6</v>
      </c>
      <c r="R868" s="84">
        <v>5</v>
      </c>
      <c r="S868" s="84">
        <v>7</v>
      </c>
      <c r="T868" s="84">
        <v>6</v>
      </c>
      <c r="U868" s="84">
        <v>8</v>
      </c>
      <c r="V868" s="84">
        <v>6</v>
      </c>
      <c r="W868" s="114">
        <v>8</v>
      </c>
      <c r="X868" s="110">
        <v>59</v>
      </c>
      <c r="Y868" s="69">
        <v>116</v>
      </c>
      <c r="Z868" s="97">
        <v>0.99999999999999989</v>
      </c>
      <c r="AA868" s="143">
        <v>26.3</v>
      </c>
      <c r="AB868" s="98">
        <v>75</v>
      </c>
    </row>
    <row r="869" spans="1:28" ht="15.75" thickBot="1" x14ac:dyDescent="0.3">
      <c r="A869" s="99"/>
      <c r="D869" s="75" t="s">
        <v>18</v>
      </c>
      <c r="E869" s="56">
        <v>2</v>
      </c>
      <c r="F869" s="56">
        <v>2</v>
      </c>
      <c r="G869" s="56">
        <v>1</v>
      </c>
      <c r="H869" s="56">
        <v>1</v>
      </c>
      <c r="I869" s="56">
        <v>3</v>
      </c>
      <c r="J869" s="56">
        <v>0</v>
      </c>
      <c r="K869" s="56">
        <v>1</v>
      </c>
      <c r="L869" s="56">
        <v>1</v>
      </c>
      <c r="M869" s="117">
        <v>2</v>
      </c>
      <c r="N869" s="131">
        <v>13</v>
      </c>
      <c r="O869" s="133">
        <v>1</v>
      </c>
      <c r="P869" s="56">
        <v>1</v>
      </c>
      <c r="Q869" s="56">
        <v>1</v>
      </c>
      <c r="R869" s="56">
        <v>2</v>
      </c>
      <c r="S869" s="56">
        <v>2</v>
      </c>
      <c r="T869" s="56">
        <v>1</v>
      </c>
      <c r="U869" s="56">
        <v>0</v>
      </c>
      <c r="V869" s="56">
        <v>0</v>
      </c>
      <c r="W869" s="117">
        <v>1</v>
      </c>
      <c r="X869" s="121">
        <v>9</v>
      </c>
      <c r="Y869" s="70">
        <v>22</v>
      </c>
      <c r="AB869" s="87"/>
    </row>
    <row r="870" spans="1:28" ht="13.5" thickBot="1" x14ac:dyDescent="0.25">
      <c r="A870" s="95"/>
      <c r="AB870" s="87"/>
    </row>
    <row r="871" spans="1:28" ht="15" x14ac:dyDescent="0.25">
      <c r="A871" s="100"/>
      <c r="D871" s="58" t="s">
        <v>15</v>
      </c>
      <c r="E871" s="59">
        <v>1</v>
      </c>
      <c r="F871" s="59">
        <v>1</v>
      </c>
      <c r="G871" s="59">
        <v>2</v>
      </c>
      <c r="H871" s="59">
        <v>2</v>
      </c>
      <c r="I871" s="59">
        <v>2</v>
      </c>
      <c r="J871" s="59">
        <v>2</v>
      </c>
      <c r="K871" s="59">
        <v>2</v>
      </c>
      <c r="L871" s="59">
        <v>2</v>
      </c>
      <c r="M871" s="60">
        <v>1</v>
      </c>
      <c r="N871" s="134">
        <v>15</v>
      </c>
      <c r="O871" s="137">
        <v>2</v>
      </c>
      <c r="P871" s="59">
        <v>2</v>
      </c>
      <c r="Q871" s="59">
        <v>2</v>
      </c>
      <c r="R871" s="59">
        <v>1</v>
      </c>
      <c r="S871" s="59">
        <v>2</v>
      </c>
      <c r="T871" s="59">
        <v>1</v>
      </c>
      <c r="U871" s="59">
        <v>2</v>
      </c>
      <c r="V871" s="59">
        <v>1</v>
      </c>
      <c r="W871" s="60">
        <v>2</v>
      </c>
      <c r="X871" s="118">
        <v>15</v>
      </c>
      <c r="Y871" s="60">
        <v>30</v>
      </c>
      <c r="AB871" s="87"/>
    </row>
    <row r="872" spans="1:28" ht="15" x14ac:dyDescent="0.25">
      <c r="A872" s="101" t="s">
        <v>23</v>
      </c>
      <c r="B872" s="79">
        <v>25.7</v>
      </c>
      <c r="C872" s="112">
        <v>30</v>
      </c>
      <c r="D872" s="62" t="s">
        <v>14</v>
      </c>
      <c r="E872" s="84">
        <v>4</v>
      </c>
      <c r="F872" s="84">
        <v>4</v>
      </c>
      <c r="G872" s="84">
        <v>7</v>
      </c>
      <c r="H872" s="84">
        <v>7</v>
      </c>
      <c r="I872" s="84">
        <v>3</v>
      </c>
      <c r="J872" s="84">
        <v>9</v>
      </c>
      <c r="K872" s="84">
        <v>6</v>
      </c>
      <c r="L872" s="84">
        <v>7</v>
      </c>
      <c r="M872" s="114">
        <v>5</v>
      </c>
      <c r="N872" s="135">
        <v>52</v>
      </c>
      <c r="O872" s="127">
        <v>5</v>
      </c>
      <c r="P872" s="84">
        <v>8</v>
      </c>
      <c r="Q872" s="84">
        <v>5</v>
      </c>
      <c r="R872" s="84">
        <v>5</v>
      </c>
      <c r="S872" s="84">
        <v>6</v>
      </c>
      <c r="T872" s="84">
        <v>8</v>
      </c>
      <c r="U872" s="84">
        <v>5</v>
      </c>
      <c r="V872" s="84">
        <v>5</v>
      </c>
      <c r="W872" s="114">
        <v>6</v>
      </c>
      <c r="X872" s="111">
        <v>53</v>
      </c>
      <c r="Y872" s="71">
        <v>105</v>
      </c>
      <c r="Z872" s="102">
        <v>0</v>
      </c>
      <c r="AA872" s="141">
        <v>25.7</v>
      </c>
      <c r="AB872" s="103">
        <v>82</v>
      </c>
    </row>
    <row r="873" spans="1:28" ht="15.75" thickBot="1" x14ac:dyDescent="0.3">
      <c r="A873" s="104"/>
      <c r="B873" s="105"/>
      <c r="C873" s="105"/>
      <c r="D873" s="76" t="s">
        <v>18</v>
      </c>
      <c r="E873" s="61">
        <v>3</v>
      </c>
      <c r="F873" s="61">
        <v>3</v>
      </c>
      <c r="G873" s="61">
        <v>2</v>
      </c>
      <c r="H873" s="61">
        <v>1</v>
      </c>
      <c r="I873" s="61">
        <v>4</v>
      </c>
      <c r="J873" s="61">
        <v>0</v>
      </c>
      <c r="K873" s="61">
        <v>2</v>
      </c>
      <c r="L873" s="61">
        <v>2</v>
      </c>
      <c r="M873" s="119">
        <v>1</v>
      </c>
      <c r="N873" s="136">
        <v>18</v>
      </c>
      <c r="O873" s="138">
        <v>3</v>
      </c>
      <c r="P873" s="61">
        <v>0</v>
      </c>
      <c r="Q873" s="61">
        <v>3</v>
      </c>
      <c r="R873" s="61">
        <v>2</v>
      </c>
      <c r="S873" s="61">
        <v>3</v>
      </c>
      <c r="T873" s="61">
        <v>0</v>
      </c>
      <c r="U873" s="61">
        <v>3</v>
      </c>
      <c r="V873" s="61">
        <v>1</v>
      </c>
      <c r="W873" s="119">
        <v>3</v>
      </c>
      <c r="X873" s="122">
        <v>18</v>
      </c>
      <c r="Y873" s="72">
        <v>36</v>
      </c>
      <c r="Z873" s="105"/>
      <c r="AA873" s="105"/>
      <c r="AB873" s="106"/>
    </row>
    <row r="874" spans="1:28" ht="13.5" thickBot="1" x14ac:dyDescent="0.25">
      <c r="A874" s="77"/>
      <c r="B874" s="77"/>
      <c r="C874" s="77"/>
      <c r="D874" s="77"/>
      <c r="E874" s="77"/>
      <c r="F874" s="77"/>
      <c r="G874" s="77"/>
      <c r="H874" s="77"/>
      <c r="I874" s="77"/>
      <c r="J874" s="77"/>
      <c r="K874" s="77"/>
      <c r="L874" s="77"/>
      <c r="M874" s="77"/>
      <c r="N874" s="77"/>
      <c r="O874" s="77"/>
      <c r="P874" s="77"/>
      <c r="Q874" s="77"/>
      <c r="R874" s="77"/>
      <c r="S874" s="77"/>
      <c r="T874" s="77"/>
      <c r="U874" s="77"/>
      <c r="V874" s="77"/>
      <c r="W874" s="77"/>
      <c r="X874" s="77"/>
      <c r="Y874" s="77"/>
      <c r="Z874" s="77"/>
      <c r="AA874" s="77"/>
      <c r="AB874" s="77"/>
    </row>
    <row r="875" spans="1:28" ht="15" x14ac:dyDescent="0.25">
      <c r="A875" s="86"/>
      <c r="B875" s="173" t="s">
        <v>4</v>
      </c>
      <c r="C875" s="176" t="s">
        <v>19</v>
      </c>
      <c r="D875" s="64" t="s">
        <v>1</v>
      </c>
      <c r="E875" s="155">
        <v>507</v>
      </c>
      <c r="F875" s="155">
        <v>362</v>
      </c>
      <c r="G875" s="155">
        <v>205</v>
      </c>
      <c r="H875" s="155">
        <v>371</v>
      </c>
      <c r="I875" s="155">
        <v>455</v>
      </c>
      <c r="J875" s="155">
        <v>393</v>
      </c>
      <c r="K875" s="155">
        <v>130</v>
      </c>
      <c r="L875" s="155">
        <v>264</v>
      </c>
      <c r="M875" s="156">
        <v>339</v>
      </c>
      <c r="N875" s="179" t="s">
        <v>16</v>
      </c>
      <c r="O875" s="157">
        <v>449</v>
      </c>
      <c r="P875" s="155">
        <v>343</v>
      </c>
      <c r="Q875" s="155">
        <v>174</v>
      </c>
      <c r="R875" s="155">
        <v>338</v>
      </c>
      <c r="S875" s="155">
        <v>331</v>
      </c>
      <c r="T875" s="155">
        <v>384</v>
      </c>
      <c r="U875" s="155">
        <v>504</v>
      </c>
      <c r="V875" s="155">
        <v>177</v>
      </c>
      <c r="W875" s="156">
        <v>345</v>
      </c>
      <c r="X875" s="179" t="s">
        <v>17</v>
      </c>
      <c r="Y875" s="89">
        <v>72.400000000000006</v>
      </c>
      <c r="Z875" s="182" t="s">
        <v>28</v>
      </c>
      <c r="AA875" s="185" t="s">
        <v>6</v>
      </c>
      <c r="AB875" s="188" t="s">
        <v>20</v>
      </c>
    </row>
    <row r="876" spans="1:28" ht="15" x14ac:dyDescent="0.25">
      <c r="A876" s="86" t="s">
        <v>32</v>
      </c>
      <c r="B876" s="174"/>
      <c r="C876" s="177"/>
      <c r="D876" s="65" t="s">
        <v>2</v>
      </c>
      <c r="E876" s="63">
        <v>5</v>
      </c>
      <c r="F876" s="63">
        <v>4</v>
      </c>
      <c r="G876" s="63">
        <v>3</v>
      </c>
      <c r="H876" s="63">
        <v>4</v>
      </c>
      <c r="I876" s="63">
        <v>5</v>
      </c>
      <c r="J876" s="63">
        <v>4</v>
      </c>
      <c r="K876" s="63">
        <v>3</v>
      </c>
      <c r="L876" s="63">
        <v>4</v>
      </c>
      <c r="M876" s="158">
        <v>4</v>
      </c>
      <c r="N876" s="180"/>
      <c r="O876" s="159">
        <v>5</v>
      </c>
      <c r="P876" s="63">
        <v>4</v>
      </c>
      <c r="Q876" s="63">
        <v>3</v>
      </c>
      <c r="R876" s="63">
        <v>4</v>
      </c>
      <c r="S876" s="63">
        <v>4</v>
      </c>
      <c r="T876" s="63">
        <v>4</v>
      </c>
      <c r="U876" s="63">
        <v>5</v>
      </c>
      <c r="V876" s="63">
        <v>3</v>
      </c>
      <c r="W876" s="158">
        <v>4</v>
      </c>
      <c r="X876" s="180"/>
      <c r="Y876" s="63">
        <v>72</v>
      </c>
      <c r="Z876" s="183"/>
      <c r="AA876" s="186"/>
      <c r="AB876" s="189"/>
    </row>
    <row r="877" spans="1:28" ht="15.75" thickBot="1" x14ac:dyDescent="0.3">
      <c r="A877" s="140">
        <v>44357</v>
      </c>
      <c r="B877" s="175"/>
      <c r="C877" s="178"/>
      <c r="D877" s="66" t="s">
        <v>3</v>
      </c>
      <c r="E877" s="160">
        <v>2</v>
      </c>
      <c r="F877" s="160">
        <v>8</v>
      </c>
      <c r="G877" s="160">
        <v>4</v>
      </c>
      <c r="H877" s="160">
        <v>10</v>
      </c>
      <c r="I877" s="160">
        <v>18</v>
      </c>
      <c r="J877" s="160">
        <v>6</v>
      </c>
      <c r="K877" s="160">
        <v>16</v>
      </c>
      <c r="L877" s="160">
        <v>14</v>
      </c>
      <c r="M877" s="161">
        <v>12</v>
      </c>
      <c r="N877" s="181"/>
      <c r="O877" s="162">
        <v>9</v>
      </c>
      <c r="P877" s="160">
        <v>17</v>
      </c>
      <c r="Q877" s="160">
        <v>11</v>
      </c>
      <c r="R877" s="160">
        <v>13</v>
      </c>
      <c r="S877" s="160">
        <v>5</v>
      </c>
      <c r="T877" s="160">
        <v>1</v>
      </c>
      <c r="U877" s="160">
        <v>3</v>
      </c>
      <c r="V877" s="160">
        <v>7</v>
      </c>
      <c r="W877" s="161">
        <v>15</v>
      </c>
      <c r="X877" s="181"/>
      <c r="Y877" s="108">
        <v>140</v>
      </c>
      <c r="Z877" s="184"/>
      <c r="AA877" s="187"/>
      <c r="AB877" s="190"/>
    </row>
    <row r="878" spans="1:28" ht="15" x14ac:dyDescent="0.25">
      <c r="A878" s="146"/>
      <c r="D878" s="48" t="s">
        <v>15</v>
      </c>
      <c r="E878" s="49">
        <v>2</v>
      </c>
      <c r="F878" s="49">
        <v>2</v>
      </c>
      <c r="G878" s="49">
        <v>2</v>
      </c>
      <c r="H878" s="49">
        <v>2</v>
      </c>
      <c r="I878" s="49">
        <v>1</v>
      </c>
      <c r="J878" s="49">
        <v>2</v>
      </c>
      <c r="K878" s="49">
        <v>1</v>
      </c>
      <c r="L878" s="49">
        <v>1</v>
      </c>
      <c r="M878" s="50">
        <v>1</v>
      </c>
      <c r="N878" s="123">
        <v>14</v>
      </c>
      <c r="O878" s="126">
        <v>2</v>
      </c>
      <c r="P878" s="49">
        <v>1</v>
      </c>
      <c r="Q878" s="49">
        <v>2</v>
      </c>
      <c r="R878" s="49">
        <v>1</v>
      </c>
      <c r="S878" s="49">
        <v>2</v>
      </c>
      <c r="T878" s="49">
        <v>2</v>
      </c>
      <c r="U878" s="49">
        <v>2</v>
      </c>
      <c r="V878" s="49">
        <v>2</v>
      </c>
      <c r="W878" s="50">
        <v>1</v>
      </c>
      <c r="X878" s="113">
        <v>15</v>
      </c>
      <c r="Y878" s="85">
        <v>29</v>
      </c>
      <c r="AB878" s="87"/>
    </row>
    <row r="879" spans="1:28" ht="15" x14ac:dyDescent="0.25">
      <c r="A879" s="146" t="s">
        <v>24</v>
      </c>
      <c r="B879" s="73">
        <v>22.700000000000003</v>
      </c>
      <c r="C879" s="112">
        <v>29</v>
      </c>
      <c r="D879" s="52" t="s">
        <v>14</v>
      </c>
      <c r="E879" s="84">
        <v>0</v>
      </c>
      <c r="F879" s="84">
        <v>0</v>
      </c>
      <c r="G879" s="84">
        <v>0</v>
      </c>
      <c r="H879" s="84">
        <v>0</v>
      </c>
      <c r="I879" s="84">
        <v>0</v>
      </c>
      <c r="J879" s="84">
        <v>0</v>
      </c>
      <c r="K879" s="84">
        <v>0</v>
      </c>
      <c r="L879" s="84">
        <v>0</v>
      </c>
      <c r="M879" s="114">
        <v>0</v>
      </c>
      <c r="N879" s="147">
        <v>0</v>
      </c>
      <c r="O879" s="84">
        <v>0</v>
      </c>
      <c r="P879" s="84">
        <v>0</v>
      </c>
      <c r="Q879" s="84">
        <v>0</v>
      </c>
      <c r="R879" s="84">
        <v>0</v>
      </c>
      <c r="S879" s="84">
        <v>0</v>
      </c>
      <c r="T879" s="84">
        <v>0</v>
      </c>
      <c r="U879" s="84">
        <v>0</v>
      </c>
      <c r="V879" s="84">
        <v>0</v>
      </c>
      <c r="W879" s="114">
        <v>0</v>
      </c>
      <c r="X879" s="109">
        <v>0</v>
      </c>
      <c r="Y879" s="67">
        <v>0</v>
      </c>
      <c r="Z879" s="92">
        <v>0</v>
      </c>
      <c r="AA879" s="142">
        <v>22.700000000000003</v>
      </c>
      <c r="AB879" s="93">
        <v>71</v>
      </c>
    </row>
    <row r="880" spans="1:28" ht="15.75" thickBot="1" x14ac:dyDescent="0.3">
      <c r="A880" s="94"/>
      <c r="D880" s="148" t="s">
        <v>18</v>
      </c>
      <c r="E880" s="51">
        <v>0</v>
      </c>
      <c r="F880" s="51">
        <v>0</v>
      </c>
      <c r="G880" s="51">
        <v>0</v>
      </c>
      <c r="H880" s="51">
        <v>0</v>
      </c>
      <c r="I880" s="51">
        <v>0</v>
      </c>
      <c r="J880" s="51">
        <v>0</v>
      </c>
      <c r="K880" s="51">
        <v>0</v>
      </c>
      <c r="L880" s="51">
        <v>0</v>
      </c>
      <c r="M880" s="115">
        <v>0</v>
      </c>
      <c r="N880" s="125">
        <v>0</v>
      </c>
      <c r="O880" s="128">
        <v>0</v>
      </c>
      <c r="P880" s="51">
        <v>0</v>
      </c>
      <c r="Q880" s="51">
        <v>0</v>
      </c>
      <c r="R880" s="51">
        <v>0</v>
      </c>
      <c r="S880" s="51">
        <v>0</v>
      </c>
      <c r="T880" s="51">
        <v>0</v>
      </c>
      <c r="U880" s="51">
        <v>0</v>
      </c>
      <c r="V880" s="51">
        <v>0</v>
      </c>
      <c r="W880" s="115">
        <v>0</v>
      </c>
      <c r="X880" s="120">
        <v>0</v>
      </c>
      <c r="Y880" s="68">
        <v>0</v>
      </c>
      <c r="AB880" s="87"/>
    </row>
    <row r="881" spans="1:28" ht="13.5" thickBot="1" x14ac:dyDescent="0.25">
      <c r="A881" s="95"/>
      <c r="AB881" s="87"/>
    </row>
    <row r="882" spans="1:28" ht="15" x14ac:dyDescent="0.25">
      <c r="A882" s="99"/>
      <c r="D882" s="53" t="s">
        <v>15</v>
      </c>
      <c r="E882" s="54">
        <v>2</v>
      </c>
      <c r="F882" s="54">
        <v>2</v>
      </c>
      <c r="G882" s="54">
        <v>2</v>
      </c>
      <c r="H882" s="54">
        <v>2</v>
      </c>
      <c r="I882" s="54">
        <v>1</v>
      </c>
      <c r="J882" s="54">
        <v>2</v>
      </c>
      <c r="K882" s="54">
        <v>1</v>
      </c>
      <c r="L882" s="54">
        <v>2</v>
      </c>
      <c r="M882" s="55">
        <v>2</v>
      </c>
      <c r="N882" s="129">
        <v>16</v>
      </c>
      <c r="O882" s="132">
        <v>2</v>
      </c>
      <c r="P882" s="54">
        <v>1</v>
      </c>
      <c r="Q882" s="54">
        <v>2</v>
      </c>
      <c r="R882" s="54">
        <v>2</v>
      </c>
      <c r="S882" s="54">
        <v>2</v>
      </c>
      <c r="T882" s="54">
        <v>2</v>
      </c>
      <c r="U882" s="54">
        <v>2</v>
      </c>
      <c r="V882" s="54">
        <v>2</v>
      </c>
      <c r="W882" s="55">
        <v>1</v>
      </c>
      <c r="X882" s="116">
        <v>16</v>
      </c>
      <c r="Y882" s="55">
        <v>32</v>
      </c>
      <c r="AB882" s="87"/>
    </row>
    <row r="883" spans="1:28" ht="15" x14ac:dyDescent="0.25">
      <c r="A883" s="149" t="s">
        <v>22</v>
      </c>
      <c r="B883" s="78">
        <v>25.3</v>
      </c>
      <c r="C883" s="112">
        <v>32</v>
      </c>
      <c r="D883" s="57" t="s">
        <v>14</v>
      </c>
      <c r="E883" s="84">
        <v>9</v>
      </c>
      <c r="F883" s="84">
        <v>7</v>
      </c>
      <c r="G883" s="84">
        <v>6</v>
      </c>
      <c r="H883" s="84">
        <v>6</v>
      </c>
      <c r="I883" s="84">
        <v>6</v>
      </c>
      <c r="J883" s="84">
        <v>7</v>
      </c>
      <c r="K883" s="84">
        <v>5</v>
      </c>
      <c r="L883" s="84">
        <v>5</v>
      </c>
      <c r="M883" s="114">
        <v>8</v>
      </c>
      <c r="N883" s="130">
        <v>59</v>
      </c>
      <c r="O883" s="84">
        <v>7</v>
      </c>
      <c r="P883" s="84">
        <v>4</v>
      </c>
      <c r="Q883" s="84">
        <v>4</v>
      </c>
      <c r="R883" s="84">
        <v>5</v>
      </c>
      <c r="S883" s="84">
        <v>4</v>
      </c>
      <c r="T883" s="84">
        <v>6</v>
      </c>
      <c r="U883" s="84">
        <v>8</v>
      </c>
      <c r="V883" s="84">
        <v>5</v>
      </c>
      <c r="W883" s="114">
        <v>6</v>
      </c>
      <c r="X883" s="110">
        <v>49</v>
      </c>
      <c r="Y883" s="69">
        <v>108</v>
      </c>
      <c r="Z883" s="97">
        <v>0</v>
      </c>
      <c r="AA883" s="143">
        <v>25.3</v>
      </c>
      <c r="AB883" s="98">
        <v>74</v>
      </c>
    </row>
    <row r="884" spans="1:28" ht="15.75" thickBot="1" x14ac:dyDescent="0.3">
      <c r="A884" s="99"/>
      <c r="D884" s="150" t="s">
        <v>18</v>
      </c>
      <c r="E884" s="56">
        <v>0</v>
      </c>
      <c r="F884" s="56">
        <v>1</v>
      </c>
      <c r="G884" s="56">
        <v>1</v>
      </c>
      <c r="H884" s="56">
        <v>2</v>
      </c>
      <c r="I884" s="56">
        <v>2</v>
      </c>
      <c r="J884" s="56">
        <v>1</v>
      </c>
      <c r="K884" s="56">
        <v>1</v>
      </c>
      <c r="L884" s="56">
        <v>3</v>
      </c>
      <c r="M884" s="117">
        <v>0</v>
      </c>
      <c r="N884" s="131">
        <v>11</v>
      </c>
      <c r="O884" s="133">
        <v>2</v>
      </c>
      <c r="P884" s="56">
        <v>3</v>
      </c>
      <c r="Q884" s="56">
        <v>3</v>
      </c>
      <c r="R884" s="56">
        <v>3</v>
      </c>
      <c r="S884" s="56">
        <v>4</v>
      </c>
      <c r="T884" s="56">
        <v>2</v>
      </c>
      <c r="U884" s="56">
        <v>1</v>
      </c>
      <c r="V884" s="56">
        <v>2</v>
      </c>
      <c r="W884" s="117">
        <v>1</v>
      </c>
      <c r="X884" s="121">
        <v>21</v>
      </c>
      <c r="Y884" s="70">
        <v>32</v>
      </c>
      <c r="AB884" s="87"/>
    </row>
    <row r="885" spans="1:28" ht="13.5" thickBot="1" x14ac:dyDescent="0.25">
      <c r="A885" s="95"/>
      <c r="AB885" s="87"/>
    </row>
    <row r="886" spans="1:28" ht="15" x14ac:dyDescent="0.25">
      <c r="A886" s="100"/>
      <c r="D886" s="58" t="s">
        <v>15</v>
      </c>
      <c r="E886" s="59">
        <v>2</v>
      </c>
      <c r="F886" s="59">
        <v>2</v>
      </c>
      <c r="G886" s="59">
        <v>2</v>
      </c>
      <c r="H886" s="59">
        <v>2</v>
      </c>
      <c r="I886" s="59">
        <v>1</v>
      </c>
      <c r="J886" s="59">
        <v>2</v>
      </c>
      <c r="K886" s="59">
        <v>1</v>
      </c>
      <c r="L886" s="59">
        <v>2</v>
      </c>
      <c r="M886" s="60">
        <v>2</v>
      </c>
      <c r="N886" s="134">
        <v>16</v>
      </c>
      <c r="O886" s="137">
        <v>2</v>
      </c>
      <c r="P886" s="59">
        <v>1</v>
      </c>
      <c r="Q886" s="59">
        <v>2</v>
      </c>
      <c r="R886" s="59">
        <v>2</v>
      </c>
      <c r="S886" s="59">
        <v>2</v>
      </c>
      <c r="T886" s="59">
        <v>2</v>
      </c>
      <c r="U886" s="59">
        <v>2</v>
      </c>
      <c r="V886" s="59">
        <v>2</v>
      </c>
      <c r="W886" s="60">
        <v>2</v>
      </c>
      <c r="X886" s="118">
        <v>17</v>
      </c>
      <c r="Y886" s="60">
        <v>33</v>
      </c>
      <c r="AB886" s="87"/>
    </row>
    <row r="887" spans="1:28" ht="15" x14ac:dyDescent="0.25">
      <c r="A887" s="151" t="s">
        <v>23</v>
      </c>
      <c r="B887" s="79">
        <v>26.099999999999998</v>
      </c>
      <c r="C887" s="112">
        <v>33</v>
      </c>
      <c r="D887" s="62" t="s">
        <v>14</v>
      </c>
      <c r="E887" s="84">
        <v>6</v>
      </c>
      <c r="F887" s="84">
        <v>5</v>
      </c>
      <c r="G887" s="84">
        <v>5</v>
      </c>
      <c r="H887" s="84">
        <v>6</v>
      </c>
      <c r="I887" s="84">
        <v>9</v>
      </c>
      <c r="J887" s="84">
        <v>5</v>
      </c>
      <c r="K887" s="84">
        <v>4</v>
      </c>
      <c r="L887" s="84">
        <v>5</v>
      </c>
      <c r="M887" s="114">
        <v>6</v>
      </c>
      <c r="N887" s="135">
        <v>51</v>
      </c>
      <c r="O887" s="127">
        <v>8</v>
      </c>
      <c r="P887" s="84">
        <v>5</v>
      </c>
      <c r="Q887" s="84">
        <v>3</v>
      </c>
      <c r="R887" s="84">
        <v>5</v>
      </c>
      <c r="S887" s="84">
        <v>5</v>
      </c>
      <c r="T887" s="84">
        <v>8</v>
      </c>
      <c r="U887" s="84">
        <v>9</v>
      </c>
      <c r="V887" s="84">
        <v>4</v>
      </c>
      <c r="W887" s="114">
        <v>7</v>
      </c>
      <c r="X887" s="111">
        <v>54</v>
      </c>
      <c r="Y887" s="71">
        <v>105</v>
      </c>
      <c r="Z887" s="102">
        <v>-0.4</v>
      </c>
      <c r="AA887" s="141">
        <v>25.7</v>
      </c>
      <c r="AB887" s="103">
        <v>81</v>
      </c>
    </row>
    <row r="888" spans="1:28" ht="15.75" thickBot="1" x14ac:dyDescent="0.3">
      <c r="A888" s="104"/>
      <c r="B888" s="105"/>
      <c r="C888" s="105"/>
      <c r="D888" s="152" t="s">
        <v>18</v>
      </c>
      <c r="E888" s="61">
        <v>3</v>
      </c>
      <c r="F888" s="61">
        <v>3</v>
      </c>
      <c r="G888" s="61">
        <v>2</v>
      </c>
      <c r="H888" s="61">
        <v>2</v>
      </c>
      <c r="I888" s="61">
        <v>0</v>
      </c>
      <c r="J888" s="61">
        <v>3</v>
      </c>
      <c r="K888" s="61">
        <v>2</v>
      </c>
      <c r="L888" s="61">
        <v>3</v>
      </c>
      <c r="M888" s="119">
        <v>2</v>
      </c>
      <c r="N888" s="136">
        <v>20</v>
      </c>
      <c r="O888" s="138">
        <v>1</v>
      </c>
      <c r="P888" s="61">
        <v>2</v>
      </c>
      <c r="Q888" s="61">
        <v>4</v>
      </c>
      <c r="R888" s="61">
        <v>3</v>
      </c>
      <c r="S888" s="61">
        <v>3</v>
      </c>
      <c r="T888" s="61">
        <v>0</v>
      </c>
      <c r="U888" s="61">
        <v>0</v>
      </c>
      <c r="V888" s="61">
        <v>3</v>
      </c>
      <c r="W888" s="119">
        <v>1</v>
      </c>
      <c r="X888" s="122">
        <v>17</v>
      </c>
      <c r="Y888" s="72">
        <v>37</v>
      </c>
      <c r="Z888" s="105"/>
      <c r="AA888" s="105"/>
      <c r="AB888" s="106"/>
    </row>
    <row r="889" spans="1:28" ht="13.5" thickBot="1" x14ac:dyDescent="0.25">
      <c r="A889" s="77"/>
      <c r="B889" s="77"/>
      <c r="C889" s="77"/>
      <c r="D889" s="77"/>
      <c r="E889" s="77"/>
      <c r="F889" s="77"/>
      <c r="G889" s="77"/>
      <c r="H889" s="77"/>
      <c r="I889" s="77"/>
      <c r="J889" s="77"/>
      <c r="K889" s="77"/>
      <c r="L889" s="77"/>
      <c r="M889" s="77"/>
      <c r="N889" s="77"/>
      <c r="O889" s="77"/>
      <c r="P889" s="77"/>
      <c r="Q889" s="77"/>
      <c r="R889" s="77"/>
      <c r="S889" s="77"/>
      <c r="T889" s="77"/>
      <c r="U889" s="77"/>
      <c r="V889" s="77"/>
      <c r="W889" s="77"/>
      <c r="X889" s="77"/>
      <c r="Y889" s="77"/>
      <c r="Z889" s="77"/>
      <c r="AA889" s="77"/>
      <c r="AB889" s="77"/>
    </row>
    <row r="890" spans="1:28" ht="15" x14ac:dyDescent="0.25">
      <c r="A890" s="83"/>
      <c r="B890" s="173" t="s">
        <v>4</v>
      </c>
      <c r="C890" s="176" t="s">
        <v>19</v>
      </c>
      <c r="D890" s="64" t="s">
        <v>1</v>
      </c>
      <c r="E890" s="163">
        <v>450</v>
      </c>
      <c r="F890" s="163">
        <v>115</v>
      </c>
      <c r="G890" s="163">
        <v>293</v>
      </c>
      <c r="H890" s="163">
        <v>458</v>
      </c>
      <c r="I890" s="163">
        <v>389</v>
      </c>
      <c r="J890" s="163">
        <v>357</v>
      </c>
      <c r="K890" s="163">
        <v>348</v>
      </c>
      <c r="L890" s="163">
        <v>307</v>
      </c>
      <c r="M890" s="163">
        <v>136</v>
      </c>
      <c r="N890" s="179" t="s">
        <v>16</v>
      </c>
      <c r="O890" s="163">
        <v>290</v>
      </c>
      <c r="P890" s="163">
        <v>415</v>
      </c>
      <c r="Q890" s="163">
        <v>169</v>
      </c>
      <c r="R890" s="163">
        <v>282</v>
      </c>
      <c r="S890" s="163">
        <v>446</v>
      </c>
      <c r="T890" s="163">
        <v>137</v>
      </c>
      <c r="U890" s="163">
        <v>338</v>
      </c>
      <c r="V890" s="163">
        <v>357</v>
      </c>
      <c r="W890" s="163">
        <v>267</v>
      </c>
      <c r="X890" s="179" t="s">
        <v>17</v>
      </c>
      <c r="Y890" s="89">
        <v>68.7</v>
      </c>
      <c r="Z890" s="182" t="s">
        <v>28</v>
      </c>
      <c r="AA890" s="185" t="s">
        <v>6</v>
      </c>
      <c r="AB890" s="188" t="s">
        <v>20</v>
      </c>
    </row>
    <row r="891" spans="1:28" ht="15" x14ac:dyDescent="0.25">
      <c r="A891" s="83" t="s">
        <v>34</v>
      </c>
      <c r="B891" s="174"/>
      <c r="C891" s="177"/>
      <c r="D891" s="65" t="s">
        <v>2</v>
      </c>
      <c r="E891" s="43">
        <v>5</v>
      </c>
      <c r="F891" s="39">
        <v>3</v>
      </c>
      <c r="G891" s="39">
        <v>4</v>
      </c>
      <c r="H891" s="39">
        <v>5</v>
      </c>
      <c r="I891" s="39">
        <v>4</v>
      </c>
      <c r="J891" s="39">
        <v>4</v>
      </c>
      <c r="K891" s="39">
        <v>4</v>
      </c>
      <c r="L891" s="39">
        <v>4</v>
      </c>
      <c r="M891" s="44">
        <v>3</v>
      </c>
      <c r="N891" s="180"/>
      <c r="O891" s="43">
        <v>4</v>
      </c>
      <c r="P891" s="39">
        <v>5</v>
      </c>
      <c r="Q891" s="39">
        <v>3</v>
      </c>
      <c r="R891" s="39">
        <v>4</v>
      </c>
      <c r="S891" s="39">
        <v>5</v>
      </c>
      <c r="T891" s="39">
        <v>3</v>
      </c>
      <c r="U891" s="39">
        <v>4</v>
      </c>
      <c r="V891" s="39">
        <v>4</v>
      </c>
      <c r="W891" s="44">
        <v>4</v>
      </c>
      <c r="X891" s="180"/>
      <c r="Y891" s="63">
        <v>72</v>
      </c>
      <c r="Z891" s="183"/>
      <c r="AA891" s="186"/>
      <c r="AB891" s="189"/>
    </row>
    <row r="892" spans="1:28" ht="15.75" thickBot="1" x14ac:dyDescent="0.3">
      <c r="A892" s="139">
        <v>44350</v>
      </c>
      <c r="B892" s="175"/>
      <c r="C892" s="178"/>
      <c r="D892" s="66" t="s">
        <v>3</v>
      </c>
      <c r="E892" s="45">
        <v>9</v>
      </c>
      <c r="F892" s="46">
        <v>17</v>
      </c>
      <c r="G892" s="46">
        <v>11</v>
      </c>
      <c r="H892" s="46">
        <v>15</v>
      </c>
      <c r="I892" s="46">
        <v>3</v>
      </c>
      <c r="J892" s="46">
        <v>1</v>
      </c>
      <c r="K892" s="46">
        <v>5</v>
      </c>
      <c r="L892" s="46">
        <v>13</v>
      </c>
      <c r="M892" s="47">
        <v>7</v>
      </c>
      <c r="N892" s="181"/>
      <c r="O892" s="45">
        <v>14</v>
      </c>
      <c r="P892" s="46">
        <v>12</v>
      </c>
      <c r="Q892" s="46">
        <v>4</v>
      </c>
      <c r="R892" s="46">
        <v>18</v>
      </c>
      <c r="S892" s="46">
        <v>16</v>
      </c>
      <c r="T892" s="46">
        <v>8</v>
      </c>
      <c r="U892" s="46">
        <v>6</v>
      </c>
      <c r="V892" s="46">
        <v>2</v>
      </c>
      <c r="W892" s="47">
        <v>10</v>
      </c>
      <c r="X892" s="181"/>
      <c r="Y892" s="108">
        <v>125</v>
      </c>
      <c r="Z892" s="184"/>
      <c r="AA892" s="187"/>
      <c r="AB892" s="190"/>
    </row>
    <row r="893" spans="1:28" ht="15" x14ac:dyDescent="0.25">
      <c r="A893" s="91"/>
      <c r="D893" s="48" t="s">
        <v>15</v>
      </c>
      <c r="E893" s="49">
        <v>1</v>
      </c>
      <c r="F893" s="49">
        <v>1</v>
      </c>
      <c r="G893" s="49">
        <v>1</v>
      </c>
      <c r="H893" s="49">
        <v>1</v>
      </c>
      <c r="I893" s="49">
        <v>2</v>
      </c>
      <c r="J893" s="49">
        <v>2</v>
      </c>
      <c r="K893" s="49">
        <v>1</v>
      </c>
      <c r="L893" s="49">
        <v>1</v>
      </c>
      <c r="M893" s="50">
        <v>1</v>
      </c>
      <c r="N893" s="123">
        <v>11</v>
      </c>
      <c r="O893" s="126">
        <v>1</v>
      </c>
      <c r="P893" s="49">
        <v>1</v>
      </c>
      <c r="Q893" s="49">
        <v>2</v>
      </c>
      <c r="R893" s="49">
        <v>1</v>
      </c>
      <c r="S893" s="49">
        <v>1</v>
      </c>
      <c r="T893" s="49">
        <v>1</v>
      </c>
      <c r="U893" s="49">
        <v>1</v>
      </c>
      <c r="V893" s="49">
        <v>2</v>
      </c>
      <c r="W893" s="50">
        <v>1</v>
      </c>
      <c r="X893" s="113">
        <v>11</v>
      </c>
      <c r="Y893" s="85">
        <v>22</v>
      </c>
      <c r="AB893" s="87"/>
    </row>
    <row r="894" spans="1:28" ht="15" x14ac:dyDescent="0.25">
      <c r="A894" s="91" t="s">
        <v>24</v>
      </c>
      <c r="B894" s="73">
        <v>22.700000000000003</v>
      </c>
      <c r="C894" s="112">
        <v>22</v>
      </c>
      <c r="D894" s="52" t="s">
        <v>14</v>
      </c>
      <c r="E894" s="84">
        <v>7</v>
      </c>
      <c r="F894" s="84">
        <v>2</v>
      </c>
      <c r="G894" s="84">
        <v>8</v>
      </c>
      <c r="H894" s="84">
        <v>6</v>
      </c>
      <c r="I894" s="84">
        <v>7</v>
      </c>
      <c r="J894" s="84">
        <v>5</v>
      </c>
      <c r="K894" s="84">
        <v>6</v>
      </c>
      <c r="L894" s="84">
        <v>5</v>
      </c>
      <c r="M894" s="114">
        <v>3</v>
      </c>
      <c r="N894" s="124">
        <v>49</v>
      </c>
      <c r="O894" s="84">
        <v>5</v>
      </c>
      <c r="P894" s="84">
        <v>5</v>
      </c>
      <c r="Q894" s="84">
        <v>4</v>
      </c>
      <c r="R894" s="84">
        <v>3</v>
      </c>
      <c r="S894" s="84">
        <v>7</v>
      </c>
      <c r="T894" s="84">
        <v>5</v>
      </c>
      <c r="U894" s="84">
        <v>5</v>
      </c>
      <c r="V894" s="84">
        <v>6</v>
      </c>
      <c r="W894" s="114">
        <v>8</v>
      </c>
      <c r="X894" s="109">
        <v>48</v>
      </c>
      <c r="Y894" s="67">
        <v>97</v>
      </c>
      <c r="Z894" s="92">
        <v>0</v>
      </c>
      <c r="AA894" s="142">
        <v>22.700000000000003</v>
      </c>
      <c r="AB894" s="93">
        <v>71</v>
      </c>
    </row>
    <row r="895" spans="1:28" ht="15.75" thickBot="1" x14ac:dyDescent="0.3">
      <c r="A895" s="94"/>
      <c r="D895" s="74" t="s">
        <v>18</v>
      </c>
      <c r="E895" s="51">
        <v>1</v>
      </c>
      <c r="F895" s="51">
        <v>4</v>
      </c>
      <c r="G895" s="51">
        <v>0</v>
      </c>
      <c r="H895" s="51">
        <v>2</v>
      </c>
      <c r="I895" s="51">
        <v>1</v>
      </c>
      <c r="J895" s="51">
        <v>3</v>
      </c>
      <c r="K895" s="51">
        <v>1</v>
      </c>
      <c r="L895" s="51">
        <v>2</v>
      </c>
      <c r="M895" s="115">
        <v>3</v>
      </c>
      <c r="N895" s="125">
        <v>17</v>
      </c>
      <c r="O895" s="128">
        <v>2</v>
      </c>
      <c r="P895" s="51">
        <v>3</v>
      </c>
      <c r="Q895" s="51">
        <v>3</v>
      </c>
      <c r="R895" s="51">
        <v>4</v>
      </c>
      <c r="S895" s="51">
        <v>1</v>
      </c>
      <c r="T895" s="51">
        <v>1</v>
      </c>
      <c r="U895" s="51">
        <v>2</v>
      </c>
      <c r="V895" s="51">
        <v>2</v>
      </c>
      <c r="W895" s="115">
        <v>0</v>
      </c>
      <c r="X895" s="120">
        <v>18</v>
      </c>
      <c r="Y895" s="68">
        <v>35</v>
      </c>
      <c r="AB895" s="87"/>
    </row>
    <row r="896" spans="1:28" ht="13.5" thickBot="1" x14ac:dyDescent="0.25">
      <c r="A896" s="95"/>
      <c r="AB896" s="87"/>
    </row>
    <row r="897" spans="1:28" ht="15" x14ac:dyDescent="0.25">
      <c r="A897" s="99"/>
      <c r="D897" s="53" t="s">
        <v>15</v>
      </c>
      <c r="E897" s="54">
        <v>1</v>
      </c>
      <c r="F897" s="54">
        <v>1</v>
      </c>
      <c r="G897" s="54">
        <v>1</v>
      </c>
      <c r="H897" s="54">
        <v>1</v>
      </c>
      <c r="I897" s="54">
        <v>2</v>
      </c>
      <c r="J897" s="54">
        <v>2</v>
      </c>
      <c r="K897" s="54">
        <v>2</v>
      </c>
      <c r="L897" s="54">
        <v>1</v>
      </c>
      <c r="M897" s="55">
        <v>2</v>
      </c>
      <c r="N897" s="129">
        <v>13</v>
      </c>
      <c r="O897" s="132">
        <v>1</v>
      </c>
      <c r="P897" s="54">
        <v>1</v>
      </c>
      <c r="Q897" s="54">
        <v>2</v>
      </c>
      <c r="R897" s="54">
        <v>1</v>
      </c>
      <c r="S897" s="54">
        <v>1</v>
      </c>
      <c r="T897" s="54">
        <v>1</v>
      </c>
      <c r="U897" s="54">
        <v>2</v>
      </c>
      <c r="V897" s="54">
        <v>2</v>
      </c>
      <c r="W897" s="55">
        <v>1</v>
      </c>
      <c r="X897" s="116">
        <v>12</v>
      </c>
      <c r="Y897" s="55">
        <v>25</v>
      </c>
      <c r="AB897" s="87"/>
    </row>
    <row r="898" spans="1:28" ht="15" x14ac:dyDescent="0.25">
      <c r="A898" s="96" t="s">
        <v>22</v>
      </c>
      <c r="B898" s="78">
        <v>25.2</v>
      </c>
      <c r="C898" s="112">
        <v>25</v>
      </c>
      <c r="D898" s="57" t="s">
        <v>14</v>
      </c>
      <c r="E898" s="84">
        <v>9</v>
      </c>
      <c r="F898" s="84">
        <v>5</v>
      </c>
      <c r="G898" s="84">
        <v>5</v>
      </c>
      <c r="H898" s="84">
        <v>7</v>
      </c>
      <c r="I898" s="84">
        <v>7</v>
      </c>
      <c r="J898" s="84">
        <v>5</v>
      </c>
      <c r="K898" s="84">
        <v>6</v>
      </c>
      <c r="L898" s="84">
        <v>5</v>
      </c>
      <c r="M898" s="114">
        <v>5</v>
      </c>
      <c r="N898" s="130">
        <v>54</v>
      </c>
      <c r="O898" s="84">
        <v>6</v>
      </c>
      <c r="P898" s="84">
        <v>6</v>
      </c>
      <c r="Q898" s="84">
        <v>4</v>
      </c>
      <c r="R898" s="84">
        <v>4</v>
      </c>
      <c r="S898" s="84">
        <v>6</v>
      </c>
      <c r="T898" s="84">
        <v>5</v>
      </c>
      <c r="U898" s="84">
        <v>5</v>
      </c>
      <c r="V898" s="84">
        <v>8</v>
      </c>
      <c r="W898" s="114">
        <v>5</v>
      </c>
      <c r="X898" s="110">
        <v>49</v>
      </c>
      <c r="Y898" s="69">
        <v>103</v>
      </c>
      <c r="Z898" s="97">
        <v>0.1</v>
      </c>
      <c r="AA898" s="143">
        <v>25.3</v>
      </c>
      <c r="AB898" s="98">
        <v>73</v>
      </c>
    </row>
    <row r="899" spans="1:28" ht="15.75" thickBot="1" x14ac:dyDescent="0.3">
      <c r="A899" s="99"/>
      <c r="D899" s="75" t="s">
        <v>18</v>
      </c>
      <c r="E899" s="56">
        <v>0</v>
      </c>
      <c r="F899" s="56">
        <v>1</v>
      </c>
      <c r="G899" s="56">
        <v>2</v>
      </c>
      <c r="H899" s="56">
        <v>1</v>
      </c>
      <c r="I899" s="56">
        <v>1</v>
      </c>
      <c r="J899" s="56">
        <v>3</v>
      </c>
      <c r="K899" s="56">
        <v>2</v>
      </c>
      <c r="L899" s="56">
        <v>2</v>
      </c>
      <c r="M899" s="117">
        <v>2</v>
      </c>
      <c r="N899" s="131">
        <v>14</v>
      </c>
      <c r="O899" s="133">
        <v>1</v>
      </c>
      <c r="P899" s="56">
        <v>2</v>
      </c>
      <c r="Q899" s="56">
        <v>3</v>
      </c>
      <c r="R899" s="56">
        <v>3</v>
      </c>
      <c r="S899" s="56">
        <v>2</v>
      </c>
      <c r="T899" s="56">
        <v>1</v>
      </c>
      <c r="U899" s="56">
        <v>3</v>
      </c>
      <c r="V899" s="56">
        <v>0</v>
      </c>
      <c r="W899" s="117">
        <v>2</v>
      </c>
      <c r="X899" s="121">
        <v>17</v>
      </c>
      <c r="Y899" s="70">
        <v>31</v>
      </c>
      <c r="AB899" s="87"/>
    </row>
    <row r="900" spans="1:28" ht="13.5" thickBot="1" x14ac:dyDescent="0.25">
      <c r="A900" s="95"/>
      <c r="AB900" s="87"/>
    </row>
    <row r="901" spans="1:28" ht="15" x14ac:dyDescent="0.25">
      <c r="A901" s="100"/>
      <c r="D901" s="58" t="s">
        <v>15</v>
      </c>
      <c r="E901" s="59">
        <v>1</v>
      </c>
      <c r="F901" s="59">
        <v>1</v>
      </c>
      <c r="G901" s="59">
        <v>1</v>
      </c>
      <c r="H901" s="59">
        <v>1</v>
      </c>
      <c r="I901" s="59">
        <v>2</v>
      </c>
      <c r="J901" s="59">
        <v>2</v>
      </c>
      <c r="K901" s="59">
        <v>2</v>
      </c>
      <c r="L901" s="59">
        <v>1</v>
      </c>
      <c r="M901" s="60">
        <v>2</v>
      </c>
      <c r="N901" s="134">
        <v>13</v>
      </c>
      <c r="O901" s="137">
        <v>1</v>
      </c>
      <c r="P901" s="59">
        <v>1</v>
      </c>
      <c r="Q901" s="59">
        <v>2</v>
      </c>
      <c r="R901" s="59">
        <v>1</v>
      </c>
      <c r="S901" s="59">
        <v>1</v>
      </c>
      <c r="T901" s="59">
        <v>2</v>
      </c>
      <c r="U901" s="59">
        <v>2</v>
      </c>
      <c r="V901" s="59">
        <v>2</v>
      </c>
      <c r="W901" s="60">
        <v>1</v>
      </c>
      <c r="X901" s="118">
        <v>13</v>
      </c>
      <c r="Y901" s="60">
        <v>26</v>
      </c>
      <c r="AB901" s="87"/>
    </row>
    <row r="902" spans="1:28" ht="15" x14ac:dyDescent="0.25">
      <c r="A902" s="101" t="s">
        <v>23</v>
      </c>
      <c r="B902" s="79">
        <v>26.099999999999998</v>
      </c>
      <c r="C902" s="112">
        <v>26</v>
      </c>
      <c r="D902" s="62" t="s">
        <v>14</v>
      </c>
      <c r="E902" s="84">
        <v>7</v>
      </c>
      <c r="F902" s="84">
        <v>5</v>
      </c>
      <c r="G902" s="84">
        <v>8</v>
      </c>
      <c r="H902" s="84">
        <v>6</v>
      </c>
      <c r="I902" s="84">
        <v>5</v>
      </c>
      <c r="J902" s="84">
        <v>4</v>
      </c>
      <c r="K902" s="84">
        <v>6</v>
      </c>
      <c r="L902" s="84">
        <v>5</v>
      </c>
      <c r="M902" s="114">
        <v>5</v>
      </c>
      <c r="N902" s="135">
        <v>51</v>
      </c>
      <c r="O902" s="84">
        <v>5</v>
      </c>
      <c r="P902" s="84">
        <v>8</v>
      </c>
      <c r="Q902" s="84">
        <v>4</v>
      </c>
      <c r="R902" s="84">
        <v>5</v>
      </c>
      <c r="S902" s="84">
        <v>5</v>
      </c>
      <c r="T902" s="84">
        <v>3</v>
      </c>
      <c r="U902" s="84">
        <v>7</v>
      </c>
      <c r="V902" s="84">
        <v>7</v>
      </c>
      <c r="W902" s="114">
        <v>6</v>
      </c>
      <c r="X902" s="111">
        <v>50</v>
      </c>
      <c r="Y902" s="71">
        <v>101</v>
      </c>
      <c r="Z902" s="102">
        <v>0</v>
      </c>
      <c r="AA902" s="141">
        <v>26.099999999999998</v>
      </c>
      <c r="AB902" s="103">
        <v>80</v>
      </c>
    </row>
    <row r="903" spans="1:28" ht="15.75" thickBot="1" x14ac:dyDescent="0.3">
      <c r="A903" s="104"/>
      <c r="B903" s="105"/>
      <c r="C903" s="105"/>
      <c r="D903" s="76" t="s">
        <v>18</v>
      </c>
      <c r="E903" s="61">
        <v>1</v>
      </c>
      <c r="F903" s="61">
        <v>1</v>
      </c>
      <c r="G903" s="61">
        <v>0</v>
      </c>
      <c r="H903" s="61">
        <v>2</v>
      </c>
      <c r="I903" s="61">
        <v>3</v>
      </c>
      <c r="J903" s="61">
        <v>4</v>
      </c>
      <c r="K903" s="61">
        <v>2</v>
      </c>
      <c r="L903" s="61">
        <v>2</v>
      </c>
      <c r="M903" s="119">
        <v>2</v>
      </c>
      <c r="N903" s="136">
        <v>17</v>
      </c>
      <c r="O903" s="138">
        <v>2</v>
      </c>
      <c r="P903" s="61">
        <v>0</v>
      </c>
      <c r="Q903" s="61">
        <v>3</v>
      </c>
      <c r="R903" s="61">
        <v>2</v>
      </c>
      <c r="S903" s="61">
        <v>3</v>
      </c>
      <c r="T903" s="61">
        <v>4</v>
      </c>
      <c r="U903" s="61">
        <v>1</v>
      </c>
      <c r="V903" s="61">
        <v>1</v>
      </c>
      <c r="W903" s="119">
        <v>1</v>
      </c>
      <c r="X903" s="122">
        <v>17</v>
      </c>
      <c r="Y903" s="72">
        <v>34</v>
      </c>
      <c r="Z903" s="105"/>
      <c r="AA903" s="105"/>
      <c r="AB903" s="106"/>
    </row>
    <row r="904" spans="1:28" ht="13.5" thickBot="1" x14ac:dyDescent="0.25">
      <c r="A904" s="77"/>
      <c r="B904" s="77"/>
      <c r="C904" s="77"/>
      <c r="D904" s="77"/>
      <c r="E904" s="77"/>
      <c r="F904" s="77"/>
      <c r="G904" s="77"/>
      <c r="H904" s="77"/>
      <c r="I904" s="77"/>
      <c r="J904" s="77"/>
      <c r="K904" s="77"/>
      <c r="L904" s="77"/>
      <c r="M904" s="77"/>
      <c r="N904" s="77"/>
      <c r="O904" s="77"/>
      <c r="P904" s="77"/>
      <c r="Q904" s="77"/>
      <c r="R904" s="77"/>
      <c r="S904" s="77"/>
      <c r="T904" s="77"/>
      <c r="U904" s="77"/>
      <c r="V904" s="77"/>
      <c r="W904" s="77"/>
      <c r="X904" s="77"/>
      <c r="Y904" s="77"/>
      <c r="Z904" s="77"/>
      <c r="AA904" s="77"/>
      <c r="AB904" s="77"/>
    </row>
    <row r="905" spans="1:28" ht="15" x14ac:dyDescent="0.25">
      <c r="A905" s="88"/>
      <c r="B905" s="173" t="s">
        <v>4</v>
      </c>
      <c r="C905" s="176" t="s">
        <v>19</v>
      </c>
      <c r="D905" s="64" t="s">
        <v>1</v>
      </c>
      <c r="E905" s="40">
        <v>382</v>
      </c>
      <c r="F905" s="41">
        <v>459</v>
      </c>
      <c r="G905" s="41">
        <v>301</v>
      </c>
      <c r="H905" s="41">
        <v>302</v>
      </c>
      <c r="I905" s="41">
        <v>146</v>
      </c>
      <c r="J905" s="41">
        <v>373</v>
      </c>
      <c r="K905" s="41">
        <v>478</v>
      </c>
      <c r="L905" s="41">
        <v>172</v>
      </c>
      <c r="M905" s="42">
        <v>349</v>
      </c>
      <c r="N905" s="179" t="s">
        <v>16</v>
      </c>
      <c r="O905" s="40">
        <v>403</v>
      </c>
      <c r="P905" s="41">
        <v>182</v>
      </c>
      <c r="Q905" s="41">
        <v>471</v>
      </c>
      <c r="R905" s="41">
        <v>150</v>
      </c>
      <c r="S905" s="41">
        <v>387</v>
      </c>
      <c r="T905" s="41">
        <v>286</v>
      </c>
      <c r="U905" s="41">
        <v>376</v>
      </c>
      <c r="V905" s="41">
        <v>476</v>
      </c>
      <c r="W905" s="42">
        <v>270</v>
      </c>
      <c r="X905" s="179" t="s">
        <v>17</v>
      </c>
      <c r="Y905" s="89">
        <v>71.5</v>
      </c>
      <c r="Z905" s="182" t="s">
        <v>28</v>
      </c>
      <c r="AA905" s="185" t="s">
        <v>6</v>
      </c>
      <c r="AB905" s="188" t="s">
        <v>20</v>
      </c>
    </row>
    <row r="906" spans="1:28" ht="15" x14ac:dyDescent="0.25">
      <c r="A906" s="90" t="s">
        <v>21</v>
      </c>
      <c r="B906" s="174"/>
      <c r="C906" s="177"/>
      <c r="D906" s="65" t="s">
        <v>2</v>
      </c>
      <c r="E906" s="43">
        <v>4</v>
      </c>
      <c r="F906" s="39">
        <v>5</v>
      </c>
      <c r="G906" s="39">
        <v>4</v>
      </c>
      <c r="H906" s="39">
        <v>4</v>
      </c>
      <c r="I906" s="39">
        <v>3</v>
      </c>
      <c r="J906" s="39">
        <v>4</v>
      </c>
      <c r="K906" s="39">
        <v>5</v>
      </c>
      <c r="L906" s="39">
        <v>3</v>
      </c>
      <c r="M906" s="44">
        <v>4</v>
      </c>
      <c r="N906" s="180"/>
      <c r="O906" s="43">
        <v>4</v>
      </c>
      <c r="P906" s="39">
        <v>3</v>
      </c>
      <c r="Q906" s="39">
        <v>5</v>
      </c>
      <c r="R906" s="39">
        <v>3</v>
      </c>
      <c r="S906" s="39">
        <v>4</v>
      </c>
      <c r="T906" s="39">
        <v>4</v>
      </c>
      <c r="U906" s="39">
        <v>4</v>
      </c>
      <c r="V906" s="39">
        <v>5</v>
      </c>
      <c r="W906" s="44">
        <v>4</v>
      </c>
      <c r="X906" s="180"/>
      <c r="Y906" s="63">
        <v>72</v>
      </c>
      <c r="Z906" s="183"/>
      <c r="AA906" s="186"/>
      <c r="AB906" s="189"/>
    </row>
    <row r="907" spans="1:28" ht="15.75" thickBot="1" x14ac:dyDescent="0.3">
      <c r="A907" s="107">
        <v>44343</v>
      </c>
      <c r="B907" s="175"/>
      <c r="C907" s="178"/>
      <c r="D907" s="66" t="s">
        <v>3</v>
      </c>
      <c r="E907" s="45">
        <v>5</v>
      </c>
      <c r="F907" s="46">
        <v>9</v>
      </c>
      <c r="G907" s="46">
        <v>13</v>
      </c>
      <c r="H907" s="46">
        <v>15</v>
      </c>
      <c r="I907" s="46">
        <v>17</v>
      </c>
      <c r="J907" s="46">
        <v>3</v>
      </c>
      <c r="K907" s="46">
        <v>7</v>
      </c>
      <c r="L907" s="46">
        <v>11</v>
      </c>
      <c r="M907" s="47">
        <v>1</v>
      </c>
      <c r="N907" s="181"/>
      <c r="O907" s="45">
        <v>4</v>
      </c>
      <c r="P907" s="46">
        <v>14</v>
      </c>
      <c r="Q907" s="46">
        <v>6</v>
      </c>
      <c r="R907" s="46">
        <v>18</v>
      </c>
      <c r="S907" s="46">
        <v>2</v>
      </c>
      <c r="T907" s="46">
        <v>16</v>
      </c>
      <c r="U907" s="46">
        <v>8</v>
      </c>
      <c r="V907" s="46">
        <v>12</v>
      </c>
      <c r="W907" s="47">
        <v>10</v>
      </c>
      <c r="X907" s="181"/>
      <c r="Y907" s="108">
        <v>130</v>
      </c>
      <c r="Z907" s="184"/>
      <c r="AA907" s="187"/>
      <c r="AB907" s="190"/>
    </row>
    <row r="908" spans="1:28" ht="15" x14ac:dyDescent="0.25">
      <c r="A908" s="91"/>
      <c r="D908" s="48" t="s">
        <v>15</v>
      </c>
      <c r="E908" s="49">
        <v>2</v>
      </c>
      <c r="F908" s="49">
        <v>1</v>
      </c>
      <c r="G908" s="49">
        <v>1</v>
      </c>
      <c r="H908" s="49">
        <v>1</v>
      </c>
      <c r="I908" s="49">
        <v>1</v>
      </c>
      <c r="J908" s="49">
        <v>2</v>
      </c>
      <c r="K908" s="49">
        <v>2</v>
      </c>
      <c r="L908" s="49">
        <v>1</v>
      </c>
      <c r="M908" s="50">
        <v>2</v>
      </c>
      <c r="N908" s="123">
        <v>13</v>
      </c>
      <c r="O908" s="126">
        <v>2</v>
      </c>
      <c r="P908" s="49">
        <v>1</v>
      </c>
      <c r="Q908" s="49">
        <v>2</v>
      </c>
      <c r="R908" s="49">
        <v>1</v>
      </c>
      <c r="S908" s="49">
        <v>2</v>
      </c>
      <c r="T908" s="49">
        <v>1</v>
      </c>
      <c r="U908" s="49">
        <v>2</v>
      </c>
      <c r="V908" s="49">
        <v>1</v>
      </c>
      <c r="W908" s="50">
        <v>1</v>
      </c>
      <c r="X908" s="113">
        <v>13</v>
      </c>
      <c r="Y908" s="85">
        <v>26</v>
      </c>
      <c r="AB908" s="87"/>
    </row>
    <row r="909" spans="1:28" ht="15" x14ac:dyDescent="0.25">
      <c r="A909" s="91" t="s">
        <v>24</v>
      </c>
      <c r="B909" s="73">
        <v>23.1</v>
      </c>
      <c r="C909" s="112">
        <v>26</v>
      </c>
      <c r="D909" s="52" t="s">
        <v>14</v>
      </c>
      <c r="E909" s="84">
        <v>4</v>
      </c>
      <c r="F909" s="84">
        <v>8</v>
      </c>
      <c r="G909" s="84">
        <v>5</v>
      </c>
      <c r="H909" s="84">
        <v>5</v>
      </c>
      <c r="I909" s="84">
        <v>5</v>
      </c>
      <c r="J909" s="84">
        <v>6</v>
      </c>
      <c r="K909" s="84">
        <v>8</v>
      </c>
      <c r="L909" s="84">
        <v>3</v>
      </c>
      <c r="M909" s="114">
        <v>5</v>
      </c>
      <c r="N909" s="124">
        <v>49</v>
      </c>
      <c r="O909" s="84">
        <v>7</v>
      </c>
      <c r="P909" s="84">
        <v>4</v>
      </c>
      <c r="Q909" s="84">
        <v>6</v>
      </c>
      <c r="R909" s="84">
        <v>6</v>
      </c>
      <c r="S909" s="84">
        <v>5</v>
      </c>
      <c r="T909" s="84">
        <v>5</v>
      </c>
      <c r="U909" s="84">
        <v>5</v>
      </c>
      <c r="V909" s="84">
        <v>6</v>
      </c>
      <c r="W909" s="114">
        <v>4</v>
      </c>
      <c r="X909" s="109">
        <v>48</v>
      </c>
      <c r="Y909" s="67">
        <v>97</v>
      </c>
      <c r="Z909" s="92">
        <v>-0.4</v>
      </c>
      <c r="AA909" s="142">
        <v>22.700000000000003</v>
      </c>
      <c r="AB909" s="93">
        <v>70</v>
      </c>
    </row>
    <row r="910" spans="1:28" ht="15.75" thickBot="1" x14ac:dyDescent="0.3">
      <c r="A910" s="94"/>
      <c r="D910" s="74" t="s">
        <v>18</v>
      </c>
      <c r="E910" s="51">
        <v>4</v>
      </c>
      <c r="F910" s="51">
        <v>0</v>
      </c>
      <c r="G910" s="51">
        <v>2</v>
      </c>
      <c r="H910" s="51">
        <v>2</v>
      </c>
      <c r="I910" s="51">
        <v>1</v>
      </c>
      <c r="J910" s="51">
        <v>2</v>
      </c>
      <c r="K910" s="51">
        <v>1</v>
      </c>
      <c r="L910" s="51">
        <v>3</v>
      </c>
      <c r="M910" s="115">
        <v>3</v>
      </c>
      <c r="N910" s="125">
        <v>18</v>
      </c>
      <c r="O910" s="128">
        <v>1</v>
      </c>
      <c r="P910" s="51">
        <v>2</v>
      </c>
      <c r="Q910" s="51">
        <v>3</v>
      </c>
      <c r="R910" s="51">
        <v>0</v>
      </c>
      <c r="S910" s="51">
        <v>3</v>
      </c>
      <c r="T910" s="51">
        <v>2</v>
      </c>
      <c r="U910" s="51">
        <v>3</v>
      </c>
      <c r="V910" s="51">
        <v>2</v>
      </c>
      <c r="W910" s="115">
        <v>3</v>
      </c>
      <c r="X910" s="120">
        <v>19</v>
      </c>
      <c r="Y910" s="68">
        <v>37</v>
      </c>
      <c r="AB910" s="87"/>
    </row>
    <row r="911" spans="1:28" ht="13.5" thickBot="1" x14ac:dyDescent="0.25">
      <c r="A911" s="95"/>
      <c r="AB911" s="87"/>
    </row>
    <row r="912" spans="1:28" ht="15" x14ac:dyDescent="0.25">
      <c r="A912" s="99"/>
      <c r="D912" s="53" t="s">
        <v>15</v>
      </c>
      <c r="E912" s="54">
        <v>2</v>
      </c>
      <c r="F912" s="54">
        <v>2</v>
      </c>
      <c r="G912" s="54">
        <v>1</v>
      </c>
      <c r="H912" s="54">
        <v>1</v>
      </c>
      <c r="I912" s="54">
        <v>1</v>
      </c>
      <c r="J912" s="54">
        <v>2</v>
      </c>
      <c r="K912" s="54">
        <v>2</v>
      </c>
      <c r="L912" s="54">
        <v>2</v>
      </c>
      <c r="M912" s="55">
        <v>2</v>
      </c>
      <c r="N912" s="129">
        <v>15</v>
      </c>
      <c r="O912" s="132">
        <v>2</v>
      </c>
      <c r="P912" s="54">
        <v>1</v>
      </c>
      <c r="Q912" s="54">
        <v>2</v>
      </c>
      <c r="R912" s="54">
        <v>1</v>
      </c>
      <c r="S912" s="54">
        <v>2</v>
      </c>
      <c r="T912" s="54">
        <v>1</v>
      </c>
      <c r="U912" s="54">
        <v>2</v>
      </c>
      <c r="V912" s="54">
        <v>2</v>
      </c>
      <c r="W912" s="55">
        <v>2</v>
      </c>
      <c r="X912" s="116">
        <v>15</v>
      </c>
      <c r="Y912" s="55">
        <v>30</v>
      </c>
      <c r="AB912" s="87"/>
    </row>
    <row r="913" spans="1:28" ht="15" x14ac:dyDescent="0.25">
      <c r="A913" s="96" t="s">
        <v>22</v>
      </c>
      <c r="B913" s="78">
        <v>26.4</v>
      </c>
      <c r="C913" s="112">
        <v>30</v>
      </c>
      <c r="D913" s="57" t="s">
        <v>14</v>
      </c>
      <c r="E913" s="84">
        <v>5</v>
      </c>
      <c r="F913" s="84">
        <v>8</v>
      </c>
      <c r="G913" s="84">
        <v>5</v>
      </c>
      <c r="H913" s="84">
        <v>7</v>
      </c>
      <c r="I913" s="84">
        <v>4</v>
      </c>
      <c r="J913" s="84">
        <v>5</v>
      </c>
      <c r="K913" s="84">
        <v>6</v>
      </c>
      <c r="L913" s="84">
        <v>4</v>
      </c>
      <c r="M913" s="114">
        <v>5</v>
      </c>
      <c r="N913" s="130">
        <v>49</v>
      </c>
      <c r="O913" s="84">
        <v>5</v>
      </c>
      <c r="P913" s="84">
        <v>7</v>
      </c>
      <c r="Q913" s="84">
        <v>5</v>
      </c>
      <c r="R913" s="84">
        <v>4</v>
      </c>
      <c r="S913" s="84">
        <v>7</v>
      </c>
      <c r="T913" s="84">
        <v>4</v>
      </c>
      <c r="U913" s="84">
        <v>6</v>
      </c>
      <c r="V913" s="84">
        <v>7</v>
      </c>
      <c r="W913" s="114">
        <v>6</v>
      </c>
      <c r="X913" s="110">
        <v>51</v>
      </c>
      <c r="Y913" s="69">
        <v>100</v>
      </c>
      <c r="Z913" s="97">
        <v>-1.2000000000000002</v>
      </c>
      <c r="AA913" s="143">
        <v>25.2</v>
      </c>
      <c r="AB913" s="98">
        <v>72</v>
      </c>
    </row>
    <row r="914" spans="1:28" ht="15.75" thickBot="1" x14ac:dyDescent="0.3">
      <c r="A914" s="99"/>
      <c r="D914" s="75" t="s">
        <v>18</v>
      </c>
      <c r="E914" s="56">
        <v>3</v>
      </c>
      <c r="F914" s="56">
        <v>1</v>
      </c>
      <c r="G914" s="56">
        <v>2</v>
      </c>
      <c r="H914" s="56">
        <v>0</v>
      </c>
      <c r="I914" s="56">
        <v>2</v>
      </c>
      <c r="J914" s="56">
        <v>3</v>
      </c>
      <c r="K914" s="56">
        <v>3</v>
      </c>
      <c r="L914" s="56">
        <v>3</v>
      </c>
      <c r="M914" s="117">
        <v>3</v>
      </c>
      <c r="N914" s="131">
        <v>20</v>
      </c>
      <c r="O914" s="133">
        <v>3</v>
      </c>
      <c r="P914" s="56">
        <v>0</v>
      </c>
      <c r="Q914" s="56">
        <v>4</v>
      </c>
      <c r="R914" s="56">
        <v>2</v>
      </c>
      <c r="S914" s="56">
        <v>1</v>
      </c>
      <c r="T914" s="56">
        <v>3</v>
      </c>
      <c r="U914" s="56">
        <v>2</v>
      </c>
      <c r="V914" s="56">
        <v>2</v>
      </c>
      <c r="W914" s="117">
        <v>2</v>
      </c>
      <c r="X914" s="121">
        <v>19</v>
      </c>
      <c r="Y914" s="70">
        <v>39</v>
      </c>
      <c r="AB914" s="87"/>
    </row>
    <row r="915" spans="1:28" ht="13.5" thickBot="1" x14ac:dyDescent="0.25">
      <c r="A915" s="95"/>
      <c r="AB915" s="87"/>
    </row>
    <row r="916" spans="1:28" ht="15" x14ac:dyDescent="0.25">
      <c r="A916" s="100"/>
      <c r="D916" s="58" t="s">
        <v>15</v>
      </c>
      <c r="E916" s="59">
        <v>2</v>
      </c>
      <c r="F916" s="59">
        <v>2</v>
      </c>
      <c r="G916" s="59">
        <v>1</v>
      </c>
      <c r="H916" s="59">
        <v>1</v>
      </c>
      <c r="I916" s="59">
        <v>1</v>
      </c>
      <c r="J916" s="59">
        <v>2</v>
      </c>
      <c r="K916" s="59">
        <v>2</v>
      </c>
      <c r="L916" s="59">
        <v>2</v>
      </c>
      <c r="M916" s="60">
        <v>2</v>
      </c>
      <c r="N916" s="134">
        <v>15</v>
      </c>
      <c r="O916" s="137">
        <v>2</v>
      </c>
      <c r="P916" s="59">
        <v>1</v>
      </c>
      <c r="Q916" s="59">
        <v>2</v>
      </c>
      <c r="R916" s="59">
        <v>1</v>
      </c>
      <c r="S916" s="59">
        <v>2</v>
      </c>
      <c r="T916" s="59">
        <v>1</v>
      </c>
      <c r="U916" s="59">
        <v>2</v>
      </c>
      <c r="V916" s="59">
        <v>2</v>
      </c>
      <c r="W916" s="60">
        <v>2</v>
      </c>
      <c r="X916" s="118">
        <v>15</v>
      </c>
      <c r="Y916" s="60">
        <v>30</v>
      </c>
      <c r="AB916" s="87"/>
    </row>
    <row r="917" spans="1:28" ht="15" x14ac:dyDescent="0.25">
      <c r="A917" s="101" t="s">
        <v>23</v>
      </c>
      <c r="B917" s="79">
        <v>26.099999999999998</v>
      </c>
      <c r="C917" s="112">
        <v>30</v>
      </c>
      <c r="D917" s="62" t="s">
        <v>14</v>
      </c>
      <c r="E917" s="84">
        <v>0</v>
      </c>
      <c r="F917" s="84">
        <v>0</v>
      </c>
      <c r="G917" s="84">
        <v>0</v>
      </c>
      <c r="H917" s="84">
        <v>0</v>
      </c>
      <c r="I917" s="84">
        <v>0</v>
      </c>
      <c r="J917" s="84">
        <v>0</v>
      </c>
      <c r="K917" s="84">
        <v>0</v>
      </c>
      <c r="L917" s="84">
        <v>0</v>
      </c>
      <c r="M917" s="114">
        <v>0</v>
      </c>
      <c r="N917" s="135">
        <v>0</v>
      </c>
      <c r="O917" s="127">
        <v>0</v>
      </c>
      <c r="P917" s="84">
        <v>0</v>
      </c>
      <c r="Q917" s="84">
        <v>0</v>
      </c>
      <c r="R917" s="84">
        <v>0</v>
      </c>
      <c r="S917" s="84">
        <v>0</v>
      </c>
      <c r="T917" s="84">
        <v>0</v>
      </c>
      <c r="U917" s="84">
        <v>0</v>
      </c>
      <c r="V917" s="84">
        <v>0</v>
      </c>
      <c r="W917" s="114">
        <v>0</v>
      </c>
      <c r="X917" s="111">
        <v>0</v>
      </c>
      <c r="Y917" s="71">
        <v>0</v>
      </c>
      <c r="Z917" s="102">
        <v>0</v>
      </c>
      <c r="AA917" s="141">
        <v>26.099999999999998</v>
      </c>
      <c r="AB917" s="103">
        <v>79</v>
      </c>
    </row>
    <row r="918" spans="1:28" ht="15.75" thickBot="1" x14ac:dyDescent="0.3">
      <c r="A918" s="104"/>
      <c r="B918" s="105"/>
      <c r="C918" s="105"/>
      <c r="D918" s="76" t="s">
        <v>18</v>
      </c>
      <c r="E918" s="61">
        <v>0</v>
      </c>
      <c r="F918" s="61">
        <v>0</v>
      </c>
      <c r="G918" s="61">
        <v>0</v>
      </c>
      <c r="H918" s="61">
        <v>0</v>
      </c>
      <c r="I918" s="61">
        <v>0</v>
      </c>
      <c r="J918" s="61">
        <v>0</v>
      </c>
      <c r="K918" s="61">
        <v>0</v>
      </c>
      <c r="L918" s="61">
        <v>0</v>
      </c>
      <c r="M918" s="119">
        <v>0</v>
      </c>
      <c r="N918" s="136">
        <v>0</v>
      </c>
      <c r="O918" s="138">
        <v>0</v>
      </c>
      <c r="P918" s="61">
        <v>0</v>
      </c>
      <c r="Q918" s="61">
        <v>0</v>
      </c>
      <c r="R918" s="61">
        <v>0</v>
      </c>
      <c r="S918" s="61">
        <v>0</v>
      </c>
      <c r="T918" s="61">
        <v>0</v>
      </c>
      <c r="U918" s="61">
        <v>0</v>
      </c>
      <c r="V918" s="61">
        <v>0</v>
      </c>
      <c r="W918" s="119">
        <v>0</v>
      </c>
      <c r="X918" s="122">
        <v>0</v>
      </c>
      <c r="Y918" s="72">
        <v>0</v>
      </c>
      <c r="Z918" s="105"/>
      <c r="AA918" s="105"/>
      <c r="AB918" s="106"/>
    </row>
    <row r="919" spans="1:28" ht="13.5" thickBot="1" x14ac:dyDescent="0.25">
      <c r="A919" s="77"/>
      <c r="B919" s="77"/>
      <c r="C919" s="77"/>
      <c r="D919" s="77"/>
      <c r="E919" s="77"/>
      <c r="F919" s="77"/>
      <c r="G919" s="77"/>
      <c r="H919" s="77"/>
      <c r="I919" s="77"/>
      <c r="J919" s="77"/>
      <c r="K919" s="77"/>
      <c r="L919" s="77"/>
      <c r="M919" s="77"/>
      <c r="N919" s="77"/>
      <c r="O919" s="77"/>
      <c r="P919" s="77"/>
      <c r="Q919" s="77"/>
      <c r="R919" s="77"/>
      <c r="S919" s="77"/>
      <c r="T919" s="77"/>
      <c r="U919" s="77"/>
      <c r="V919" s="77"/>
      <c r="W919" s="77"/>
      <c r="X919" s="77"/>
      <c r="Y919" s="77"/>
      <c r="Z919" s="77"/>
      <c r="AA919" s="77"/>
      <c r="AB919" s="77"/>
    </row>
    <row r="920" spans="1:28" ht="15" x14ac:dyDescent="0.25">
      <c r="A920" s="88"/>
      <c r="B920" s="173" t="s">
        <v>4</v>
      </c>
      <c r="C920" s="176" t="s">
        <v>19</v>
      </c>
      <c r="D920" s="64" t="s">
        <v>1</v>
      </c>
      <c r="E920" s="40">
        <v>382</v>
      </c>
      <c r="F920" s="41">
        <v>459</v>
      </c>
      <c r="G920" s="41">
        <v>301</v>
      </c>
      <c r="H920" s="41">
        <v>302</v>
      </c>
      <c r="I920" s="41">
        <v>146</v>
      </c>
      <c r="J920" s="41">
        <v>373</v>
      </c>
      <c r="K920" s="41">
        <v>478</v>
      </c>
      <c r="L920" s="41">
        <v>172</v>
      </c>
      <c r="M920" s="42">
        <v>349</v>
      </c>
      <c r="N920" s="179" t="s">
        <v>16</v>
      </c>
      <c r="O920" s="40">
        <v>403</v>
      </c>
      <c r="P920" s="41">
        <v>182</v>
      </c>
      <c r="Q920" s="41">
        <v>471</v>
      </c>
      <c r="R920" s="41">
        <v>150</v>
      </c>
      <c r="S920" s="41">
        <v>387</v>
      </c>
      <c r="T920" s="41">
        <v>286</v>
      </c>
      <c r="U920" s="41">
        <v>376</v>
      </c>
      <c r="V920" s="41">
        <v>476</v>
      </c>
      <c r="W920" s="42">
        <v>270</v>
      </c>
      <c r="X920" s="179" t="s">
        <v>17</v>
      </c>
      <c r="Y920" s="89">
        <v>71.5</v>
      </c>
      <c r="Z920" s="182" t="s">
        <v>28</v>
      </c>
      <c r="AA920" s="185" t="s">
        <v>6</v>
      </c>
      <c r="AB920" s="188" t="s">
        <v>20</v>
      </c>
    </row>
    <row r="921" spans="1:28" ht="15" x14ac:dyDescent="0.25">
      <c r="A921" s="90" t="s">
        <v>21</v>
      </c>
      <c r="B921" s="174"/>
      <c r="C921" s="177"/>
      <c r="D921" s="65" t="s">
        <v>2</v>
      </c>
      <c r="E921" s="43">
        <v>4</v>
      </c>
      <c r="F921" s="39">
        <v>5</v>
      </c>
      <c r="G921" s="39">
        <v>4</v>
      </c>
      <c r="H921" s="39">
        <v>4</v>
      </c>
      <c r="I921" s="39">
        <v>3</v>
      </c>
      <c r="J921" s="39">
        <v>4</v>
      </c>
      <c r="K921" s="39">
        <v>5</v>
      </c>
      <c r="L921" s="39">
        <v>3</v>
      </c>
      <c r="M921" s="44">
        <v>4</v>
      </c>
      <c r="N921" s="180"/>
      <c r="O921" s="43">
        <v>4</v>
      </c>
      <c r="P921" s="39">
        <v>3</v>
      </c>
      <c r="Q921" s="39">
        <v>5</v>
      </c>
      <c r="R921" s="39">
        <v>3</v>
      </c>
      <c r="S921" s="39">
        <v>4</v>
      </c>
      <c r="T921" s="39">
        <v>4</v>
      </c>
      <c r="U921" s="39">
        <v>4</v>
      </c>
      <c r="V921" s="39">
        <v>5</v>
      </c>
      <c r="W921" s="44">
        <v>4</v>
      </c>
      <c r="X921" s="180"/>
      <c r="Y921" s="63">
        <v>72</v>
      </c>
      <c r="Z921" s="183"/>
      <c r="AA921" s="186"/>
      <c r="AB921" s="189"/>
    </row>
    <row r="922" spans="1:28" ht="15.75" thickBot="1" x14ac:dyDescent="0.3">
      <c r="A922" s="107">
        <v>44336</v>
      </c>
      <c r="B922" s="175"/>
      <c r="C922" s="178"/>
      <c r="D922" s="66" t="s">
        <v>3</v>
      </c>
      <c r="E922" s="45">
        <v>5</v>
      </c>
      <c r="F922" s="46">
        <v>9</v>
      </c>
      <c r="G922" s="46">
        <v>13</v>
      </c>
      <c r="H922" s="46">
        <v>15</v>
      </c>
      <c r="I922" s="46">
        <v>17</v>
      </c>
      <c r="J922" s="46">
        <v>3</v>
      </c>
      <c r="K922" s="46">
        <v>7</v>
      </c>
      <c r="L922" s="46">
        <v>11</v>
      </c>
      <c r="M922" s="47">
        <v>1</v>
      </c>
      <c r="N922" s="181"/>
      <c r="O922" s="45">
        <v>4</v>
      </c>
      <c r="P922" s="46">
        <v>14</v>
      </c>
      <c r="Q922" s="46">
        <v>6</v>
      </c>
      <c r="R922" s="46">
        <v>18</v>
      </c>
      <c r="S922" s="46">
        <v>2</v>
      </c>
      <c r="T922" s="46">
        <v>16</v>
      </c>
      <c r="U922" s="46">
        <v>8</v>
      </c>
      <c r="V922" s="46">
        <v>12</v>
      </c>
      <c r="W922" s="47">
        <v>10</v>
      </c>
      <c r="X922" s="181"/>
      <c r="Y922" s="108">
        <v>130</v>
      </c>
      <c r="Z922" s="184"/>
      <c r="AA922" s="187"/>
      <c r="AB922" s="190"/>
    </row>
    <row r="923" spans="1:28" ht="15" x14ac:dyDescent="0.25">
      <c r="A923" s="91"/>
      <c r="D923" s="48" t="s">
        <v>15</v>
      </c>
      <c r="E923" s="49">
        <v>2</v>
      </c>
      <c r="F923" s="49">
        <v>1</v>
      </c>
      <c r="G923" s="49">
        <v>1</v>
      </c>
      <c r="H923" s="49">
        <v>1</v>
      </c>
      <c r="I923" s="49">
        <v>1</v>
      </c>
      <c r="J923" s="49">
        <v>2</v>
      </c>
      <c r="K923" s="49">
        <v>2</v>
      </c>
      <c r="L923" s="49">
        <v>1</v>
      </c>
      <c r="M923" s="50">
        <v>2</v>
      </c>
      <c r="N923" s="123">
        <v>13</v>
      </c>
      <c r="O923" s="126">
        <v>2</v>
      </c>
      <c r="P923" s="49">
        <v>1</v>
      </c>
      <c r="Q923" s="49">
        <v>2</v>
      </c>
      <c r="R923" s="49">
        <v>1</v>
      </c>
      <c r="S923" s="49">
        <v>2</v>
      </c>
      <c r="T923" s="49">
        <v>1</v>
      </c>
      <c r="U923" s="49">
        <v>2</v>
      </c>
      <c r="V923" s="49">
        <v>1</v>
      </c>
      <c r="W923" s="50">
        <v>1</v>
      </c>
      <c r="X923" s="113">
        <v>13</v>
      </c>
      <c r="Y923" s="85">
        <v>26</v>
      </c>
      <c r="AB923" s="87"/>
    </row>
    <row r="924" spans="1:28" ht="15" x14ac:dyDescent="0.25">
      <c r="A924" s="91" t="s">
        <v>24</v>
      </c>
      <c r="B924" s="73">
        <v>23.1</v>
      </c>
      <c r="C924" s="112">
        <v>26</v>
      </c>
      <c r="D924" s="52" t="s">
        <v>14</v>
      </c>
      <c r="E924" s="84">
        <v>0</v>
      </c>
      <c r="F924" s="84">
        <v>0</v>
      </c>
      <c r="G924" s="84">
        <v>0</v>
      </c>
      <c r="H924" s="84">
        <v>0</v>
      </c>
      <c r="I924" s="84">
        <v>0</v>
      </c>
      <c r="J924" s="84">
        <v>0</v>
      </c>
      <c r="K924" s="84">
        <v>0</v>
      </c>
      <c r="L924" s="84">
        <v>0</v>
      </c>
      <c r="M924" s="114">
        <v>0</v>
      </c>
      <c r="N924" s="124">
        <v>0</v>
      </c>
      <c r="O924" s="84">
        <v>0</v>
      </c>
      <c r="P924" s="84">
        <v>0</v>
      </c>
      <c r="Q924" s="84">
        <v>0</v>
      </c>
      <c r="R924" s="84">
        <v>0</v>
      </c>
      <c r="S924" s="84">
        <v>0</v>
      </c>
      <c r="T924" s="84">
        <v>0</v>
      </c>
      <c r="U924" s="84">
        <v>0</v>
      </c>
      <c r="V924" s="84">
        <v>0</v>
      </c>
      <c r="W924" s="114">
        <v>0</v>
      </c>
      <c r="X924" s="109">
        <v>0</v>
      </c>
      <c r="Y924" s="67">
        <v>0</v>
      </c>
      <c r="Z924" s="92">
        <v>0</v>
      </c>
      <c r="AA924" s="142">
        <v>23.1</v>
      </c>
      <c r="AB924" s="93">
        <v>69</v>
      </c>
    </row>
    <row r="925" spans="1:28" ht="15.75" thickBot="1" x14ac:dyDescent="0.3">
      <c r="A925" s="94"/>
      <c r="D925" s="74" t="s">
        <v>18</v>
      </c>
      <c r="E925" s="51">
        <v>0</v>
      </c>
      <c r="F925" s="51">
        <v>0</v>
      </c>
      <c r="G925" s="51">
        <v>0</v>
      </c>
      <c r="H925" s="51">
        <v>0</v>
      </c>
      <c r="I925" s="51">
        <v>0</v>
      </c>
      <c r="J925" s="51">
        <v>0</v>
      </c>
      <c r="K925" s="51">
        <v>0</v>
      </c>
      <c r="L925" s="51">
        <v>0</v>
      </c>
      <c r="M925" s="115">
        <v>0</v>
      </c>
      <c r="N925" s="125">
        <v>0</v>
      </c>
      <c r="O925" s="128">
        <v>0</v>
      </c>
      <c r="P925" s="51">
        <v>0</v>
      </c>
      <c r="Q925" s="51">
        <v>0</v>
      </c>
      <c r="R925" s="51">
        <v>0</v>
      </c>
      <c r="S925" s="51">
        <v>0</v>
      </c>
      <c r="T925" s="51">
        <v>0</v>
      </c>
      <c r="U925" s="51">
        <v>0</v>
      </c>
      <c r="V925" s="51">
        <v>0</v>
      </c>
      <c r="W925" s="115">
        <v>0</v>
      </c>
      <c r="X925" s="120">
        <v>0</v>
      </c>
      <c r="Y925" s="68">
        <v>0</v>
      </c>
      <c r="AB925" s="87"/>
    </row>
    <row r="926" spans="1:28" ht="13.5" thickBot="1" x14ac:dyDescent="0.25">
      <c r="A926" s="95"/>
      <c r="AB926" s="87"/>
    </row>
    <row r="927" spans="1:28" ht="15" x14ac:dyDescent="0.25">
      <c r="A927" s="99"/>
      <c r="D927" s="53" t="s">
        <v>15</v>
      </c>
      <c r="E927" s="54">
        <v>2</v>
      </c>
      <c r="F927" s="54">
        <v>2</v>
      </c>
      <c r="G927" s="54">
        <v>1</v>
      </c>
      <c r="H927" s="54">
        <v>1</v>
      </c>
      <c r="I927" s="54">
        <v>1</v>
      </c>
      <c r="J927" s="54">
        <v>2</v>
      </c>
      <c r="K927" s="54">
        <v>2</v>
      </c>
      <c r="L927" s="54">
        <v>2</v>
      </c>
      <c r="M927" s="55">
        <v>2</v>
      </c>
      <c r="N927" s="129">
        <v>15</v>
      </c>
      <c r="O927" s="132">
        <v>2</v>
      </c>
      <c r="P927" s="54">
        <v>1</v>
      </c>
      <c r="Q927" s="54">
        <v>2</v>
      </c>
      <c r="R927" s="54">
        <v>1</v>
      </c>
      <c r="S927" s="54">
        <v>2</v>
      </c>
      <c r="T927" s="54">
        <v>1</v>
      </c>
      <c r="U927" s="54">
        <v>2</v>
      </c>
      <c r="V927" s="54">
        <v>2</v>
      </c>
      <c r="W927" s="55">
        <v>2</v>
      </c>
      <c r="X927" s="116">
        <v>15</v>
      </c>
      <c r="Y927" s="55">
        <v>30</v>
      </c>
      <c r="AB927" s="87"/>
    </row>
    <row r="928" spans="1:28" ht="15" x14ac:dyDescent="0.25">
      <c r="A928" s="96" t="s">
        <v>22</v>
      </c>
      <c r="B928" s="78">
        <v>26.4</v>
      </c>
      <c r="C928" s="112">
        <v>30</v>
      </c>
      <c r="D928" s="57" t="s">
        <v>14</v>
      </c>
      <c r="E928" s="84">
        <v>6</v>
      </c>
      <c r="F928" s="84">
        <v>7</v>
      </c>
      <c r="G928" s="84">
        <v>5</v>
      </c>
      <c r="H928" s="84">
        <v>4</v>
      </c>
      <c r="I928" s="84">
        <v>5</v>
      </c>
      <c r="J928" s="84">
        <v>8</v>
      </c>
      <c r="K928" s="84">
        <v>7</v>
      </c>
      <c r="L928" s="84">
        <v>5</v>
      </c>
      <c r="M928" s="114">
        <v>5</v>
      </c>
      <c r="N928" s="130">
        <v>52</v>
      </c>
      <c r="O928" s="84">
        <v>5</v>
      </c>
      <c r="P928" s="84">
        <v>5</v>
      </c>
      <c r="Q928" s="84">
        <v>8</v>
      </c>
      <c r="R928" s="84">
        <v>4</v>
      </c>
      <c r="S928" s="84">
        <v>7</v>
      </c>
      <c r="T928" s="84">
        <v>4</v>
      </c>
      <c r="U928" s="84">
        <v>5</v>
      </c>
      <c r="V928" s="84">
        <v>8</v>
      </c>
      <c r="W928" s="114">
        <v>6</v>
      </c>
      <c r="X928" s="110">
        <v>52</v>
      </c>
      <c r="Y928" s="69">
        <v>104</v>
      </c>
      <c r="Z928" s="97">
        <v>0</v>
      </c>
      <c r="AA928" s="143">
        <v>26.4</v>
      </c>
      <c r="AB928" s="98">
        <v>71</v>
      </c>
    </row>
    <row r="929" spans="1:28" ht="15.75" thickBot="1" x14ac:dyDescent="0.3">
      <c r="A929" s="99"/>
      <c r="D929" s="75" t="s">
        <v>18</v>
      </c>
      <c r="E929" s="56">
        <v>2</v>
      </c>
      <c r="F929" s="56">
        <v>2</v>
      </c>
      <c r="G929" s="56">
        <v>2</v>
      </c>
      <c r="H929" s="56">
        <v>3</v>
      </c>
      <c r="I929" s="56">
        <v>1</v>
      </c>
      <c r="J929" s="56">
        <v>0</v>
      </c>
      <c r="K929" s="56">
        <v>2</v>
      </c>
      <c r="L929" s="56">
        <v>2</v>
      </c>
      <c r="M929" s="117">
        <v>3</v>
      </c>
      <c r="N929" s="131">
        <v>17</v>
      </c>
      <c r="O929" s="133">
        <v>3</v>
      </c>
      <c r="P929" s="56">
        <v>1</v>
      </c>
      <c r="Q929" s="56">
        <v>1</v>
      </c>
      <c r="R929" s="56">
        <v>2</v>
      </c>
      <c r="S929" s="56">
        <v>1</v>
      </c>
      <c r="T929" s="56">
        <v>3</v>
      </c>
      <c r="U929" s="56">
        <v>3</v>
      </c>
      <c r="V929" s="56">
        <v>1</v>
      </c>
      <c r="W929" s="117">
        <v>2</v>
      </c>
      <c r="X929" s="121">
        <v>17</v>
      </c>
      <c r="Y929" s="70">
        <v>34</v>
      </c>
      <c r="AB929" s="87"/>
    </row>
    <row r="930" spans="1:28" ht="13.5" thickBot="1" x14ac:dyDescent="0.25">
      <c r="A930" s="95"/>
      <c r="AB930" s="87"/>
    </row>
    <row r="931" spans="1:28" ht="15" x14ac:dyDescent="0.25">
      <c r="A931" s="100"/>
      <c r="D931" s="58" t="s">
        <v>15</v>
      </c>
      <c r="E931" s="59">
        <v>2</v>
      </c>
      <c r="F931" s="59">
        <v>2</v>
      </c>
      <c r="G931" s="59">
        <v>1</v>
      </c>
      <c r="H931" s="59">
        <v>1</v>
      </c>
      <c r="I931" s="59">
        <v>1</v>
      </c>
      <c r="J931" s="59">
        <v>2</v>
      </c>
      <c r="K931" s="59">
        <v>2</v>
      </c>
      <c r="L931" s="59">
        <v>2</v>
      </c>
      <c r="M931" s="60">
        <v>2</v>
      </c>
      <c r="N931" s="134">
        <v>15</v>
      </c>
      <c r="O931" s="137">
        <v>2</v>
      </c>
      <c r="P931" s="59">
        <v>1</v>
      </c>
      <c r="Q931" s="59">
        <v>2</v>
      </c>
      <c r="R931" s="59">
        <v>1</v>
      </c>
      <c r="S931" s="59">
        <v>2</v>
      </c>
      <c r="T931" s="59">
        <v>1</v>
      </c>
      <c r="U931" s="59">
        <v>2</v>
      </c>
      <c r="V931" s="59">
        <v>1</v>
      </c>
      <c r="W931" s="60">
        <v>2</v>
      </c>
      <c r="X931" s="118">
        <v>14</v>
      </c>
      <c r="Y931" s="60">
        <v>29</v>
      </c>
      <c r="AB931" s="87"/>
    </row>
    <row r="932" spans="1:28" ht="15" x14ac:dyDescent="0.25">
      <c r="A932" s="101" t="s">
        <v>23</v>
      </c>
      <c r="B932" s="79">
        <v>25.599999999999998</v>
      </c>
      <c r="C932" s="112">
        <v>29</v>
      </c>
      <c r="D932" s="62" t="s">
        <v>14</v>
      </c>
      <c r="E932" s="84">
        <v>6</v>
      </c>
      <c r="F932" s="84">
        <v>8</v>
      </c>
      <c r="G932" s="84">
        <v>7</v>
      </c>
      <c r="H932" s="84">
        <v>6</v>
      </c>
      <c r="I932" s="84">
        <v>4</v>
      </c>
      <c r="J932" s="84">
        <v>5</v>
      </c>
      <c r="K932" s="84">
        <v>9</v>
      </c>
      <c r="L932" s="84">
        <v>4</v>
      </c>
      <c r="M932" s="114">
        <v>6</v>
      </c>
      <c r="N932" s="135">
        <v>55</v>
      </c>
      <c r="O932" s="127">
        <v>7</v>
      </c>
      <c r="P932" s="84">
        <v>6</v>
      </c>
      <c r="Q932" s="84">
        <v>6</v>
      </c>
      <c r="R932" s="84">
        <v>5</v>
      </c>
      <c r="S932" s="84">
        <v>7</v>
      </c>
      <c r="T932" s="84">
        <v>5</v>
      </c>
      <c r="U932" s="84">
        <v>6</v>
      </c>
      <c r="V932" s="84">
        <v>9</v>
      </c>
      <c r="W932" s="114">
        <v>5</v>
      </c>
      <c r="X932" s="111">
        <v>56</v>
      </c>
      <c r="Y932" s="71">
        <v>111</v>
      </c>
      <c r="Z932" s="102">
        <v>0.5</v>
      </c>
      <c r="AA932" s="141">
        <v>26.099999999999998</v>
      </c>
      <c r="AB932" s="103">
        <v>79</v>
      </c>
    </row>
    <row r="933" spans="1:28" ht="15.75" thickBot="1" x14ac:dyDescent="0.3">
      <c r="A933" s="104"/>
      <c r="B933" s="105"/>
      <c r="C933" s="105"/>
      <c r="D933" s="76" t="s">
        <v>18</v>
      </c>
      <c r="E933" s="61">
        <v>2</v>
      </c>
      <c r="F933" s="61">
        <v>1</v>
      </c>
      <c r="G933" s="61">
        <v>0</v>
      </c>
      <c r="H933" s="61">
        <v>1</v>
      </c>
      <c r="I933" s="61">
        <v>2</v>
      </c>
      <c r="J933" s="61">
        <v>3</v>
      </c>
      <c r="K933" s="61">
        <v>0</v>
      </c>
      <c r="L933" s="61">
        <v>3</v>
      </c>
      <c r="M933" s="119">
        <v>2</v>
      </c>
      <c r="N933" s="136">
        <v>14</v>
      </c>
      <c r="O933" s="138">
        <v>1</v>
      </c>
      <c r="P933" s="61">
        <v>0</v>
      </c>
      <c r="Q933" s="61">
        <v>3</v>
      </c>
      <c r="R933" s="61">
        <v>1</v>
      </c>
      <c r="S933" s="61">
        <v>1</v>
      </c>
      <c r="T933" s="61">
        <v>2</v>
      </c>
      <c r="U933" s="61">
        <v>2</v>
      </c>
      <c r="V933" s="61">
        <v>0</v>
      </c>
      <c r="W933" s="119">
        <v>3</v>
      </c>
      <c r="X933" s="122">
        <v>13</v>
      </c>
      <c r="Y933" s="72">
        <v>27</v>
      </c>
      <c r="Z933" s="105"/>
      <c r="AA933" s="105"/>
      <c r="AB933" s="106"/>
    </row>
    <row r="934" spans="1:28" ht="13.5" thickBot="1" x14ac:dyDescent="0.25">
      <c r="A934" s="77"/>
      <c r="B934" s="77"/>
      <c r="C934" s="77"/>
      <c r="D934" s="77"/>
      <c r="E934" s="77"/>
      <c r="F934" s="77"/>
      <c r="G934" s="77"/>
      <c r="H934" s="77"/>
      <c r="I934" s="77"/>
      <c r="J934" s="77"/>
      <c r="K934" s="77"/>
      <c r="L934" s="77"/>
      <c r="M934" s="77"/>
      <c r="N934" s="77"/>
      <c r="O934" s="77"/>
      <c r="P934" s="77"/>
      <c r="Q934" s="77"/>
      <c r="R934" s="77"/>
      <c r="S934" s="77"/>
      <c r="T934" s="77"/>
      <c r="U934" s="77"/>
      <c r="V934" s="77"/>
      <c r="W934" s="77"/>
      <c r="X934" s="77"/>
      <c r="Y934" s="77"/>
      <c r="Z934" s="77"/>
      <c r="AA934" s="77"/>
      <c r="AB934" s="77"/>
    </row>
    <row r="935" spans="1:28" ht="15" x14ac:dyDescent="0.25">
      <c r="A935" s="88"/>
      <c r="B935" s="173" t="s">
        <v>4</v>
      </c>
      <c r="C935" s="176" t="s">
        <v>19</v>
      </c>
      <c r="D935" s="64" t="s">
        <v>1</v>
      </c>
      <c r="E935" s="40">
        <v>382</v>
      </c>
      <c r="F935" s="41">
        <v>459</v>
      </c>
      <c r="G935" s="41">
        <v>301</v>
      </c>
      <c r="H935" s="41">
        <v>302</v>
      </c>
      <c r="I935" s="41">
        <v>146</v>
      </c>
      <c r="J935" s="41">
        <v>373</v>
      </c>
      <c r="K935" s="41">
        <v>478</v>
      </c>
      <c r="L935" s="41">
        <v>172</v>
      </c>
      <c r="M935" s="42">
        <v>349</v>
      </c>
      <c r="N935" s="179" t="s">
        <v>16</v>
      </c>
      <c r="O935" s="40">
        <v>403</v>
      </c>
      <c r="P935" s="41">
        <v>182</v>
      </c>
      <c r="Q935" s="41">
        <v>471</v>
      </c>
      <c r="R935" s="41">
        <v>150</v>
      </c>
      <c r="S935" s="41">
        <v>387</v>
      </c>
      <c r="T935" s="41">
        <v>286</v>
      </c>
      <c r="U935" s="41">
        <v>376</v>
      </c>
      <c r="V935" s="41">
        <v>476</v>
      </c>
      <c r="W935" s="42">
        <v>270</v>
      </c>
      <c r="X935" s="179" t="s">
        <v>17</v>
      </c>
      <c r="Y935" s="89">
        <v>71.5</v>
      </c>
      <c r="Z935" s="182" t="s">
        <v>28</v>
      </c>
      <c r="AA935" s="185" t="s">
        <v>6</v>
      </c>
      <c r="AB935" s="188" t="s">
        <v>20</v>
      </c>
    </row>
    <row r="936" spans="1:28" ht="15" x14ac:dyDescent="0.25">
      <c r="A936" s="90" t="s">
        <v>21</v>
      </c>
      <c r="B936" s="174"/>
      <c r="C936" s="177"/>
      <c r="D936" s="65" t="s">
        <v>2</v>
      </c>
      <c r="E936" s="43">
        <v>4</v>
      </c>
      <c r="F936" s="39">
        <v>5</v>
      </c>
      <c r="G936" s="39">
        <v>4</v>
      </c>
      <c r="H936" s="39">
        <v>4</v>
      </c>
      <c r="I936" s="39">
        <v>3</v>
      </c>
      <c r="J936" s="39">
        <v>4</v>
      </c>
      <c r="K936" s="39">
        <v>5</v>
      </c>
      <c r="L936" s="39">
        <v>3</v>
      </c>
      <c r="M936" s="44">
        <v>4</v>
      </c>
      <c r="N936" s="180"/>
      <c r="O936" s="43">
        <v>4</v>
      </c>
      <c r="P936" s="39">
        <v>3</v>
      </c>
      <c r="Q936" s="39">
        <v>5</v>
      </c>
      <c r="R936" s="39">
        <v>3</v>
      </c>
      <c r="S936" s="39">
        <v>4</v>
      </c>
      <c r="T936" s="39">
        <v>4</v>
      </c>
      <c r="U936" s="39">
        <v>4</v>
      </c>
      <c r="V936" s="39">
        <v>5</v>
      </c>
      <c r="W936" s="44">
        <v>4</v>
      </c>
      <c r="X936" s="180"/>
      <c r="Y936" s="63">
        <v>72</v>
      </c>
      <c r="Z936" s="183"/>
      <c r="AA936" s="186"/>
      <c r="AB936" s="189"/>
    </row>
    <row r="937" spans="1:28" ht="15.75" thickBot="1" x14ac:dyDescent="0.3">
      <c r="A937" s="107">
        <v>44320</v>
      </c>
      <c r="B937" s="175"/>
      <c r="C937" s="178"/>
      <c r="D937" s="66" t="s">
        <v>3</v>
      </c>
      <c r="E937" s="45">
        <v>5</v>
      </c>
      <c r="F937" s="46">
        <v>9</v>
      </c>
      <c r="G937" s="46">
        <v>13</v>
      </c>
      <c r="H937" s="46">
        <v>15</v>
      </c>
      <c r="I937" s="46">
        <v>17</v>
      </c>
      <c r="J937" s="46">
        <v>3</v>
      </c>
      <c r="K937" s="46">
        <v>7</v>
      </c>
      <c r="L937" s="46">
        <v>11</v>
      </c>
      <c r="M937" s="47">
        <v>1</v>
      </c>
      <c r="N937" s="181"/>
      <c r="O937" s="45">
        <v>4</v>
      </c>
      <c r="P937" s="46">
        <v>14</v>
      </c>
      <c r="Q937" s="46">
        <v>6</v>
      </c>
      <c r="R937" s="46">
        <v>18</v>
      </c>
      <c r="S937" s="46">
        <v>2</v>
      </c>
      <c r="T937" s="46">
        <v>16</v>
      </c>
      <c r="U937" s="46">
        <v>8</v>
      </c>
      <c r="V937" s="46">
        <v>12</v>
      </c>
      <c r="W937" s="47">
        <v>10</v>
      </c>
      <c r="X937" s="181"/>
      <c r="Y937" s="108">
        <v>130</v>
      </c>
      <c r="Z937" s="184"/>
      <c r="AA937" s="187"/>
      <c r="AB937" s="190"/>
    </row>
    <row r="938" spans="1:28" ht="15" x14ac:dyDescent="0.25">
      <c r="A938" s="91"/>
      <c r="D938" s="48" t="s">
        <v>15</v>
      </c>
      <c r="E938" s="49">
        <v>2</v>
      </c>
      <c r="F938" s="49">
        <v>1</v>
      </c>
      <c r="G938" s="49">
        <v>1</v>
      </c>
      <c r="H938" s="49">
        <v>1</v>
      </c>
      <c r="I938" s="49">
        <v>1</v>
      </c>
      <c r="J938" s="49">
        <v>2</v>
      </c>
      <c r="K938" s="49">
        <v>2</v>
      </c>
      <c r="L938" s="49">
        <v>1</v>
      </c>
      <c r="M938" s="50">
        <v>2</v>
      </c>
      <c r="N938" s="123">
        <v>13</v>
      </c>
      <c r="O938" s="126">
        <v>2</v>
      </c>
      <c r="P938" s="49">
        <v>1</v>
      </c>
      <c r="Q938" s="49">
        <v>2</v>
      </c>
      <c r="R938" s="49">
        <v>1</v>
      </c>
      <c r="S938" s="49">
        <v>2</v>
      </c>
      <c r="T938" s="49">
        <v>1</v>
      </c>
      <c r="U938" s="49">
        <v>2</v>
      </c>
      <c r="V938" s="49">
        <v>1</v>
      </c>
      <c r="W938" s="50">
        <v>1</v>
      </c>
      <c r="X938" s="113">
        <v>13</v>
      </c>
      <c r="Y938" s="85">
        <v>26</v>
      </c>
      <c r="AB938" s="87"/>
    </row>
    <row r="939" spans="1:28" ht="15" x14ac:dyDescent="0.25">
      <c r="A939" s="91" t="s">
        <v>24</v>
      </c>
      <c r="B939" s="73">
        <v>23.1</v>
      </c>
      <c r="C939" s="112">
        <v>26</v>
      </c>
      <c r="D939" s="52" t="s">
        <v>14</v>
      </c>
      <c r="E939" s="84">
        <v>0</v>
      </c>
      <c r="F939" s="84">
        <v>0</v>
      </c>
      <c r="G939" s="84">
        <v>0</v>
      </c>
      <c r="H939" s="84">
        <v>0</v>
      </c>
      <c r="I939" s="84">
        <v>0</v>
      </c>
      <c r="J939" s="84">
        <v>0</v>
      </c>
      <c r="K939" s="84">
        <v>0</v>
      </c>
      <c r="L939" s="84">
        <v>0</v>
      </c>
      <c r="M939" s="114">
        <v>0</v>
      </c>
      <c r="N939" s="124">
        <v>0</v>
      </c>
      <c r="O939" s="84">
        <v>0</v>
      </c>
      <c r="P939" s="84">
        <v>0</v>
      </c>
      <c r="Q939" s="84">
        <v>0</v>
      </c>
      <c r="R939" s="84">
        <v>0</v>
      </c>
      <c r="S939" s="84">
        <v>0</v>
      </c>
      <c r="T939" s="84">
        <v>0</v>
      </c>
      <c r="U939" s="84">
        <v>0</v>
      </c>
      <c r="V939" s="84">
        <v>0</v>
      </c>
      <c r="W939" s="114">
        <v>0</v>
      </c>
      <c r="X939" s="109">
        <v>0</v>
      </c>
      <c r="Y939" s="67">
        <v>0</v>
      </c>
      <c r="Z939" s="92">
        <v>0</v>
      </c>
      <c r="AA939" s="142">
        <v>23.1</v>
      </c>
      <c r="AB939" s="93">
        <v>69</v>
      </c>
    </row>
    <row r="940" spans="1:28" ht="15.75" thickBot="1" x14ac:dyDescent="0.3">
      <c r="A940" s="94"/>
      <c r="D940" s="74" t="s">
        <v>18</v>
      </c>
      <c r="E940" s="51">
        <v>0</v>
      </c>
      <c r="F940" s="51">
        <v>0</v>
      </c>
      <c r="G940" s="51">
        <v>0</v>
      </c>
      <c r="H940" s="51">
        <v>0</v>
      </c>
      <c r="I940" s="51">
        <v>0</v>
      </c>
      <c r="J940" s="51">
        <v>0</v>
      </c>
      <c r="K940" s="51">
        <v>0</v>
      </c>
      <c r="L940" s="51">
        <v>0</v>
      </c>
      <c r="M940" s="115">
        <v>0</v>
      </c>
      <c r="N940" s="125">
        <v>0</v>
      </c>
      <c r="O940" s="128">
        <v>0</v>
      </c>
      <c r="P940" s="51">
        <v>0</v>
      </c>
      <c r="Q940" s="51">
        <v>0</v>
      </c>
      <c r="R940" s="51">
        <v>0</v>
      </c>
      <c r="S940" s="51">
        <v>0</v>
      </c>
      <c r="T940" s="51">
        <v>0</v>
      </c>
      <c r="U940" s="51">
        <v>0</v>
      </c>
      <c r="V940" s="51">
        <v>0</v>
      </c>
      <c r="W940" s="115">
        <v>0</v>
      </c>
      <c r="X940" s="120">
        <v>0</v>
      </c>
      <c r="Y940" s="68">
        <v>0</v>
      </c>
      <c r="AB940" s="87"/>
    </row>
    <row r="941" spans="1:28" ht="13.5" thickBot="1" x14ac:dyDescent="0.25">
      <c r="A941" s="95"/>
      <c r="AB941" s="87"/>
    </row>
    <row r="942" spans="1:28" ht="15" x14ac:dyDescent="0.25">
      <c r="A942" s="99"/>
      <c r="D942" s="53" t="s">
        <v>15</v>
      </c>
      <c r="E942" s="54">
        <v>2</v>
      </c>
      <c r="F942" s="54">
        <v>2</v>
      </c>
      <c r="G942" s="54">
        <v>1</v>
      </c>
      <c r="H942" s="54">
        <v>1</v>
      </c>
      <c r="I942" s="54">
        <v>1</v>
      </c>
      <c r="J942" s="54">
        <v>2</v>
      </c>
      <c r="K942" s="54">
        <v>2</v>
      </c>
      <c r="L942" s="54">
        <v>2</v>
      </c>
      <c r="M942" s="55">
        <v>2</v>
      </c>
      <c r="N942" s="129">
        <v>15</v>
      </c>
      <c r="O942" s="132">
        <v>2</v>
      </c>
      <c r="P942" s="54">
        <v>1</v>
      </c>
      <c r="Q942" s="54">
        <v>2</v>
      </c>
      <c r="R942" s="54">
        <v>1</v>
      </c>
      <c r="S942" s="54">
        <v>2</v>
      </c>
      <c r="T942" s="54">
        <v>1</v>
      </c>
      <c r="U942" s="54">
        <v>2</v>
      </c>
      <c r="V942" s="54">
        <v>2</v>
      </c>
      <c r="W942" s="55">
        <v>2</v>
      </c>
      <c r="X942" s="116">
        <v>15</v>
      </c>
      <c r="Y942" s="55">
        <v>30</v>
      </c>
      <c r="AB942" s="87"/>
    </row>
    <row r="943" spans="1:28" ht="15" x14ac:dyDescent="0.25">
      <c r="A943" s="96" t="s">
        <v>22</v>
      </c>
      <c r="B943" s="78">
        <v>26.4</v>
      </c>
      <c r="C943" s="112">
        <v>30</v>
      </c>
      <c r="D943" s="57" t="s">
        <v>14</v>
      </c>
      <c r="E943" s="84">
        <v>6</v>
      </c>
      <c r="F943" s="84">
        <v>8</v>
      </c>
      <c r="G943" s="84">
        <v>6</v>
      </c>
      <c r="H943" s="84">
        <v>6</v>
      </c>
      <c r="I943" s="84">
        <v>4</v>
      </c>
      <c r="J943" s="84">
        <v>6</v>
      </c>
      <c r="K943" s="84">
        <v>6</v>
      </c>
      <c r="L943" s="84">
        <v>5</v>
      </c>
      <c r="M943" s="114">
        <v>6</v>
      </c>
      <c r="N943" s="130">
        <v>53</v>
      </c>
      <c r="O943" s="84">
        <v>6</v>
      </c>
      <c r="P943" s="84">
        <v>4</v>
      </c>
      <c r="Q943" s="84">
        <v>7</v>
      </c>
      <c r="R943" s="84">
        <v>4</v>
      </c>
      <c r="S943" s="84">
        <v>7</v>
      </c>
      <c r="T943" s="84">
        <v>5</v>
      </c>
      <c r="U943" s="84">
        <v>6</v>
      </c>
      <c r="V943" s="84">
        <v>6</v>
      </c>
      <c r="W943" s="114">
        <v>7</v>
      </c>
      <c r="X943" s="110">
        <v>52</v>
      </c>
      <c r="Y943" s="69">
        <v>105</v>
      </c>
      <c r="Z943" s="97">
        <v>0</v>
      </c>
      <c r="AA943" s="143">
        <v>26.4</v>
      </c>
      <c r="AB943" s="98">
        <v>70</v>
      </c>
    </row>
    <row r="944" spans="1:28" ht="15.75" thickBot="1" x14ac:dyDescent="0.3">
      <c r="A944" s="99"/>
      <c r="D944" s="75" t="s">
        <v>18</v>
      </c>
      <c r="E944" s="56">
        <v>2</v>
      </c>
      <c r="F944" s="56">
        <v>1</v>
      </c>
      <c r="G944" s="56">
        <v>1</v>
      </c>
      <c r="H944" s="56">
        <v>1</v>
      </c>
      <c r="I944" s="56">
        <v>2</v>
      </c>
      <c r="J944" s="56">
        <v>2</v>
      </c>
      <c r="K944" s="56">
        <v>3</v>
      </c>
      <c r="L944" s="56">
        <v>2</v>
      </c>
      <c r="M944" s="117">
        <v>2</v>
      </c>
      <c r="N944" s="131">
        <v>16</v>
      </c>
      <c r="O944" s="133">
        <v>2</v>
      </c>
      <c r="P944" s="56">
        <v>2</v>
      </c>
      <c r="Q944" s="56">
        <v>2</v>
      </c>
      <c r="R944" s="56">
        <v>2</v>
      </c>
      <c r="S944" s="56">
        <v>1</v>
      </c>
      <c r="T944" s="56">
        <v>2</v>
      </c>
      <c r="U944" s="56">
        <v>2</v>
      </c>
      <c r="V944" s="56">
        <v>3</v>
      </c>
      <c r="W944" s="117">
        <v>1</v>
      </c>
      <c r="X944" s="121">
        <v>17</v>
      </c>
      <c r="Y944" s="70">
        <v>33</v>
      </c>
      <c r="AB944" s="87"/>
    </row>
    <row r="945" spans="1:28" ht="13.5" thickBot="1" x14ac:dyDescent="0.25">
      <c r="A945" s="95"/>
      <c r="AB945" s="87"/>
    </row>
    <row r="946" spans="1:28" ht="15" x14ac:dyDescent="0.25">
      <c r="A946" s="100"/>
      <c r="D946" s="58" t="s">
        <v>15</v>
      </c>
      <c r="E946" s="59">
        <v>2</v>
      </c>
      <c r="F946" s="59">
        <v>2</v>
      </c>
      <c r="G946" s="59">
        <v>1</v>
      </c>
      <c r="H946" s="59">
        <v>1</v>
      </c>
      <c r="I946" s="59">
        <v>1</v>
      </c>
      <c r="J946" s="59">
        <v>2</v>
      </c>
      <c r="K946" s="59">
        <v>2</v>
      </c>
      <c r="L946" s="59">
        <v>1</v>
      </c>
      <c r="M946" s="60">
        <v>2</v>
      </c>
      <c r="N946" s="134">
        <v>14</v>
      </c>
      <c r="O946" s="137">
        <v>2</v>
      </c>
      <c r="P946" s="59">
        <v>1</v>
      </c>
      <c r="Q946" s="59">
        <v>2</v>
      </c>
      <c r="R946" s="59">
        <v>1</v>
      </c>
      <c r="S946" s="59">
        <v>2</v>
      </c>
      <c r="T946" s="59">
        <v>1</v>
      </c>
      <c r="U946" s="59">
        <v>2</v>
      </c>
      <c r="V946" s="59">
        <v>1</v>
      </c>
      <c r="W946" s="60">
        <v>2</v>
      </c>
      <c r="X946" s="118">
        <v>14</v>
      </c>
      <c r="Y946" s="60">
        <v>28</v>
      </c>
      <c r="AB946" s="87"/>
    </row>
    <row r="947" spans="1:28" ht="15" x14ac:dyDescent="0.25">
      <c r="A947" s="101" t="s">
        <v>23</v>
      </c>
      <c r="B947" s="79">
        <v>24.999999999999996</v>
      </c>
      <c r="C947" s="112">
        <v>28</v>
      </c>
      <c r="D947" s="62" t="s">
        <v>14</v>
      </c>
      <c r="E947" s="84">
        <v>5</v>
      </c>
      <c r="F947" s="84">
        <v>7</v>
      </c>
      <c r="G947" s="84">
        <v>7</v>
      </c>
      <c r="H947" s="84">
        <v>7</v>
      </c>
      <c r="I947" s="84">
        <v>6</v>
      </c>
      <c r="J947" s="84">
        <v>8</v>
      </c>
      <c r="K947" s="84">
        <v>6</v>
      </c>
      <c r="L947" s="84">
        <v>3</v>
      </c>
      <c r="M947" s="114">
        <v>8</v>
      </c>
      <c r="N947" s="135">
        <v>57</v>
      </c>
      <c r="O947" s="127">
        <v>8</v>
      </c>
      <c r="P947" s="84">
        <v>4</v>
      </c>
      <c r="Q947" s="84">
        <v>6</v>
      </c>
      <c r="R947" s="84">
        <v>4</v>
      </c>
      <c r="S947" s="84">
        <v>5</v>
      </c>
      <c r="T947" s="84">
        <v>6</v>
      </c>
      <c r="U947" s="84">
        <v>7</v>
      </c>
      <c r="V947" s="84">
        <v>5</v>
      </c>
      <c r="W947" s="114">
        <v>8</v>
      </c>
      <c r="X947" s="111">
        <v>53</v>
      </c>
      <c r="Y947" s="71">
        <v>110</v>
      </c>
      <c r="Z947" s="102">
        <v>0.6</v>
      </c>
      <c r="AA947" s="141">
        <v>25.599999999999998</v>
      </c>
      <c r="AB947" s="103">
        <v>78</v>
      </c>
    </row>
    <row r="948" spans="1:28" ht="15.75" thickBot="1" x14ac:dyDescent="0.3">
      <c r="A948" s="104"/>
      <c r="B948" s="105"/>
      <c r="C948" s="105"/>
      <c r="D948" s="76" t="s">
        <v>18</v>
      </c>
      <c r="E948" s="61">
        <v>3</v>
      </c>
      <c r="F948" s="61">
        <v>2</v>
      </c>
      <c r="G948" s="61">
        <v>0</v>
      </c>
      <c r="H948" s="61">
        <v>0</v>
      </c>
      <c r="I948" s="61">
        <v>0</v>
      </c>
      <c r="J948" s="61">
        <v>0</v>
      </c>
      <c r="K948" s="61">
        <v>3</v>
      </c>
      <c r="L948" s="61">
        <v>3</v>
      </c>
      <c r="M948" s="119">
        <v>0</v>
      </c>
      <c r="N948" s="136">
        <v>11</v>
      </c>
      <c r="O948" s="138">
        <v>0</v>
      </c>
      <c r="P948" s="61">
        <v>2</v>
      </c>
      <c r="Q948" s="61">
        <v>3</v>
      </c>
      <c r="R948" s="61">
        <v>2</v>
      </c>
      <c r="S948" s="61">
        <v>3</v>
      </c>
      <c r="T948" s="61">
        <v>1</v>
      </c>
      <c r="U948" s="61">
        <v>1</v>
      </c>
      <c r="V948" s="61">
        <v>3</v>
      </c>
      <c r="W948" s="119">
        <v>0</v>
      </c>
      <c r="X948" s="122">
        <v>15</v>
      </c>
      <c r="Y948" s="72">
        <v>26</v>
      </c>
      <c r="Z948" s="105"/>
      <c r="AA948" s="105"/>
      <c r="AB948" s="106"/>
    </row>
    <row r="949" spans="1:28" ht="13.5" thickBot="1" x14ac:dyDescent="0.25">
      <c r="A949" s="77"/>
      <c r="B949" s="77"/>
      <c r="C949" s="77"/>
      <c r="D949" s="77"/>
      <c r="E949" s="77"/>
      <c r="F949" s="77"/>
      <c r="G949" s="77"/>
      <c r="H949" s="77"/>
      <c r="I949" s="77"/>
      <c r="J949" s="77"/>
      <c r="K949" s="77"/>
      <c r="L949" s="77"/>
      <c r="M949" s="77"/>
      <c r="N949" s="77"/>
      <c r="O949" s="77"/>
      <c r="P949" s="77"/>
      <c r="Q949" s="77"/>
      <c r="R949" s="77"/>
      <c r="S949" s="77"/>
      <c r="T949" s="77"/>
      <c r="U949" s="77"/>
      <c r="V949" s="77"/>
      <c r="W949" s="77"/>
      <c r="X949" s="77"/>
      <c r="Y949" s="77"/>
      <c r="Z949" s="77"/>
      <c r="AA949" s="77"/>
      <c r="AB949" s="77"/>
    </row>
    <row r="950" spans="1:28" ht="15" x14ac:dyDescent="0.25">
      <c r="A950" s="153"/>
      <c r="B950" s="173" t="s">
        <v>4</v>
      </c>
      <c r="C950" s="176" t="s">
        <v>19</v>
      </c>
      <c r="D950" s="64" t="s">
        <v>1</v>
      </c>
      <c r="E950" s="40">
        <v>465</v>
      </c>
      <c r="F950" s="41">
        <v>365</v>
      </c>
      <c r="G950" s="41">
        <v>155</v>
      </c>
      <c r="H950" s="41">
        <v>366</v>
      </c>
      <c r="I950" s="41">
        <v>449</v>
      </c>
      <c r="J950" s="41">
        <v>281</v>
      </c>
      <c r="K950" s="41">
        <v>126</v>
      </c>
      <c r="L950" s="41">
        <v>353</v>
      </c>
      <c r="M950" s="42">
        <v>301</v>
      </c>
      <c r="N950" s="179" t="s">
        <v>16</v>
      </c>
      <c r="O950" s="40">
        <v>358</v>
      </c>
      <c r="P950" s="41">
        <v>142</v>
      </c>
      <c r="Q950" s="41">
        <v>512</v>
      </c>
      <c r="R950" s="41">
        <v>331</v>
      </c>
      <c r="S950" s="41">
        <v>337</v>
      </c>
      <c r="T950" s="41">
        <v>328</v>
      </c>
      <c r="U950" s="41">
        <v>342</v>
      </c>
      <c r="V950" s="41">
        <v>126</v>
      </c>
      <c r="W950" s="42">
        <v>470</v>
      </c>
      <c r="X950" s="179" t="s">
        <v>17</v>
      </c>
      <c r="Y950" s="89">
        <v>71.3</v>
      </c>
      <c r="Z950" s="182" t="s">
        <v>28</v>
      </c>
      <c r="AA950" s="185" t="s">
        <v>6</v>
      </c>
      <c r="AB950" s="188" t="s">
        <v>20</v>
      </c>
    </row>
    <row r="951" spans="1:28" ht="15" x14ac:dyDescent="0.25">
      <c r="A951" s="153" t="s">
        <v>30</v>
      </c>
      <c r="B951" s="174"/>
      <c r="C951" s="177"/>
      <c r="D951" s="65" t="s">
        <v>2</v>
      </c>
      <c r="E951" s="43">
        <v>5</v>
      </c>
      <c r="F951" s="39">
        <v>4</v>
      </c>
      <c r="G951" s="39">
        <v>3</v>
      </c>
      <c r="H951" s="39">
        <v>4</v>
      </c>
      <c r="I951" s="39">
        <v>5</v>
      </c>
      <c r="J951" s="39">
        <v>4</v>
      </c>
      <c r="K951" s="39">
        <v>3</v>
      </c>
      <c r="L951" s="39">
        <v>4</v>
      </c>
      <c r="M951" s="44">
        <v>4</v>
      </c>
      <c r="N951" s="180"/>
      <c r="O951" s="43">
        <v>4</v>
      </c>
      <c r="P951" s="39">
        <v>3</v>
      </c>
      <c r="Q951" s="39">
        <v>5</v>
      </c>
      <c r="R951" s="39">
        <v>4</v>
      </c>
      <c r="S951" s="39">
        <v>4</v>
      </c>
      <c r="T951" s="39">
        <v>4</v>
      </c>
      <c r="U951" s="39">
        <v>4</v>
      </c>
      <c r="V951" s="39">
        <v>3</v>
      </c>
      <c r="W951" s="44">
        <v>5</v>
      </c>
      <c r="X951" s="180"/>
      <c r="Y951" s="63">
        <v>72</v>
      </c>
      <c r="Z951" s="183"/>
      <c r="AA951" s="186"/>
      <c r="AB951" s="189"/>
    </row>
    <row r="952" spans="1:28" ht="15.75" thickBot="1" x14ac:dyDescent="0.3">
      <c r="A952" s="154">
        <v>44293</v>
      </c>
      <c r="B952" s="175"/>
      <c r="C952" s="178"/>
      <c r="D952" s="66" t="s">
        <v>3</v>
      </c>
      <c r="E952" s="45">
        <v>8</v>
      </c>
      <c r="F952" s="46">
        <v>4</v>
      </c>
      <c r="G952" s="46">
        <v>18</v>
      </c>
      <c r="H952" s="46">
        <v>2</v>
      </c>
      <c r="I952" s="46">
        <v>6</v>
      </c>
      <c r="J952" s="46">
        <v>16</v>
      </c>
      <c r="K952" s="46">
        <v>12</v>
      </c>
      <c r="L952" s="46">
        <v>10</v>
      </c>
      <c r="M952" s="47">
        <v>14</v>
      </c>
      <c r="N952" s="181"/>
      <c r="O952" s="45">
        <v>3</v>
      </c>
      <c r="P952" s="46">
        <v>17</v>
      </c>
      <c r="Q952" s="46">
        <v>1</v>
      </c>
      <c r="R952" s="46">
        <v>15</v>
      </c>
      <c r="S952" s="46">
        <v>7</v>
      </c>
      <c r="T952" s="46">
        <v>5</v>
      </c>
      <c r="U952" s="46">
        <v>11</v>
      </c>
      <c r="V952" s="46">
        <v>9</v>
      </c>
      <c r="W952" s="47">
        <v>13</v>
      </c>
      <c r="X952" s="181"/>
      <c r="Y952" s="108">
        <v>140</v>
      </c>
      <c r="Z952" s="184"/>
      <c r="AA952" s="187"/>
      <c r="AB952" s="190"/>
    </row>
    <row r="953" spans="1:28" ht="15" x14ac:dyDescent="0.25">
      <c r="A953" s="146"/>
      <c r="D953" s="48" t="s">
        <v>15</v>
      </c>
      <c r="E953" s="49">
        <v>2</v>
      </c>
      <c r="F953" s="49">
        <v>2</v>
      </c>
      <c r="G953" s="49">
        <v>1</v>
      </c>
      <c r="H953" s="49">
        <v>2</v>
      </c>
      <c r="I953" s="49">
        <v>2</v>
      </c>
      <c r="J953" s="49">
        <v>1</v>
      </c>
      <c r="K953" s="49">
        <v>1</v>
      </c>
      <c r="L953" s="49">
        <v>1</v>
      </c>
      <c r="M953" s="50">
        <v>1</v>
      </c>
      <c r="N953" s="123">
        <v>13</v>
      </c>
      <c r="O953" s="126">
        <v>2</v>
      </c>
      <c r="P953" s="49">
        <v>1</v>
      </c>
      <c r="Q953" s="49">
        <v>2</v>
      </c>
      <c r="R953" s="49">
        <v>1</v>
      </c>
      <c r="S953" s="49">
        <v>2</v>
      </c>
      <c r="T953" s="49">
        <v>2</v>
      </c>
      <c r="U953" s="49">
        <v>1</v>
      </c>
      <c r="V953" s="49">
        <v>1</v>
      </c>
      <c r="W953" s="50">
        <v>1</v>
      </c>
      <c r="X953" s="113">
        <v>13</v>
      </c>
      <c r="Y953" s="85">
        <v>26</v>
      </c>
      <c r="AB953" s="87"/>
    </row>
    <row r="954" spans="1:28" ht="15" x14ac:dyDescent="0.25">
      <c r="A954" s="146" t="s">
        <v>24</v>
      </c>
      <c r="B954" s="73">
        <v>21.5</v>
      </c>
      <c r="C954" s="112">
        <v>26</v>
      </c>
      <c r="D954" s="52" t="s">
        <v>14</v>
      </c>
      <c r="E954" s="84">
        <v>8</v>
      </c>
      <c r="F954" s="84">
        <v>7</v>
      </c>
      <c r="G954" s="84">
        <v>4</v>
      </c>
      <c r="H954" s="84">
        <v>8</v>
      </c>
      <c r="I954" s="84">
        <v>7</v>
      </c>
      <c r="J954" s="84">
        <v>6</v>
      </c>
      <c r="K954" s="84">
        <v>5</v>
      </c>
      <c r="L954" s="84">
        <v>6</v>
      </c>
      <c r="M954" s="114">
        <v>6</v>
      </c>
      <c r="N954" s="147">
        <v>57</v>
      </c>
      <c r="O954" s="84">
        <v>8</v>
      </c>
      <c r="P954" s="84">
        <v>5</v>
      </c>
      <c r="Q954" s="84">
        <v>8</v>
      </c>
      <c r="R954" s="84">
        <v>7</v>
      </c>
      <c r="S954" s="84">
        <v>6</v>
      </c>
      <c r="T954" s="84">
        <v>7</v>
      </c>
      <c r="U954" s="84">
        <v>6</v>
      </c>
      <c r="V954" s="84">
        <v>6</v>
      </c>
      <c r="W954" s="114">
        <v>8</v>
      </c>
      <c r="X954" s="109">
        <v>61</v>
      </c>
      <c r="Y954" s="67">
        <v>118</v>
      </c>
      <c r="Z954" s="92">
        <v>1.6000000000000003</v>
      </c>
      <c r="AA954" s="142">
        <v>23.1</v>
      </c>
      <c r="AB954" s="93">
        <v>69</v>
      </c>
    </row>
    <row r="955" spans="1:28" ht="15.75" thickBot="1" x14ac:dyDescent="0.3">
      <c r="A955" s="94"/>
      <c r="D955" s="148" t="s">
        <v>18</v>
      </c>
      <c r="E955" s="51">
        <v>1</v>
      </c>
      <c r="F955" s="51">
        <v>1</v>
      </c>
      <c r="G955" s="51">
        <v>2</v>
      </c>
      <c r="H955" s="51">
        <v>0</v>
      </c>
      <c r="I955" s="51">
        <v>2</v>
      </c>
      <c r="J955" s="51">
        <v>1</v>
      </c>
      <c r="K955" s="51">
        <v>1</v>
      </c>
      <c r="L955" s="51">
        <v>1</v>
      </c>
      <c r="M955" s="115">
        <v>1</v>
      </c>
      <c r="N955" s="125">
        <v>10</v>
      </c>
      <c r="O955" s="128">
        <v>0</v>
      </c>
      <c r="P955" s="51">
        <v>1</v>
      </c>
      <c r="Q955" s="51">
        <v>1</v>
      </c>
      <c r="R955" s="51">
        <v>0</v>
      </c>
      <c r="S955" s="51">
        <v>2</v>
      </c>
      <c r="T955" s="51">
        <v>1</v>
      </c>
      <c r="U955" s="51">
        <v>1</v>
      </c>
      <c r="V955" s="51">
        <v>0</v>
      </c>
      <c r="W955" s="115">
        <v>0</v>
      </c>
      <c r="X955" s="120">
        <v>6</v>
      </c>
      <c r="Y955" s="68">
        <v>16</v>
      </c>
      <c r="AB955" s="87"/>
    </row>
    <row r="956" spans="1:28" ht="13.5" thickBot="1" x14ac:dyDescent="0.25">
      <c r="A956" s="95"/>
      <c r="AB956" s="87"/>
    </row>
    <row r="957" spans="1:28" ht="15" x14ac:dyDescent="0.25">
      <c r="A957" s="99"/>
      <c r="D957" s="53" t="s">
        <v>15</v>
      </c>
      <c r="E957" s="54">
        <v>2</v>
      </c>
      <c r="F957" s="54">
        <v>2</v>
      </c>
      <c r="G957" s="54">
        <v>1</v>
      </c>
      <c r="H957" s="54">
        <v>2</v>
      </c>
      <c r="I957" s="54">
        <v>2</v>
      </c>
      <c r="J957" s="54">
        <v>1</v>
      </c>
      <c r="K957" s="54">
        <v>2</v>
      </c>
      <c r="L957" s="54">
        <v>2</v>
      </c>
      <c r="M957" s="55">
        <v>1</v>
      </c>
      <c r="N957" s="129">
        <v>15</v>
      </c>
      <c r="O957" s="132">
        <v>2</v>
      </c>
      <c r="P957" s="54">
        <v>1</v>
      </c>
      <c r="Q957" s="54">
        <v>2</v>
      </c>
      <c r="R957" s="54">
        <v>1</v>
      </c>
      <c r="S957" s="54">
        <v>2</v>
      </c>
      <c r="T957" s="54">
        <v>2</v>
      </c>
      <c r="U957" s="54">
        <v>2</v>
      </c>
      <c r="V957" s="54">
        <v>2</v>
      </c>
      <c r="W957" s="55">
        <v>2</v>
      </c>
      <c r="X957" s="116">
        <v>16</v>
      </c>
      <c r="Y957" s="55">
        <v>31</v>
      </c>
      <c r="AB957" s="87"/>
    </row>
    <row r="958" spans="1:28" ht="15" x14ac:dyDescent="0.25">
      <c r="A958" s="149" t="s">
        <v>22</v>
      </c>
      <c r="B958" s="78">
        <v>25.4</v>
      </c>
      <c r="C958" s="112">
        <v>31</v>
      </c>
      <c r="D958" s="57" t="s">
        <v>14</v>
      </c>
      <c r="E958" s="84">
        <v>8</v>
      </c>
      <c r="F958" s="84">
        <v>7</v>
      </c>
      <c r="G958" s="84">
        <v>4</v>
      </c>
      <c r="H958" s="84">
        <v>8</v>
      </c>
      <c r="I958" s="84">
        <v>7</v>
      </c>
      <c r="J958" s="84">
        <v>6</v>
      </c>
      <c r="K958" s="84">
        <v>5</v>
      </c>
      <c r="L958" s="84">
        <v>6</v>
      </c>
      <c r="M958" s="114">
        <v>6</v>
      </c>
      <c r="N958" s="130">
        <v>57</v>
      </c>
      <c r="O958" s="84">
        <v>8</v>
      </c>
      <c r="P958" s="84">
        <v>4</v>
      </c>
      <c r="Q958" s="84">
        <v>9</v>
      </c>
      <c r="R958" s="84">
        <v>6</v>
      </c>
      <c r="S958" s="84">
        <v>6</v>
      </c>
      <c r="T958" s="84">
        <v>8</v>
      </c>
      <c r="U958" s="84">
        <v>8</v>
      </c>
      <c r="V958" s="84">
        <v>6</v>
      </c>
      <c r="W958" s="114">
        <v>6</v>
      </c>
      <c r="X958" s="110">
        <v>61</v>
      </c>
      <c r="Y958" s="69">
        <v>118</v>
      </c>
      <c r="Z958" s="97">
        <v>1.0999999999999999</v>
      </c>
      <c r="AA958" s="143">
        <v>26.4</v>
      </c>
      <c r="AB958" s="98">
        <v>69</v>
      </c>
    </row>
    <row r="959" spans="1:28" ht="15.75" thickBot="1" x14ac:dyDescent="0.3">
      <c r="A959" s="99"/>
      <c r="D959" s="150" t="s">
        <v>18</v>
      </c>
      <c r="E959" s="56">
        <v>1</v>
      </c>
      <c r="F959" s="56">
        <v>1</v>
      </c>
      <c r="G959" s="56">
        <v>2</v>
      </c>
      <c r="H959" s="56">
        <v>0</v>
      </c>
      <c r="I959" s="56">
        <v>2</v>
      </c>
      <c r="J959" s="56">
        <v>1</v>
      </c>
      <c r="K959" s="56">
        <v>2</v>
      </c>
      <c r="L959" s="56">
        <v>2</v>
      </c>
      <c r="M959" s="117">
        <v>1</v>
      </c>
      <c r="N959" s="131">
        <v>12</v>
      </c>
      <c r="O959" s="133">
        <v>0</v>
      </c>
      <c r="P959" s="56">
        <v>2</v>
      </c>
      <c r="Q959" s="56">
        <v>0</v>
      </c>
      <c r="R959" s="56">
        <v>1</v>
      </c>
      <c r="S959" s="56">
        <v>2</v>
      </c>
      <c r="T959" s="56">
        <v>0</v>
      </c>
      <c r="U959" s="56">
        <v>0</v>
      </c>
      <c r="V959" s="56">
        <v>1</v>
      </c>
      <c r="W959" s="117">
        <v>3</v>
      </c>
      <c r="X959" s="121">
        <v>9</v>
      </c>
      <c r="Y959" s="70">
        <v>21</v>
      </c>
      <c r="AB959" s="87"/>
    </row>
    <row r="960" spans="1:28" ht="13.5" thickBot="1" x14ac:dyDescent="0.25">
      <c r="A960" s="95"/>
      <c r="AB960" s="87"/>
    </row>
    <row r="961" spans="1:28" ht="15" x14ac:dyDescent="0.25">
      <c r="A961" s="100"/>
      <c r="D961" s="58" t="s">
        <v>15</v>
      </c>
      <c r="E961" s="59">
        <v>2</v>
      </c>
      <c r="F961" s="59">
        <v>2</v>
      </c>
      <c r="G961" s="59">
        <v>1</v>
      </c>
      <c r="H961" s="59">
        <v>2</v>
      </c>
      <c r="I961" s="59">
        <v>2</v>
      </c>
      <c r="J961" s="59">
        <v>1</v>
      </c>
      <c r="K961" s="59">
        <v>2</v>
      </c>
      <c r="L961" s="59">
        <v>2</v>
      </c>
      <c r="M961" s="60">
        <v>1</v>
      </c>
      <c r="N961" s="134">
        <v>15</v>
      </c>
      <c r="O961" s="137">
        <v>2</v>
      </c>
      <c r="P961" s="59">
        <v>1</v>
      </c>
      <c r="Q961" s="59">
        <v>2</v>
      </c>
      <c r="R961" s="59">
        <v>1</v>
      </c>
      <c r="S961" s="59">
        <v>2</v>
      </c>
      <c r="T961" s="59">
        <v>2</v>
      </c>
      <c r="U961" s="59">
        <v>2</v>
      </c>
      <c r="V961" s="59">
        <v>2</v>
      </c>
      <c r="W961" s="60">
        <v>1</v>
      </c>
      <c r="X961" s="118">
        <v>15</v>
      </c>
      <c r="Y961" s="60">
        <v>30</v>
      </c>
      <c r="AB961" s="87"/>
    </row>
    <row r="962" spans="1:28" ht="15" x14ac:dyDescent="0.25">
      <c r="A962" s="151" t="s">
        <v>23</v>
      </c>
      <c r="B962" s="79">
        <v>24.799999999999997</v>
      </c>
      <c r="C962" s="112">
        <v>30</v>
      </c>
      <c r="D962" s="62" t="s">
        <v>14</v>
      </c>
      <c r="E962" s="84">
        <v>6</v>
      </c>
      <c r="F962" s="84">
        <v>7</v>
      </c>
      <c r="G962" s="84">
        <v>3</v>
      </c>
      <c r="H962" s="84">
        <v>8</v>
      </c>
      <c r="I962" s="84">
        <v>8</v>
      </c>
      <c r="J962" s="84">
        <v>5</v>
      </c>
      <c r="K962" s="84">
        <v>5</v>
      </c>
      <c r="L962" s="84">
        <v>5</v>
      </c>
      <c r="M962" s="114">
        <v>5</v>
      </c>
      <c r="N962" s="135">
        <v>52</v>
      </c>
      <c r="O962" s="127">
        <v>8</v>
      </c>
      <c r="P962" s="84">
        <v>5</v>
      </c>
      <c r="Q962" s="84">
        <v>8</v>
      </c>
      <c r="R962" s="84">
        <v>5</v>
      </c>
      <c r="S962" s="84">
        <v>5</v>
      </c>
      <c r="T962" s="84">
        <v>8</v>
      </c>
      <c r="U962" s="84">
        <v>6</v>
      </c>
      <c r="V962" s="84">
        <v>5</v>
      </c>
      <c r="W962" s="114">
        <v>6</v>
      </c>
      <c r="X962" s="111">
        <v>56</v>
      </c>
      <c r="Y962" s="71">
        <v>108</v>
      </c>
      <c r="Z962" s="102">
        <v>0.2</v>
      </c>
      <c r="AA962" s="141">
        <v>24.999999999999996</v>
      </c>
      <c r="AB962" s="103">
        <v>77</v>
      </c>
    </row>
    <row r="963" spans="1:28" ht="15.75" thickBot="1" x14ac:dyDescent="0.3">
      <c r="A963" s="104"/>
      <c r="B963" s="105"/>
      <c r="C963" s="105"/>
      <c r="D963" s="152" t="s">
        <v>18</v>
      </c>
      <c r="E963" s="61">
        <v>3</v>
      </c>
      <c r="F963" s="61">
        <v>1</v>
      </c>
      <c r="G963" s="61">
        <v>3</v>
      </c>
      <c r="H963" s="61">
        <v>0</v>
      </c>
      <c r="I963" s="61">
        <v>1</v>
      </c>
      <c r="J963" s="61">
        <v>2</v>
      </c>
      <c r="K963" s="61">
        <v>2</v>
      </c>
      <c r="L963" s="61">
        <v>3</v>
      </c>
      <c r="M963" s="119">
        <v>2</v>
      </c>
      <c r="N963" s="136">
        <v>17</v>
      </c>
      <c r="O963" s="138">
        <v>0</v>
      </c>
      <c r="P963" s="61">
        <v>1</v>
      </c>
      <c r="Q963" s="61">
        <v>1</v>
      </c>
      <c r="R963" s="61">
        <v>2</v>
      </c>
      <c r="S963" s="61">
        <v>3</v>
      </c>
      <c r="T963" s="61">
        <v>0</v>
      </c>
      <c r="U963" s="61">
        <v>2</v>
      </c>
      <c r="V963" s="61">
        <v>2</v>
      </c>
      <c r="W963" s="119">
        <v>2</v>
      </c>
      <c r="X963" s="122">
        <v>13</v>
      </c>
      <c r="Y963" s="72">
        <v>30</v>
      </c>
      <c r="Z963" s="105"/>
      <c r="AA963" s="105"/>
      <c r="AB963" s="106"/>
    </row>
    <row r="964" spans="1:28" ht="13.5" thickBot="1" x14ac:dyDescent="0.25">
      <c r="A964" s="77"/>
      <c r="B964" s="77"/>
      <c r="C964" s="77"/>
      <c r="D964" s="77"/>
      <c r="E964" s="77"/>
      <c r="F964" s="77"/>
      <c r="G964" s="77"/>
      <c r="H964" s="77"/>
      <c r="I964" s="77"/>
      <c r="J964" s="77"/>
      <c r="K964" s="77"/>
      <c r="L964" s="77"/>
      <c r="M964" s="77"/>
      <c r="N964" s="77"/>
      <c r="O964" s="77"/>
      <c r="P964" s="77"/>
      <c r="Q964" s="77"/>
      <c r="R964" s="77"/>
      <c r="S964" s="77"/>
      <c r="T964" s="77"/>
      <c r="U964" s="77"/>
      <c r="V964" s="77"/>
      <c r="W964" s="77"/>
      <c r="X964" s="77"/>
      <c r="Y964" s="77"/>
      <c r="Z964" s="77"/>
      <c r="AA964" s="77"/>
      <c r="AB964" s="77"/>
    </row>
    <row r="965" spans="1:28" ht="15" x14ac:dyDescent="0.25">
      <c r="A965" s="86"/>
      <c r="B965" s="173" t="s">
        <v>4</v>
      </c>
      <c r="C965" s="176" t="s">
        <v>19</v>
      </c>
      <c r="D965" s="64" t="s">
        <v>1</v>
      </c>
      <c r="E965" s="163">
        <v>280</v>
      </c>
      <c r="F965" s="163">
        <v>258</v>
      </c>
      <c r="G965" s="163">
        <v>452</v>
      </c>
      <c r="H965" s="163">
        <v>335</v>
      </c>
      <c r="I965" s="163">
        <v>158</v>
      </c>
      <c r="J965" s="163">
        <v>307</v>
      </c>
      <c r="K965" s="163">
        <v>370</v>
      </c>
      <c r="L965" s="163">
        <v>510</v>
      </c>
      <c r="M965" s="163">
        <v>126</v>
      </c>
      <c r="N965" s="179" t="s">
        <v>16</v>
      </c>
      <c r="O965" s="163">
        <v>357</v>
      </c>
      <c r="P965" s="163">
        <v>194</v>
      </c>
      <c r="Q965" s="163">
        <v>313</v>
      </c>
      <c r="R965" s="163">
        <v>321</v>
      </c>
      <c r="S965" s="163">
        <v>488</v>
      </c>
      <c r="T965" s="163">
        <v>290</v>
      </c>
      <c r="U965" s="163">
        <v>362</v>
      </c>
      <c r="V965" s="163">
        <v>143</v>
      </c>
      <c r="W965" s="163">
        <v>447</v>
      </c>
      <c r="X965" s="179" t="s">
        <v>17</v>
      </c>
      <c r="Y965" s="89">
        <v>70.5</v>
      </c>
      <c r="Z965" s="182" t="s">
        <v>28</v>
      </c>
      <c r="AA965" s="185" t="s">
        <v>6</v>
      </c>
      <c r="AB965" s="188" t="s">
        <v>20</v>
      </c>
    </row>
    <row r="966" spans="1:28" ht="15" x14ac:dyDescent="0.25">
      <c r="A966" s="86" t="s">
        <v>27</v>
      </c>
      <c r="B966" s="174"/>
      <c r="C966" s="177"/>
      <c r="D966" s="65" t="s">
        <v>2</v>
      </c>
      <c r="E966" s="43">
        <v>4</v>
      </c>
      <c r="F966" s="39">
        <v>4</v>
      </c>
      <c r="G966" s="39">
        <v>5</v>
      </c>
      <c r="H966" s="39">
        <v>4</v>
      </c>
      <c r="I966" s="39">
        <v>3</v>
      </c>
      <c r="J966" s="39">
        <v>4</v>
      </c>
      <c r="K966" s="39">
        <v>4</v>
      </c>
      <c r="L966" s="39">
        <v>5</v>
      </c>
      <c r="M966" s="44">
        <v>3</v>
      </c>
      <c r="N966" s="180"/>
      <c r="O966" s="43">
        <v>4</v>
      </c>
      <c r="P966" s="39">
        <v>3</v>
      </c>
      <c r="Q966" s="39">
        <v>4</v>
      </c>
      <c r="R966" s="39">
        <v>4</v>
      </c>
      <c r="S966" s="39">
        <v>5</v>
      </c>
      <c r="T966" s="39">
        <v>4</v>
      </c>
      <c r="U966" s="39">
        <v>4</v>
      </c>
      <c r="V966" s="39">
        <v>3</v>
      </c>
      <c r="W966" s="44">
        <v>5</v>
      </c>
      <c r="X966" s="180"/>
      <c r="Y966" s="63">
        <v>72</v>
      </c>
      <c r="Z966" s="183"/>
      <c r="AA966" s="186"/>
      <c r="AB966" s="189"/>
    </row>
    <row r="967" spans="1:28" ht="15.75" thickBot="1" x14ac:dyDescent="0.3">
      <c r="A967" s="140">
        <v>44291</v>
      </c>
      <c r="B967" s="175"/>
      <c r="C967" s="178"/>
      <c r="D967" s="66" t="s">
        <v>3</v>
      </c>
      <c r="E967" s="45">
        <v>13</v>
      </c>
      <c r="F967" s="46">
        <v>15</v>
      </c>
      <c r="G967" s="46">
        <v>7</v>
      </c>
      <c r="H967" s="46">
        <v>9</v>
      </c>
      <c r="I967" s="46">
        <v>11</v>
      </c>
      <c r="J967" s="46">
        <v>5</v>
      </c>
      <c r="K967" s="46">
        <v>1</v>
      </c>
      <c r="L967" s="46">
        <v>3</v>
      </c>
      <c r="M967" s="47">
        <v>17</v>
      </c>
      <c r="N967" s="181"/>
      <c r="O967" s="45">
        <v>6</v>
      </c>
      <c r="P967" s="46">
        <v>8</v>
      </c>
      <c r="Q967" s="46">
        <v>12</v>
      </c>
      <c r="R967" s="46">
        <v>16</v>
      </c>
      <c r="S967" s="46">
        <v>4</v>
      </c>
      <c r="T967" s="46">
        <v>14</v>
      </c>
      <c r="U967" s="46">
        <v>10</v>
      </c>
      <c r="V967" s="46">
        <v>18</v>
      </c>
      <c r="W967" s="47">
        <v>2</v>
      </c>
      <c r="X967" s="181"/>
      <c r="Y967" s="108">
        <v>138</v>
      </c>
      <c r="Z967" s="184"/>
      <c r="AA967" s="187"/>
      <c r="AB967" s="190"/>
    </row>
    <row r="968" spans="1:28" ht="15" x14ac:dyDescent="0.25">
      <c r="A968" s="91"/>
      <c r="D968" s="48" t="s">
        <v>15</v>
      </c>
      <c r="E968" s="49">
        <v>1</v>
      </c>
      <c r="F968" s="49">
        <v>1</v>
      </c>
      <c r="G968" s="49">
        <v>1</v>
      </c>
      <c r="H968" s="49">
        <v>1</v>
      </c>
      <c r="I968" s="49">
        <v>1</v>
      </c>
      <c r="J968" s="49">
        <v>2</v>
      </c>
      <c r="K968" s="49">
        <v>2</v>
      </c>
      <c r="L968" s="49">
        <v>2</v>
      </c>
      <c r="M968" s="50">
        <v>1</v>
      </c>
      <c r="N968" s="123">
        <v>12</v>
      </c>
      <c r="O968" s="126">
        <v>2</v>
      </c>
      <c r="P968" s="49">
        <v>1</v>
      </c>
      <c r="Q968" s="49">
        <v>1</v>
      </c>
      <c r="R968" s="49">
        <v>1</v>
      </c>
      <c r="S968" s="49">
        <v>2</v>
      </c>
      <c r="T968" s="49">
        <v>1</v>
      </c>
      <c r="U968" s="49">
        <v>1</v>
      </c>
      <c r="V968" s="49">
        <v>1</v>
      </c>
      <c r="W968" s="50">
        <v>2</v>
      </c>
      <c r="X968" s="113">
        <v>12</v>
      </c>
      <c r="Y968" s="85">
        <v>24</v>
      </c>
      <c r="AB968" s="87"/>
    </row>
    <row r="969" spans="1:28" ht="15" x14ac:dyDescent="0.25">
      <c r="A969" s="91" t="s">
        <v>24</v>
      </c>
      <c r="B969" s="73">
        <v>21.2</v>
      </c>
      <c r="C969" s="112">
        <v>24</v>
      </c>
      <c r="D969" s="52" t="s">
        <v>14</v>
      </c>
      <c r="E969" s="84">
        <v>5</v>
      </c>
      <c r="F969" s="84">
        <v>5</v>
      </c>
      <c r="G969" s="84">
        <v>6</v>
      </c>
      <c r="H969" s="84">
        <v>5</v>
      </c>
      <c r="I969" s="84">
        <v>5</v>
      </c>
      <c r="J969" s="84">
        <v>6</v>
      </c>
      <c r="K969" s="84">
        <v>8</v>
      </c>
      <c r="L969" s="84">
        <v>8</v>
      </c>
      <c r="M969" s="114">
        <v>4</v>
      </c>
      <c r="N969" s="124">
        <v>52</v>
      </c>
      <c r="O969" s="84">
        <v>6</v>
      </c>
      <c r="P969" s="84">
        <v>5</v>
      </c>
      <c r="Q969" s="84">
        <v>6</v>
      </c>
      <c r="R969" s="84">
        <v>5</v>
      </c>
      <c r="S969" s="84">
        <v>7</v>
      </c>
      <c r="T969" s="84">
        <v>5</v>
      </c>
      <c r="U969" s="84">
        <v>7</v>
      </c>
      <c r="V969" s="84">
        <v>4</v>
      </c>
      <c r="W969" s="114">
        <v>6</v>
      </c>
      <c r="X969" s="109">
        <v>51</v>
      </c>
      <c r="Y969" s="67">
        <v>103</v>
      </c>
      <c r="Z969" s="92">
        <v>0.30000000000000004</v>
      </c>
      <c r="AA969" s="142">
        <v>21.5</v>
      </c>
      <c r="AB969" s="93">
        <v>68</v>
      </c>
    </row>
    <row r="970" spans="1:28" ht="15.75" thickBot="1" x14ac:dyDescent="0.3">
      <c r="A970" s="94"/>
      <c r="D970" s="74" t="s">
        <v>18</v>
      </c>
      <c r="E970" s="51">
        <v>2</v>
      </c>
      <c r="F970" s="51">
        <v>2</v>
      </c>
      <c r="G970" s="51">
        <v>2</v>
      </c>
      <c r="H970" s="51">
        <v>2</v>
      </c>
      <c r="I970" s="51">
        <v>1</v>
      </c>
      <c r="J970" s="51">
        <v>2</v>
      </c>
      <c r="K970" s="51">
        <v>0</v>
      </c>
      <c r="L970" s="51">
        <v>1</v>
      </c>
      <c r="M970" s="115">
        <v>2</v>
      </c>
      <c r="N970" s="125">
        <v>14</v>
      </c>
      <c r="O970" s="128">
        <v>2</v>
      </c>
      <c r="P970" s="51">
        <v>1</v>
      </c>
      <c r="Q970" s="51">
        <v>1</v>
      </c>
      <c r="R970" s="51">
        <v>2</v>
      </c>
      <c r="S970" s="51">
        <v>2</v>
      </c>
      <c r="T970" s="51">
        <v>2</v>
      </c>
      <c r="U970" s="51">
        <v>0</v>
      </c>
      <c r="V970" s="51">
        <v>2</v>
      </c>
      <c r="W970" s="115">
        <v>3</v>
      </c>
      <c r="X970" s="120">
        <v>15</v>
      </c>
      <c r="Y970" s="68">
        <v>29</v>
      </c>
      <c r="AB970" s="87"/>
    </row>
    <row r="971" spans="1:28" ht="13.5" thickBot="1" x14ac:dyDescent="0.25">
      <c r="A971" s="95"/>
      <c r="AB971" s="87"/>
    </row>
    <row r="972" spans="1:28" ht="15" x14ac:dyDescent="0.25">
      <c r="A972" s="99"/>
      <c r="D972" s="53" t="s">
        <v>15</v>
      </c>
      <c r="E972" s="54">
        <v>2</v>
      </c>
      <c r="F972" s="54">
        <v>1</v>
      </c>
      <c r="G972" s="54">
        <v>2</v>
      </c>
      <c r="H972" s="54">
        <v>2</v>
      </c>
      <c r="I972" s="54">
        <v>2</v>
      </c>
      <c r="J972" s="54">
        <v>2</v>
      </c>
      <c r="K972" s="54">
        <v>2</v>
      </c>
      <c r="L972" s="54">
        <v>2</v>
      </c>
      <c r="M972" s="55">
        <v>1</v>
      </c>
      <c r="N972" s="129">
        <v>16</v>
      </c>
      <c r="O972" s="132">
        <v>2</v>
      </c>
      <c r="P972" s="54">
        <v>2</v>
      </c>
      <c r="Q972" s="54">
        <v>2</v>
      </c>
      <c r="R972" s="54">
        <v>1</v>
      </c>
      <c r="S972" s="54">
        <v>2</v>
      </c>
      <c r="T972" s="54">
        <v>1</v>
      </c>
      <c r="U972" s="54">
        <v>2</v>
      </c>
      <c r="V972" s="54">
        <v>1</v>
      </c>
      <c r="W972" s="55">
        <v>2</v>
      </c>
      <c r="X972" s="116">
        <v>15</v>
      </c>
      <c r="Y972" s="55">
        <v>31</v>
      </c>
      <c r="AB972" s="87"/>
    </row>
    <row r="973" spans="1:28" ht="15" x14ac:dyDescent="0.25">
      <c r="A973" s="96" t="s">
        <v>22</v>
      </c>
      <c r="B973" s="78">
        <v>26.4</v>
      </c>
      <c r="C973" s="112">
        <v>31</v>
      </c>
      <c r="D973" s="57" t="s">
        <v>14</v>
      </c>
      <c r="E973" s="84">
        <v>6</v>
      </c>
      <c r="F973" s="84">
        <v>4</v>
      </c>
      <c r="G973" s="84">
        <v>9</v>
      </c>
      <c r="H973" s="84">
        <v>5</v>
      </c>
      <c r="I973" s="84">
        <v>5</v>
      </c>
      <c r="J973" s="84">
        <v>6</v>
      </c>
      <c r="K973" s="84">
        <v>8</v>
      </c>
      <c r="L973" s="84">
        <v>7</v>
      </c>
      <c r="M973" s="114">
        <v>4</v>
      </c>
      <c r="N973" s="130">
        <v>54</v>
      </c>
      <c r="O973" s="127">
        <v>6</v>
      </c>
      <c r="P973" s="84">
        <v>4</v>
      </c>
      <c r="Q973" s="84">
        <v>5</v>
      </c>
      <c r="R973" s="84">
        <v>4</v>
      </c>
      <c r="S973" s="84">
        <v>7</v>
      </c>
      <c r="T973" s="84">
        <v>7</v>
      </c>
      <c r="U973" s="84">
        <v>4</v>
      </c>
      <c r="V973" s="84">
        <v>4</v>
      </c>
      <c r="W973" s="114">
        <v>8</v>
      </c>
      <c r="X973" s="110">
        <v>49</v>
      </c>
      <c r="Y973" s="69">
        <v>103</v>
      </c>
      <c r="Z973" s="97">
        <v>0</v>
      </c>
      <c r="AA973" s="143">
        <v>25.4</v>
      </c>
      <c r="AB973" s="98">
        <v>68</v>
      </c>
    </row>
    <row r="974" spans="1:28" ht="15.75" thickBot="1" x14ac:dyDescent="0.3">
      <c r="A974" s="99"/>
      <c r="D974" s="75" t="s">
        <v>18</v>
      </c>
      <c r="E974" s="56">
        <v>2</v>
      </c>
      <c r="F974" s="56">
        <v>3</v>
      </c>
      <c r="G974" s="56">
        <v>0</v>
      </c>
      <c r="H974" s="56">
        <v>3</v>
      </c>
      <c r="I974" s="56">
        <v>2</v>
      </c>
      <c r="J974" s="56">
        <v>2</v>
      </c>
      <c r="K974" s="56">
        <v>0</v>
      </c>
      <c r="L974" s="56">
        <v>2</v>
      </c>
      <c r="M974" s="117">
        <v>2</v>
      </c>
      <c r="N974" s="131">
        <v>16</v>
      </c>
      <c r="O974" s="133">
        <v>2</v>
      </c>
      <c r="P974" s="56">
        <v>3</v>
      </c>
      <c r="Q974" s="56">
        <v>3</v>
      </c>
      <c r="R974" s="56">
        <v>3</v>
      </c>
      <c r="S974" s="56">
        <v>2</v>
      </c>
      <c r="T974" s="56">
        <v>0</v>
      </c>
      <c r="U974" s="56">
        <v>4</v>
      </c>
      <c r="V974" s="56">
        <v>2</v>
      </c>
      <c r="W974" s="117">
        <v>1</v>
      </c>
      <c r="X974" s="121">
        <v>20</v>
      </c>
      <c r="Y974" s="70">
        <v>36</v>
      </c>
      <c r="AB974" s="87"/>
    </row>
    <row r="975" spans="1:28" ht="13.5" thickBot="1" x14ac:dyDescent="0.25">
      <c r="A975" s="95"/>
      <c r="AB975" s="87"/>
    </row>
    <row r="976" spans="1:28" ht="15" x14ac:dyDescent="0.25">
      <c r="A976" s="100"/>
      <c r="D976" s="58" t="s">
        <v>15</v>
      </c>
      <c r="E976" s="59">
        <v>1</v>
      </c>
      <c r="F976" s="59">
        <v>1</v>
      </c>
      <c r="G976" s="59">
        <v>2</v>
      </c>
      <c r="H976" s="59">
        <v>2</v>
      </c>
      <c r="I976" s="59">
        <v>2</v>
      </c>
      <c r="J976" s="59">
        <v>2</v>
      </c>
      <c r="K976" s="59">
        <v>2</v>
      </c>
      <c r="L976" s="59">
        <v>2</v>
      </c>
      <c r="M976" s="60">
        <v>1</v>
      </c>
      <c r="N976" s="134">
        <v>15</v>
      </c>
      <c r="O976" s="137">
        <v>2</v>
      </c>
      <c r="P976" s="59">
        <v>2</v>
      </c>
      <c r="Q976" s="59">
        <v>1</v>
      </c>
      <c r="R976" s="59">
        <v>1</v>
      </c>
      <c r="S976" s="59">
        <v>2</v>
      </c>
      <c r="T976" s="59">
        <v>1</v>
      </c>
      <c r="U976" s="59">
        <v>2</v>
      </c>
      <c r="V976" s="59">
        <v>1</v>
      </c>
      <c r="W976" s="60">
        <v>2</v>
      </c>
      <c r="X976" s="118">
        <v>14</v>
      </c>
      <c r="Y976" s="60">
        <v>29</v>
      </c>
      <c r="AB976" s="87"/>
    </row>
    <row r="977" spans="1:28" ht="15" x14ac:dyDescent="0.25">
      <c r="A977" s="101" t="s">
        <v>23</v>
      </c>
      <c r="B977" s="79">
        <v>24.799999999999997</v>
      </c>
      <c r="C977" s="112">
        <v>29</v>
      </c>
      <c r="D977" s="62" t="s">
        <v>14</v>
      </c>
      <c r="E977" s="84">
        <v>4</v>
      </c>
      <c r="F977" s="84">
        <v>5</v>
      </c>
      <c r="G977" s="84">
        <v>6</v>
      </c>
      <c r="H977" s="84">
        <v>5</v>
      </c>
      <c r="I977" s="84">
        <v>7</v>
      </c>
      <c r="J977" s="84">
        <v>8</v>
      </c>
      <c r="K977" s="84">
        <v>8</v>
      </c>
      <c r="L977" s="84">
        <v>8</v>
      </c>
      <c r="M977" s="114">
        <v>5</v>
      </c>
      <c r="N977" s="135">
        <v>56</v>
      </c>
      <c r="O977" s="127">
        <v>5</v>
      </c>
      <c r="P977" s="84">
        <v>3</v>
      </c>
      <c r="Q977" s="84">
        <v>6</v>
      </c>
      <c r="R977" s="84">
        <v>6</v>
      </c>
      <c r="S977" s="84">
        <v>7</v>
      </c>
      <c r="T977" s="84">
        <v>4</v>
      </c>
      <c r="U977" s="84">
        <v>5</v>
      </c>
      <c r="V977" s="84">
        <v>4</v>
      </c>
      <c r="W977" s="114">
        <v>7</v>
      </c>
      <c r="X977" s="111">
        <v>47</v>
      </c>
      <c r="Y977" s="71">
        <v>103</v>
      </c>
      <c r="Z977" s="102">
        <v>0</v>
      </c>
      <c r="AA977" s="141">
        <v>24.799999999999997</v>
      </c>
      <c r="AB977" s="103">
        <v>76</v>
      </c>
    </row>
    <row r="978" spans="1:28" ht="15.75" thickBot="1" x14ac:dyDescent="0.3">
      <c r="A978" s="104"/>
      <c r="B978" s="105"/>
      <c r="C978" s="105"/>
      <c r="D978" s="76" t="s">
        <v>18</v>
      </c>
      <c r="E978" s="61">
        <v>3</v>
      </c>
      <c r="F978" s="61">
        <v>2</v>
      </c>
      <c r="G978" s="61">
        <v>3</v>
      </c>
      <c r="H978" s="61">
        <v>3</v>
      </c>
      <c r="I978" s="61">
        <v>0</v>
      </c>
      <c r="J978" s="61">
        <v>0</v>
      </c>
      <c r="K978" s="61">
        <v>0</v>
      </c>
      <c r="L978" s="61">
        <v>1</v>
      </c>
      <c r="M978" s="119">
        <v>1</v>
      </c>
      <c r="N978" s="136">
        <v>13</v>
      </c>
      <c r="O978" s="138">
        <v>3</v>
      </c>
      <c r="P978" s="61">
        <v>4</v>
      </c>
      <c r="Q978" s="61">
        <v>1</v>
      </c>
      <c r="R978" s="61">
        <v>1</v>
      </c>
      <c r="S978" s="61">
        <v>2</v>
      </c>
      <c r="T978" s="61">
        <v>3</v>
      </c>
      <c r="U978" s="61">
        <v>3</v>
      </c>
      <c r="V978" s="61">
        <v>2</v>
      </c>
      <c r="W978" s="119">
        <v>2</v>
      </c>
      <c r="X978" s="122">
        <v>21</v>
      </c>
      <c r="Y978" s="72">
        <v>34</v>
      </c>
      <c r="Z978" s="105"/>
      <c r="AA978" s="105"/>
      <c r="AB978" s="106"/>
    </row>
    <row r="979" spans="1:28" ht="13.5" thickBot="1" x14ac:dyDescent="0.25">
      <c r="A979" s="77"/>
      <c r="B979" s="77"/>
      <c r="C979" s="77"/>
      <c r="D979" s="77"/>
      <c r="E979" s="77"/>
      <c r="F979" s="77"/>
      <c r="G979" s="77"/>
      <c r="H979" s="77"/>
      <c r="I979" s="77"/>
      <c r="J979" s="77"/>
      <c r="K979" s="77"/>
      <c r="L979" s="77"/>
      <c r="M979" s="77"/>
      <c r="N979" s="77"/>
      <c r="O979" s="77"/>
      <c r="P979" s="77"/>
      <c r="Q979" s="77"/>
      <c r="R979" s="77"/>
      <c r="S979" s="77"/>
      <c r="T979" s="77"/>
      <c r="U979" s="77"/>
      <c r="V979" s="77"/>
      <c r="W979" s="77"/>
      <c r="X979" s="77"/>
      <c r="Y979" s="77"/>
      <c r="Z979" s="77"/>
      <c r="AA979" s="77"/>
      <c r="AB979" s="77"/>
    </row>
    <row r="980" spans="1:28" ht="15" x14ac:dyDescent="0.25">
      <c r="A980" s="164"/>
      <c r="B980" s="194" t="s">
        <v>4</v>
      </c>
      <c r="C980" s="197" t="s">
        <v>19</v>
      </c>
      <c r="D980" s="64" t="s">
        <v>1</v>
      </c>
      <c r="E980" s="40">
        <v>336</v>
      </c>
      <c r="F980" s="41">
        <v>422</v>
      </c>
      <c r="G980" s="41">
        <v>191</v>
      </c>
      <c r="H980" s="41">
        <v>362</v>
      </c>
      <c r="I980" s="41">
        <v>199</v>
      </c>
      <c r="J980" s="41">
        <v>262</v>
      </c>
      <c r="K980" s="41">
        <v>182</v>
      </c>
      <c r="L980" s="41">
        <v>365</v>
      </c>
      <c r="M980" s="42">
        <v>354</v>
      </c>
      <c r="N980" s="179" t="s">
        <v>16</v>
      </c>
      <c r="O980" s="40">
        <v>420</v>
      </c>
      <c r="P980" s="41">
        <v>163</v>
      </c>
      <c r="Q980" s="41">
        <v>394</v>
      </c>
      <c r="R980" s="41">
        <v>442</v>
      </c>
      <c r="S980" s="41">
        <v>287</v>
      </c>
      <c r="T980" s="41">
        <v>305</v>
      </c>
      <c r="U980" s="41">
        <v>133</v>
      </c>
      <c r="V980" s="41">
        <v>314</v>
      </c>
      <c r="W980" s="42">
        <v>277</v>
      </c>
      <c r="X980" s="179" t="s">
        <v>17</v>
      </c>
      <c r="Y980" s="89">
        <v>69.2</v>
      </c>
      <c r="Z980" s="182" t="s">
        <v>28</v>
      </c>
      <c r="AA980" s="185" t="s">
        <v>6</v>
      </c>
      <c r="AB980" s="188" t="s">
        <v>20</v>
      </c>
    </row>
    <row r="981" spans="1:28" ht="15" x14ac:dyDescent="0.25">
      <c r="A981" s="164" t="s">
        <v>33</v>
      </c>
      <c r="B981" s="195"/>
      <c r="C981" s="198"/>
      <c r="D981" s="65" t="s">
        <v>2</v>
      </c>
      <c r="E981" s="43">
        <v>4</v>
      </c>
      <c r="F981" s="39">
        <v>5</v>
      </c>
      <c r="G981" s="39">
        <v>3</v>
      </c>
      <c r="H981" s="39">
        <v>4</v>
      </c>
      <c r="I981" s="39">
        <v>3</v>
      </c>
      <c r="J981" s="39">
        <v>4</v>
      </c>
      <c r="K981" s="39">
        <v>3</v>
      </c>
      <c r="L981" s="39">
        <v>4</v>
      </c>
      <c r="M981" s="44">
        <v>4</v>
      </c>
      <c r="N981" s="180"/>
      <c r="O981" s="43">
        <v>5</v>
      </c>
      <c r="P981" s="39">
        <v>3</v>
      </c>
      <c r="Q981" s="39">
        <v>4</v>
      </c>
      <c r="R981" s="39">
        <v>5</v>
      </c>
      <c r="S981" s="39">
        <v>4</v>
      </c>
      <c r="T981" s="39">
        <v>4</v>
      </c>
      <c r="U981" s="39">
        <v>3</v>
      </c>
      <c r="V981" s="39">
        <v>4</v>
      </c>
      <c r="W981" s="44">
        <v>4</v>
      </c>
      <c r="X981" s="180"/>
      <c r="Y981" s="63">
        <v>70</v>
      </c>
      <c r="Z981" s="183"/>
      <c r="AA981" s="186"/>
      <c r="AB981" s="189"/>
    </row>
    <row r="982" spans="1:28" ht="15.75" thickBot="1" x14ac:dyDescent="0.3">
      <c r="A982" s="165">
        <v>44285</v>
      </c>
      <c r="B982" s="196"/>
      <c r="C982" s="199"/>
      <c r="D982" s="66" t="s">
        <v>3</v>
      </c>
      <c r="E982" s="45">
        <v>15</v>
      </c>
      <c r="F982" s="46">
        <v>5</v>
      </c>
      <c r="G982" s="46">
        <v>9</v>
      </c>
      <c r="H982" s="46">
        <v>1</v>
      </c>
      <c r="I982" s="46">
        <v>3</v>
      </c>
      <c r="J982" s="46">
        <v>17</v>
      </c>
      <c r="K982" s="46">
        <v>13</v>
      </c>
      <c r="L982" s="46">
        <v>11</v>
      </c>
      <c r="M982" s="47">
        <v>7</v>
      </c>
      <c r="N982" s="181"/>
      <c r="O982" s="45">
        <v>12</v>
      </c>
      <c r="P982" s="46">
        <v>16</v>
      </c>
      <c r="Q982" s="46">
        <v>2</v>
      </c>
      <c r="R982" s="46">
        <v>14</v>
      </c>
      <c r="S982" s="46">
        <v>10</v>
      </c>
      <c r="T982" s="46">
        <v>8</v>
      </c>
      <c r="U982" s="46">
        <v>18</v>
      </c>
      <c r="V982" s="46">
        <v>4</v>
      </c>
      <c r="W982" s="47">
        <v>6</v>
      </c>
      <c r="X982" s="181"/>
      <c r="Y982" s="108">
        <v>127</v>
      </c>
      <c r="Z982" s="184"/>
      <c r="AA982" s="187"/>
      <c r="AB982" s="190"/>
    </row>
    <row r="983" spans="1:28" ht="15" x14ac:dyDescent="0.25">
      <c r="A983" s="91"/>
      <c r="D983" s="48" t="s">
        <v>15</v>
      </c>
      <c r="E983" s="49">
        <v>1</v>
      </c>
      <c r="F983" s="49">
        <v>2</v>
      </c>
      <c r="G983" s="49">
        <v>1</v>
      </c>
      <c r="H983" s="49">
        <v>2</v>
      </c>
      <c r="I983" s="49">
        <v>2</v>
      </c>
      <c r="J983" s="49">
        <v>1</v>
      </c>
      <c r="K983" s="49">
        <v>1</v>
      </c>
      <c r="L983" s="49">
        <v>1</v>
      </c>
      <c r="M983" s="50">
        <v>1</v>
      </c>
      <c r="N983" s="123">
        <v>12</v>
      </c>
      <c r="O983" s="126">
        <v>1</v>
      </c>
      <c r="P983" s="49">
        <v>1</v>
      </c>
      <c r="Q983" s="49">
        <v>2</v>
      </c>
      <c r="R983" s="49">
        <v>1</v>
      </c>
      <c r="S983" s="49">
        <v>1</v>
      </c>
      <c r="T983" s="49">
        <v>1</v>
      </c>
      <c r="U983" s="49">
        <v>1</v>
      </c>
      <c r="V983" s="49">
        <v>2</v>
      </c>
      <c r="W983" s="50">
        <v>1</v>
      </c>
      <c r="X983" s="113">
        <v>11</v>
      </c>
      <c r="Y983" s="85">
        <v>23</v>
      </c>
      <c r="AB983" s="87"/>
    </row>
    <row r="984" spans="1:28" ht="15" x14ac:dyDescent="0.25">
      <c r="A984" s="91" t="s">
        <v>24</v>
      </c>
      <c r="B984" s="73">
        <v>21</v>
      </c>
      <c r="C984" s="112">
        <v>23</v>
      </c>
      <c r="D984" s="52" t="s">
        <v>14</v>
      </c>
      <c r="E984" s="84">
        <v>6</v>
      </c>
      <c r="F984" s="84">
        <v>7</v>
      </c>
      <c r="G984" s="84">
        <v>5</v>
      </c>
      <c r="H984" s="84">
        <v>7</v>
      </c>
      <c r="I984" s="84">
        <v>5</v>
      </c>
      <c r="J984" s="84">
        <v>5</v>
      </c>
      <c r="K984" s="84">
        <v>5</v>
      </c>
      <c r="L984" s="84">
        <v>5</v>
      </c>
      <c r="M984" s="114">
        <v>6</v>
      </c>
      <c r="N984" s="124">
        <v>51</v>
      </c>
      <c r="O984" s="84">
        <v>6</v>
      </c>
      <c r="P984" s="84">
        <v>5</v>
      </c>
      <c r="Q984" s="84">
        <v>4</v>
      </c>
      <c r="R984" s="84">
        <v>7</v>
      </c>
      <c r="S984" s="84">
        <v>4</v>
      </c>
      <c r="T984" s="84">
        <v>5</v>
      </c>
      <c r="U984" s="84">
        <v>4</v>
      </c>
      <c r="V984" s="84">
        <v>6</v>
      </c>
      <c r="W984" s="114">
        <v>8</v>
      </c>
      <c r="X984" s="109">
        <v>49</v>
      </c>
      <c r="Y984" s="67">
        <v>100</v>
      </c>
      <c r="Z984" s="92">
        <v>0.2</v>
      </c>
      <c r="AA984" s="142">
        <v>21.2</v>
      </c>
      <c r="AB984" s="93">
        <v>67</v>
      </c>
    </row>
    <row r="985" spans="1:28" ht="15.75" thickBot="1" x14ac:dyDescent="0.3">
      <c r="A985" s="94"/>
      <c r="D985" s="74" t="s">
        <v>18</v>
      </c>
      <c r="E985" s="51">
        <v>1</v>
      </c>
      <c r="F985" s="51">
        <v>2</v>
      </c>
      <c r="G985" s="51">
        <v>1</v>
      </c>
      <c r="H985" s="51">
        <v>1</v>
      </c>
      <c r="I985" s="51">
        <v>2</v>
      </c>
      <c r="J985" s="51">
        <v>2</v>
      </c>
      <c r="K985" s="51">
        <v>1</v>
      </c>
      <c r="L985" s="51">
        <v>2</v>
      </c>
      <c r="M985" s="115">
        <v>1</v>
      </c>
      <c r="N985" s="125">
        <v>13</v>
      </c>
      <c r="O985" s="128">
        <v>2</v>
      </c>
      <c r="P985" s="51">
        <v>1</v>
      </c>
      <c r="Q985" s="51">
        <v>4</v>
      </c>
      <c r="R985" s="51">
        <v>1</v>
      </c>
      <c r="S985" s="51">
        <v>3</v>
      </c>
      <c r="T985" s="51">
        <v>2</v>
      </c>
      <c r="U985" s="51">
        <v>2</v>
      </c>
      <c r="V985" s="51">
        <v>2</v>
      </c>
      <c r="W985" s="115">
        <v>0</v>
      </c>
      <c r="X985" s="120">
        <v>17</v>
      </c>
      <c r="Y985" s="68">
        <v>30</v>
      </c>
      <c r="AB985" s="87"/>
    </row>
    <row r="986" spans="1:28" ht="13.5" thickBot="1" x14ac:dyDescent="0.25">
      <c r="A986" s="95"/>
      <c r="AB986" s="87"/>
    </row>
    <row r="987" spans="1:28" ht="15" x14ac:dyDescent="0.25">
      <c r="A987" s="99"/>
      <c r="D987" s="53" t="s">
        <v>15</v>
      </c>
      <c r="E987" s="54">
        <v>1</v>
      </c>
      <c r="F987" s="54">
        <v>2</v>
      </c>
      <c r="G987" s="54">
        <v>2</v>
      </c>
      <c r="H987" s="54">
        <v>2</v>
      </c>
      <c r="I987" s="54">
        <v>2</v>
      </c>
      <c r="J987" s="54">
        <v>1</v>
      </c>
      <c r="K987" s="54">
        <v>1</v>
      </c>
      <c r="L987" s="54">
        <v>2</v>
      </c>
      <c r="M987" s="55">
        <v>2</v>
      </c>
      <c r="N987" s="129">
        <v>15</v>
      </c>
      <c r="O987" s="132">
        <v>1</v>
      </c>
      <c r="P987" s="54">
        <v>1</v>
      </c>
      <c r="Q987" s="54">
        <v>2</v>
      </c>
      <c r="R987" s="54">
        <v>1</v>
      </c>
      <c r="S987" s="54">
        <v>2</v>
      </c>
      <c r="T987" s="54">
        <v>2</v>
      </c>
      <c r="U987" s="54">
        <v>1</v>
      </c>
      <c r="V987" s="54">
        <v>2</v>
      </c>
      <c r="W987" s="55">
        <v>2</v>
      </c>
      <c r="X987" s="116">
        <v>14</v>
      </c>
      <c r="Y987" s="55">
        <v>29</v>
      </c>
      <c r="AB987" s="87"/>
    </row>
    <row r="988" spans="1:28" ht="15" x14ac:dyDescent="0.25">
      <c r="A988" s="96" t="s">
        <v>22</v>
      </c>
      <c r="B988" s="73">
        <v>26.4</v>
      </c>
      <c r="C988" s="112">
        <v>29</v>
      </c>
      <c r="D988" s="57" t="s">
        <v>14</v>
      </c>
      <c r="E988" s="84">
        <v>6</v>
      </c>
      <c r="F988" s="84">
        <v>7</v>
      </c>
      <c r="G988" s="84">
        <v>7</v>
      </c>
      <c r="H988" s="84">
        <v>8</v>
      </c>
      <c r="I988" s="84">
        <v>5</v>
      </c>
      <c r="J988" s="84">
        <v>5</v>
      </c>
      <c r="K988" s="84">
        <v>5</v>
      </c>
      <c r="L988" s="84">
        <v>8</v>
      </c>
      <c r="M988" s="114">
        <v>5</v>
      </c>
      <c r="N988" s="130">
        <v>56</v>
      </c>
      <c r="O988" s="84">
        <v>6</v>
      </c>
      <c r="P988" s="84">
        <v>7</v>
      </c>
      <c r="Q988" s="84">
        <v>6</v>
      </c>
      <c r="R988" s="84">
        <v>7</v>
      </c>
      <c r="S988" s="84">
        <v>6</v>
      </c>
      <c r="T988" s="84">
        <v>5</v>
      </c>
      <c r="U988" s="84">
        <v>5</v>
      </c>
      <c r="V988" s="84">
        <v>7</v>
      </c>
      <c r="W988" s="114">
        <v>8</v>
      </c>
      <c r="X988" s="110">
        <v>57</v>
      </c>
      <c r="Y988" s="69">
        <v>113</v>
      </c>
      <c r="Z988" s="97">
        <v>0.89999999999999991</v>
      </c>
      <c r="AA988" s="143">
        <v>26.4</v>
      </c>
      <c r="AB988" s="98">
        <v>67</v>
      </c>
    </row>
    <row r="989" spans="1:28" ht="15.75" thickBot="1" x14ac:dyDescent="0.3">
      <c r="A989" s="99"/>
      <c r="D989" s="75" t="s">
        <v>18</v>
      </c>
      <c r="E989" s="56">
        <v>1</v>
      </c>
      <c r="F989" s="56">
        <v>2</v>
      </c>
      <c r="G989" s="56">
        <v>0</v>
      </c>
      <c r="H989" s="56">
        <v>0</v>
      </c>
      <c r="I989" s="56">
        <v>2</v>
      </c>
      <c r="J989" s="56">
        <v>2</v>
      </c>
      <c r="K989" s="56">
        <v>1</v>
      </c>
      <c r="L989" s="56">
        <v>0</v>
      </c>
      <c r="M989" s="117">
        <v>3</v>
      </c>
      <c r="N989" s="131">
        <v>11</v>
      </c>
      <c r="O989" s="133">
        <v>2</v>
      </c>
      <c r="P989" s="56">
        <v>0</v>
      </c>
      <c r="Q989" s="56">
        <v>2</v>
      </c>
      <c r="R989" s="56">
        <v>1</v>
      </c>
      <c r="S989" s="56">
        <v>2</v>
      </c>
      <c r="T989" s="56">
        <v>3</v>
      </c>
      <c r="U989" s="56">
        <v>1</v>
      </c>
      <c r="V989" s="56">
        <v>1</v>
      </c>
      <c r="W989" s="117">
        <v>0</v>
      </c>
      <c r="X989" s="121">
        <v>12</v>
      </c>
      <c r="Y989" s="70">
        <v>23</v>
      </c>
      <c r="AB989" s="87"/>
    </row>
    <row r="990" spans="1:28" ht="13.5" thickBot="1" x14ac:dyDescent="0.25">
      <c r="A990" s="95"/>
      <c r="AB990" s="87"/>
    </row>
    <row r="991" spans="1:28" ht="15" x14ac:dyDescent="0.25">
      <c r="A991" s="100"/>
      <c r="D991" s="58" t="s">
        <v>15</v>
      </c>
      <c r="E991" s="59">
        <v>1</v>
      </c>
      <c r="F991" s="59">
        <v>2</v>
      </c>
      <c r="G991" s="59">
        <v>2</v>
      </c>
      <c r="H991" s="59">
        <v>2</v>
      </c>
      <c r="I991" s="59">
        <v>2</v>
      </c>
      <c r="J991" s="59">
        <v>1</v>
      </c>
      <c r="K991" s="59">
        <v>1</v>
      </c>
      <c r="L991" s="59">
        <v>1</v>
      </c>
      <c r="M991" s="60">
        <v>2</v>
      </c>
      <c r="N991" s="134">
        <v>14</v>
      </c>
      <c r="O991" s="137">
        <v>1</v>
      </c>
      <c r="P991" s="59">
        <v>1</v>
      </c>
      <c r="Q991" s="59">
        <v>2</v>
      </c>
      <c r="R991" s="59">
        <v>1</v>
      </c>
      <c r="S991" s="59">
        <v>1</v>
      </c>
      <c r="T991" s="59">
        <v>2</v>
      </c>
      <c r="U991" s="59">
        <v>1</v>
      </c>
      <c r="V991" s="59">
        <v>2</v>
      </c>
      <c r="W991" s="60">
        <v>2</v>
      </c>
      <c r="X991" s="118">
        <v>13</v>
      </c>
      <c r="Y991" s="60">
        <v>27</v>
      </c>
      <c r="AB991" s="87"/>
    </row>
    <row r="992" spans="1:28" ht="15" x14ac:dyDescent="0.25">
      <c r="A992" s="101" t="s">
        <v>23</v>
      </c>
      <c r="B992" s="73">
        <v>24.4</v>
      </c>
      <c r="C992" s="112">
        <v>27</v>
      </c>
      <c r="D992" s="62" t="s">
        <v>14</v>
      </c>
      <c r="E992" s="84">
        <v>5</v>
      </c>
      <c r="F992" s="84">
        <v>7</v>
      </c>
      <c r="G992" s="84">
        <v>6</v>
      </c>
      <c r="H992" s="84">
        <v>8</v>
      </c>
      <c r="I992" s="84">
        <v>5</v>
      </c>
      <c r="J992" s="84">
        <v>6</v>
      </c>
      <c r="K992" s="84">
        <v>3</v>
      </c>
      <c r="L992" s="84">
        <v>6</v>
      </c>
      <c r="M992" s="114">
        <v>6</v>
      </c>
      <c r="N992" s="135">
        <v>52</v>
      </c>
      <c r="O992" s="127">
        <v>6</v>
      </c>
      <c r="P992" s="84">
        <v>4</v>
      </c>
      <c r="Q992" s="84">
        <v>8</v>
      </c>
      <c r="R992" s="84">
        <v>7</v>
      </c>
      <c r="S992" s="84">
        <v>5</v>
      </c>
      <c r="T992" s="84">
        <v>4</v>
      </c>
      <c r="U992" s="84">
        <v>5</v>
      </c>
      <c r="V992" s="84">
        <v>6</v>
      </c>
      <c r="W992" s="114">
        <v>8</v>
      </c>
      <c r="X992" s="111">
        <v>53</v>
      </c>
      <c r="Y992" s="71">
        <v>105</v>
      </c>
      <c r="Z992" s="102">
        <v>0.4</v>
      </c>
      <c r="AA992" s="141">
        <v>24.799999999999997</v>
      </c>
      <c r="AB992" s="103">
        <v>75</v>
      </c>
    </row>
    <row r="993" spans="1:28" ht="15.75" thickBot="1" x14ac:dyDescent="0.3">
      <c r="A993" s="104"/>
      <c r="B993" s="105"/>
      <c r="C993" s="105"/>
      <c r="D993" s="76" t="s">
        <v>18</v>
      </c>
      <c r="E993" s="61">
        <v>2</v>
      </c>
      <c r="F993" s="61">
        <v>2</v>
      </c>
      <c r="G993" s="61">
        <v>1</v>
      </c>
      <c r="H993" s="61">
        <v>0</v>
      </c>
      <c r="I993" s="61">
        <v>2</v>
      </c>
      <c r="J993" s="61">
        <v>1</v>
      </c>
      <c r="K993" s="61">
        <v>3</v>
      </c>
      <c r="L993" s="61">
        <v>1</v>
      </c>
      <c r="M993" s="119">
        <v>2</v>
      </c>
      <c r="N993" s="136">
        <v>14</v>
      </c>
      <c r="O993" s="138">
        <v>2</v>
      </c>
      <c r="P993" s="61">
        <v>2</v>
      </c>
      <c r="Q993" s="61">
        <v>0</v>
      </c>
      <c r="R993" s="61">
        <v>1</v>
      </c>
      <c r="S993" s="61">
        <v>2</v>
      </c>
      <c r="T993" s="61">
        <v>4</v>
      </c>
      <c r="U993" s="61">
        <v>1</v>
      </c>
      <c r="V993" s="61">
        <v>2</v>
      </c>
      <c r="W993" s="119">
        <v>0</v>
      </c>
      <c r="X993" s="122">
        <v>14</v>
      </c>
      <c r="Y993" s="72">
        <v>28</v>
      </c>
      <c r="Z993" s="105"/>
      <c r="AA993" s="105"/>
      <c r="AB993" s="106"/>
    </row>
    <row r="994" spans="1:28" ht="13.5" thickBot="1" x14ac:dyDescent="0.25">
      <c r="A994" s="77"/>
      <c r="B994" s="77"/>
      <c r="C994" s="77"/>
      <c r="D994" s="77"/>
      <c r="E994" s="77"/>
      <c r="F994" s="77"/>
      <c r="G994" s="77"/>
      <c r="H994" s="77"/>
      <c r="I994" s="77"/>
      <c r="J994" s="77"/>
      <c r="K994" s="77"/>
      <c r="L994" s="77"/>
      <c r="M994" s="77"/>
      <c r="N994" s="77"/>
      <c r="O994" s="77"/>
      <c r="P994" s="77"/>
      <c r="Q994" s="77"/>
      <c r="R994" s="77"/>
      <c r="S994" s="77"/>
      <c r="T994" s="77"/>
      <c r="U994" s="77"/>
      <c r="V994" s="77"/>
      <c r="W994" s="77"/>
      <c r="X994" s="77"/>
      <c r="Y994" s="77"/>
      <c r="Z994" s="77"/>
      <c r="AA994" s="77"/>
      <c r="AB994" s="77"/>
    </row>
    <row r="995" spans="1:28" ht="15" x14ac:dyDescent="0.25">
      <c r="A995" s="144"/>
      <c r="B995" s="173" t="s">
        <v>4</v>
      </c>
      <c r="C995" s="176" t="s">
        <v>19</v>
      </c>
      <c r="D995" s="64" t="s">
        <v>1</v>
      </c>
      <c r="E995" s="40">
        <v>456</v>
      </c>
      <c r="F995" s="41">
        <v>344</v>
      </c>
      <c r="G995" s="41">
        <v>153</v>
      </c>
      <c r="H995" s="41">
        <v>467</v>
      </c>
      <c r="I995" s="41">
        <v>148</v>
      </c>
      <c r="J995" s="41">
        <v>348</v>
      </c>
      <c r="K995" s="41">
        <v>350</v>
      </c>
      <c r="L995" s="41">
        <v>314</v>
      </c>
      <c r="M995" s="42">
        <v>370</v>
      </c>
      <c r="N995" s="179" t="s">
        <v>16</v>
      </c>
      <c r="O995" s="40">
        <v>343</v>
      </c>
      <c r="P995" s="41">
        <v>434</v>
      </c>
      <c r="Q995" s="41">
        <v>145</v>
      </c>
      <c r="R995" s="41">
        <v>338</v>
      </c>
      <c r="S995" s="41">
        <v>377</v>
      </c>
      <c r="T995" s="41">
        <v>348</v>
      </c>
      <c r="U995" s="41">
        <v>148</v>
      </c>
      <c r="V995" s="41">
        <v>372</v>
      </c>
      <c r="W995" s="42">
        <v>481</v>
      </c>
      <c r="X995" s="179" t="s">
        <v>17</v>
      </c>
      <c r="Y995" s="89">
        <v>71</v>
      </c>
      <c r="Z995" s="182" t="s">
        <v>28</v>
      </c>
      <c r="AA995" s="185" t="s">
        <v>6</v>
      </c>
      <c r="AB995" s="188" t="s">
        <v>20</v>
      </c>
    </row>
    <row r="996" spans="1:28" ht="15" x14ac:dyDescent="0.25">
      <c r="A996" s="144" t="s">
        <v>29</v>
      </c>
      <c r="B996" s="174"/>
      <c r="C996" s="177"/>
      <c r="D996" s="65" t="s">
        <v>2</v>
      </c>
      <c r="E996" s="43">
        <v>5</v>
      </c>
      <c r="F996" s="39">
        <v>4</v>
      </c>
      <c r="G996" s="39">
        <v>3</v>
      </c>
      <c r="H996" s="39">
        <v>5</v>
      </c>
      <c r="I996" s="39">
        <v>3</v>
      </c>
      <c r="J996" s="39">
        <v>4</v>
      </c>
      <c r="K996" s="39">
        <v>4</v>
      </c>
      <c r="L996" s="39">
        <v>4</v>
      </c>
      <c r="M996" s="44">
        <v>4</v>
      </c>
      <c r="N996" s="180"/>
      <c r="O996" s="43">
        <v>4</v>
      </c>
      <c r="P996" s="39">
        <v>5</v>
      </c>
      <c r="Q996" s="39">
        <v>3</v>
      </c>
      <c r="R996" s="39">
        <v>4</v>
      </c>
      <c r="S996" s="39">
        <v>4</v>
      </c>
      <c r="T996" s="39">
        <v>4</v>
      </c>
      <c r="U996" s="39">
        <v>3</v>
      </c>
      <c r="V996" s="39">
        <v>4</v>
      </c>
      <c r="W996" s="44">
        <v>5</v>
      </c>
      <c r="X996" s="180"/>
      <c r="Y996" s="63">
        <v>72</v>
      </c>
      <c r="Z996" s="183"/>
      <c r="AA996" s="186"/>
      <c r="AB996" s="189"/>
    </row>
    <row r="997" spans="1:28" ht="15.75" thickBot="1" x14ac:dyDescent="0.3">
      <c r="A997" s="145">
        <v>44279</v>
      </c>
      <c r="B997" s="175"/>
      <c r="C997" s="178"/>
      <c r="D997" s="66" t="s">
        <v>3</v>
      </c>
      <c r="E997" s="45">
        <v>15</v>
      </c>
      <c r="F997" s="46">
        <v>5</v>
      </c>
      <c r="G997" s="46">
        <v>11</v>
      </c>
      <c r="H997" s="46">
        <v>9</v>
      </c>
      <c r="I997" s="46">
        <v>7</v>
      </c>
      <c r="J997" s="46">
        <v>13</v>
      </c>
      <c r="K997" s="46">
        <v>3</v>
      </c>
      <c r="L997" s="46">
        <v>17</v>
      </c>
      <c r="M997" s="47">
        <v>1</v>
      </c>
      <c r="N997" s="181"/>
      <c r="O997" s="45">
        <v>18</v>
      </c>
      <c r="P997" s="46">
        <v>8</v>
      </c>
      <c r="Q997" s="46">
        <v>16</v>
      </c>
      <c r="R997" s="46">
        <v>10</v>
      </c>
      <c r="S997" s="46">
        <v>4</v>
      </c>
      <c r="T997" s="46">
        <v>14</v>
      </c>
      <c r="U997" s="46">
        <v>12</v>
      </c>
      <c r="V997" s="46">
        <v>2</v>
      </c>
      <c r="W997" s="47">
        <v>6</v>
      </c>
      <c r="X997" s="181"/>
      <c r="Y997" s="108">
        <v>127</v>
      </c>
      <c r="Z997" s="184"/>
      <c r="AA997" s="187"/>
      <c r="AB997" s="190"/>
    </row>
    <row r="998" spans="1:28" ht="15" x14ac:dyDescent="0.25">
      <c r="A998" s="91"/>
      <c r="D998" s="48" t="s">
        <v>15</v>
      </c>
      <c r="E998" s="49">
        <v>1</v>
      </c>
      <c r="F998" s="49">
        <v>2</v>
      </c>
      <c r="G998" s="49">
        <v>1</v>
      </c>
      <c r="H998" s="49">
        <v>1</v>
      </c>
      <c r="I998" s="49">
        <v>1</v>
      </c>
      <c r="J998" s="49">
        <v>1</v>
      </c>
      <c r="K998" s="49">
        <v>2</v>
      </c>
      <c r="L998" s="49">
        <v>1</v>
      </c>
      <c r="M998" s="50">
        <v>2</v>
      </c>
      <c r="N998" s="123">
        <v>12</v>
      </c>
      <c r="O998" s="126">
        <v>1</v>
      </c>
      <c r="P998" s="49">
        <v>1</v>
      </c>
      <c r="Q998" s="49">
        <v>1</v>
      </c>
      <c r="R998" s="49">
        <v>1</v>
      </c>
      <c r="S998" s="49">
        <v>2</v>
      </c>
      <c r="T998" s="49">
        <v>1</v>
      </c>
      <c r="U998" s="49">
        <v>1</v>
      </c>
      <c r="V998" s="49">
        <v>2</v>
      </c>
      <c r="W998" s="50">
        <v>1</v>
      </c>
      <c r="X998" s="113">
        <v>11</v>
      </c>
      <c r="Y998" s="85">
        <v>23</v>
      </c>
      <c r="AB998" s="87"/>
    </row>
    <row r="999" spans="1:28" ht="15" x14ac:dyDescent="0.25">
      <c r="A999" s="91" t="s">
        <v>24</v>
      </c>
      <c r="B999" s="73">
        <v>21</v>
      </c>
      <c r="C999" s="112">
        <v>23</v>
      </c>
      <c r="D999" s="52" t="s">
        <v>14</v>
      </c>
      <c r="E999" s="84">
        <v>6</v>
      </c>
      <c r="F999" s="84">
        <v>7</v>
      </c>
      <c r="G999" s="84">
        <v>5</v>
      </c>
      <c r="H999" s="84">
        <v>6</v>
      </c>
      <c r="I999" s="84">
        <v>4</v>
      </c>
      <c r="J999" s="84">
        <v>5</v>
      </c>
      <c r="K999" s="84">
        <v>5</v>
      </c>
      <c r="L999" s="84">
        <v>5</v>
      </c>
      <c r="M999" s="114">
        <v>6</v>
      </c>
      <c r="N999" s="124">
        <v>49</v>
      </c>
      <c r="O999" s="84">
        <v>5</v>
      </c>
      <c r="P999" s="84">
        <v>7</v>
      </c>
      <c r="Q999" s="84">
        <v>3</v>
      </c>
      <c r="R999" s="84">
        <v>5</v>
      </c>
      <c r="S999" s="84">
        <v>5</v>
      </c>
      <c r="T999" s="84">
        <v>5</v>
      </c>
      <c r="U999" s="84">
        <v>5</v>
      </c>
      <c r="V999" s="84">
        <v>5</v>
      </c>
      <c r="W999" s="114">
        <v>8</v>
      </c>
      <c r="X999" s="109">
        <v>48</v>
      </c>
      <c r="Y999" s="67">
        <v>97</v>
      </c>
      <c r="Z999" s="92">
        <v>0</v>
      </c>
      <c r="AA999" s="142">
        <v>21</v>
      </c>
      <c r="AB999" s="93">
        <v>66</v>
      </c>
    </row>
    <row r="1000" spans="1:28" ht="15.75" thickBot="1" x14ac:dyDescent="0.3">
      <c r="A1000" s="94"/>
      <c r="D1000" s="74" t="s">
        <v>18</v>
      </c>
      <c r="E1000" s="51">
        <v>2</v>
      </c>
      <c r="F1000" s="51">
        <v>1</v>
      </c>
      <c r="G1000" s="51">
        <v>1</v>
      </c>
      <c r="H1000" s="51">
        <v>2</v>
      </c>
      <c r="I1000" s="51">
        <v>2</v>
      </c>
      <c r="J1000" s="51">
        <v>2</v>
      </c>
      <c r="K1000" s="51">
        <v>3</v>
      </c>
      <c r="L1000" s="51">
        <v>2</v>
      </c>
      <c r="M1000" s="115">
        <v>2</v>
      </c>
      <c r="N1000" s="125">
        <v>17</v>
      </c>
      <c r="O1000" s="128">
        <v>2</v>
      </c>
      <c r="P1000" s="51">
        <v>1</v>
      </c>
      <c r="Q1000" s="51">
        <v>3</v>
      </c>
      <c r="R1000" s="51">
        <v>2</v>
      </c>
      <c r="S1000" s="51">
        <v>3</v>
      </c>
      <c r="T1000" s="51">
        <v>2</v>
      </c>
      <c r="U1000" s="51">
        <v>1</v>
      </c>
      <c r="V1000" s="51">
        <v>3</v>
      </c>
      <c r="W1000" s="115">
        <v>0</v>
      </c>
      <c r="X1000" s="120">
        <v>17</v>
      </c>
      <c r="Y1000" s="68">
        <v>34</v>
      </c>
      <c r="AB1000" s="87"/>
    </row>
    <row r="1001" spans="1:28" ht="13.5" thickBot="1" x14ac:dyDescent="0.25">
      <c r="A1001" s="95"/>
      <c r="AB1001" s="87"/>
    </row>
    <row r="1002" spans="1:28" ht="15" x14ac:dyDescent="0.25">
      <c r="A1002" s="99"/>
      <c r="D1002" s="53" t="s">
        <v>15</v>
      </c>
      <c r="E1002" s="54">
        <v>1</v>
      </c>
      <c r="F1002" s="54">
        <v>2</v>
      </c>
      <c r="G1002" s="54">
        <v>2</v>
      </c>
      <c r="H1002" s="54">
        <v>2</v>
      </c>
      <c r="I1002" s="54">
        <v>2</v>
      </c>
      <c r="J1002" s="54">
        <v>1</v>
      </c>
      <c r="K1002" s="54">
        <v>2</v>
      </c>
      <c r="L1002" s="54">
        <v>1</v>
      </c>
      <c r="M1002" s="55">
        <v>2</v>
      </c>
      <c r="N1002" s="129">
        <v>15</v>
      </c>
      <c r="O1002" s="132">
        <v>1</v>
      </c>
      <c r="P1002" s="54">
        <v>2</v>
      </c>
      <c r="Q1002" s="54">
        <v>1</v>
      </c>
      <c r="R1002" s="54">
        <v>2</v>
      </c>
      <c r="S1002" s="54">
        <v>2</v>
      </c>
      <c r="T1002" s="54">
        <v>1</v>
      </c>
      <c r="U1002" s="54">
        <v>1</v>
      </c>
      <c r="V1002" s="54">
        <v>2</v>
      </c>
      <c r="W1002" s="55">
        <v>2</v>
      </c>
      <c r="X1002" s="116">
        <v>14</v>
      </c>
      <c r="Y1002" s="55">
        <v>29</v>
      </c>
      <c r="AB1002" s="87"/>
    </row>
    <row r="1003" spans="1:28" ht="15" x14ac:dyDescent="0.25">
      <c r="A1003" s="96" t="s">
        <v>22</v>
      </c>
      <c r="B1003" s="73">
        <v>26.4</v>
      </c>
      <c r="C1003" s="112">
        <v>29</v>
      </c>
      <c r="D1003" s="57" t="s">
        <v>14</v>
      </c>
      <c r="E1003" s="84">
        <v>0</v>
      </c>
      <c r="F1003" s="84">
        <v>0</v>
      </c>
      <c r="G1003" s="84">
        <v>0</v>
      </c>
      <c r="H1003" s="84">
        <v>0</v>
      </c>
      <c r="I1003" s="84">
        <v>0</v>
      </c>
      <c r="J1003" s="84">
        <v>0</v>
      </c>
      <c r="K1003" s="84">
        <v>0</v>
      </c>
      <c r="L1003" s="84">
        <v>0</v>
      </c>
      <c r="M1003" s="114">
        <v>0</v>
      </c>
      <c r="N1003" s="130">
        <v>0</v>
      </c>
      <c r="O1003" s="84">
        <v>0</v>
      </c>
      <c r="P1003" s="84">
        <v>0</v>
      </c>
      <c r="Q1003" s="84">
        <v>0</v>
      </c>
      <c r="R1003" s="84">
        <v>0</v>
      </c>
      <c r="S1003" s="84">
        <v>0</v>
      </c>
      <c r="T1003" s="84">
        <v>0</v>
      </c>
      <c r="U1003" s="84">
        <v>0</v>
      </c>
      <c r="V1003" s="84">
        <v>0</v>
      </c>
      <c r="W1003" s="114">
        <v>0</v>
      </c>
      <c r="X1003" s="110">
        <v>0</v>
      </c>
      <c r="Y1003" s="69">
        <v>0</v>
      </c>
      <c r="Z1003" s="97">
        <v>0</v>
      </c>
      <c r="AA1003" s="143">
        <v>26.4</v>
      </c>
      <c r="AB1003" s="98">
        <v>66</v>
      </c>
    </row>
    <row r="1004" spans="1:28" ht="15.75" thickBot="1" x14ac:dyDescent="0.3">
      <c r="A1004" s="99"/>
      <c r="D1004" s="75" t="s">
        <v>18</v>
      </c>
      <c r="E1004" s="56">
        <v>0</v>
      </c>
      <c r="F1004" s="56">
        <v>0</v>
      </c>
      <c r="G1004" s="56">
        <v>0</v>
      </c>
      <c r="H1004" s="56">
        <v>0</v>
      </c>
      <c r="I1004" s="56">
        <v>0</v>
      </c>
      <c r="J1004" s="56">
        <v>0</v>
      </c>
      <c r="K1004" s="56">
        <v>0</v>
      </c>
      <c r="L1004" s="56">
        <v>0</v>
      </c>
      <c r="M1004" s="117">
        <v>0</v>
      </c>
      <c r="N1004" s="131">
        <v>0</v>
      </c>
      <c r="O1004" s="133">
        <v>0</v>
      </c>
      <c r="P1004" s="56">
        <v>0</v>
      </c>
      <c r="Q1004" s="56">
        <v>0</v>
      </c>
      <c r="R1004" s="56">
        <v>0</v>
      </c>
      <c r="S1004" s="56">
        <v>0</v>
      </c>
      <c r="T1004" s="56">
        <v>0</v>
      </c>
      <c r="U1004" s="56">
        <v>0</v>
      </c>
      <c r="V1004" s="56">
        <v>0</v>
      </c>
      <c r="W1004" s="117">
        <v>0</v>
      </c>
      <c r="X1004" s="121">
        <v>0</v>
      </c>
      <c r="Y1004" s="70">
        <v>0</v>
      </c>
      <c r="AB1004" s="87"/>
    </row>
    <row r="1005" spans="1:28" ht="13.5" thickBot="1" x14ac:dyDescent="0.25">
      <c r="A1005" s="95"/>
      <c r="AB1005" s="87"/>
    </row>
    <row r="1006" spans="1:28" ht="15" x14ac:dyDescent="0.25">
      <c r="A1006" s="100"/>
      <c r="D1006" s="58" t="s">
        <v>15</v>
      </c>
      <c r="E1006" s="59">
        <v>1</v>
      </c>
      <c r="F1006" s="59">
        <v>2</v>
      </c>
      <c r="G1006" s="59">
        <v>1</v>
      </c>
      <c r="H1006" s="59">
        <v>1</v>
      </c>
      <c r="I1006" s="59">
        <v>2</v>
      </c>
      <c r="J1006" s="59">
        <v>1</v>
      </c>
      <c r="K1006" s="59">
        <v>2</v>
      </c>
      <c r="L1006" s="59">
        <v>1</v>
      </c>
      <c r="M1006" s="60">
        <v>2</v>
      </c>
      <c r="N1006" s="134">
        <v>13</v>
      </c>
      <c r="O1006" s="137">
        <v>1</v>
      </c>
      <c r="P1006" s="59">
        <v>2</v>
      </c>
      <c r="Q1006" s="59">
        <v>1</v>
      </c>
      <c r="R1006" s="59">
        <v>1</v>
      </c>
      <c r="S1006" s="59">
        <v>2</v>
      </c>
      <c r="T1006" s="59">
        <v>1</v>
      </c>
      <c r="U1006" s="59">
        <v>1</v>
      </c>
      <c r="V1006" s="59">
        <v>2</v>
      </c>
      <c r="W1006" s="60">
        <v>2</v>
      </c>
      <c r="X1006" s="118">
        <v>13</v>
      </c>
      <c r="Y1006" s="60">
        <v>26</v>
      </c>
      <c r="AB1006" s="87"/>
    </row>
    <row r="1007" spans="1:28" ht="15" x14ac:dyDescent="0.25">
      <c r="A1007" s="101" t="s">
        <v>23</v>
      </c>
      <c r="B1007" s="73">
        <v>24.4</v>
      </c>
      <c r="C1007" s="112">
        <v>26</v>
      </c>
      <c r="D1007" s="62" t="s">
        <v>14</v>
      </c>
      <c r="E1007" s="84">
        <v>8</v>
      </c>
      <c r="F1007" s="84">
        <v>6</v>
      </c>
      <c r="G1007" s="84">
        <v>5</v>
      </c>
      <c r="H1007" s="84">
        <v>5</v>
      </c>
      <c r="I1007" s="84">
        <v>5</v>
      </c>
      <c r="J1007" s="84">
        <v>6</v>
      </c>
      <c r="K1007" s="84">
        <v>4</v>
      </c>
      <c r="L1007" s="84">
        <v>6</v>
      </c>
      <c r="M1007" s="114">
        <v>6</v>
      </c>
      <c r="N1007" s="135">
        <v>51</v>
      </c>
      <c r="O1007" s="127">
        <v>6</v>
      </c>
      <c r="P1007" s="84">
        <v>8</v>
      </c>
      <c r="Q1007" s="84">
        <v>3</v>
      </c>
      <c r="R1007" s="84">
        <v>5</v>
      </c>
      <c r="S1007" s="84">
        <v>5</v>
      </c>
      <c r="T1007" s="84">
        <v>5</v>
      </c>
      <c r="U1007" s="84">
        <v>4</v>
      </c>
      <c r="V1007" s="84">
        <v>6</v>
      </c>
      <c r="W1007" s="114">
        <v>8</v>
      </c>
      <c r="X1007" s="111">
        <v>50</v>
      </c>
      <c r="Y1007" s="71">
        <v>101</v>
      </c>
      <c r="Z1007" s="102">
        <v>0</v>
      </c>
      <c r="AA1007" s="141">
        <v>24.4</v>
      </c>
      <c r="AB1007" s="103">
        <v>74</v>
      </c>
    </row>
    <row r="1008" spans="1:28" ht="15.75" thickBot="1" x14ac:dyDescent="0.3">
      <c r="A1008" s="104"/>
      <c r="B1008" s="105"/>
      <c r="C1008" s="105"/>
      <c r="D1008" s="76" t="s">
        <v>18</v>
      </c>
      <c r="E1008" s="61">
        <v>0</v>
      </c>
      <c r="F1008" s="61">
        <v>2</v>
      </c>
      <c r="G1008" s="61">
        <v>1</v>
      </c>
      <c r="H1008" s="61">
        <v>3</v>
      </c>
      <c r="I1008" s="61">
        <v>2</v>
      </c>
      <c r="J1008" s="61">
        <v>1</v>
      </c>
      <c r="K1008" s="61">
        <v>4</v>
      </c>
      <c r="L1008" s="61">
        <v>1</v>
      </c>
      <c r="M1008" s="119">
        <v>2</v>
      </c>
      <c r="N1008" s="136">
        <v>16</v>
      </c>
      <c r="O1008" s="138">
        <v>1</v>
      </c>
      <c r="P1008" s="61">
        <v>1</v>
      </c>
      <c r="Q1008" s="61">
        <v>3</v>
      </c>
      <c r="R1008" s="61">
        <v>2</v>
      </c>
      <c r="S1008" s="61">
        <v>3</v>
      </c>
      <c r="T1008" s="61">
        <v>2</v>
      </c>
      <c r="U1008" s="61">
        <v>2</v>
      </c>
      <c r="V1008" s="61">
        <v>2</v>
      </c>
      <c r="W1008" s="119">
        <v>1</v>
      </c>
      <c r="X1008" s="122">
        <v>17</v>
      </c>
      <c r="Y1008" s="72">
        <v>33</v>
      </c>
      <c r="Z1008" s="105"/>
      <c r="AA1008" s="105"/>
      <c r="AB1008" s="106"/>
    </row>
    <row r="1009" spans="1:28" ht="13.5" thickBot="1" x14ac:dyDescent="0.25">
      <c r="A1009" s="77"/>
      <c r="B1009" s="77"/>
      <c r="C1009" s="77"/>
      <c r="D1009" s="77"/>
      <c r="E1009" s="77"/>
      <c r="F1009" s="77"/>
      <c r="G1009" s="77"/>
      <c r="H1009" s="77"/>
      <c r="I1009" s="77"/>
      <c r="J1009" s="77"/>
      <c r="K1009" s="77"/>
      <c r="L1009" s="77"/>
      <c r="M1009" s="77"/>
      <c r="N1009" s="77"/>
      <c r="O1009" s="77"/>
      <c r="P1009" s="77"/>
      <c r="Q1009" s="77"/>
      <c r="R1009" s="77"/>
      <c r="S1009" s="77"/>
      <c r="T1009" s="77"/>
      <c r="U1009" s="77"/>
      <c r="V1009" s="77"/>
      <c r="W1009" s="77"/>
      <c r="X1009" s="77"/>
      <c r="Y1009" s="77"/>
      <c r="Z1009" s="77"/>
      <c r="AA1009" s="77"/>
      <c r="AB1009" s="77"/>
    </row>
    <row r="1010" spans="1:28" ht="15" x14ac:dyDescent="0.25">
      <c r="A1010" s="153"/>
      <c r="B1010" s="173" t="s">
        <v>4</v>
      </c>
      <c r="C1010" s="176" t="s">
        <v>19</v>
      </c>
      <c r="D1010" s="64" t="s">
        <v>1</v>
      </c>
      <c r="E1010" s="40">
        <v>465</v>
      </c>
      <c r="F1010" s="41">
        <v>365</v>
      </c>
      <c r="G1010" s="41">
        <v>155</v>
      </c>
      <c r="H1010" s="41">
        <v>366</v>
      </c>
      <c r="I1010" s="41">
        <v>449</v>
      </c>
      <c r="J1010" s="41">
        <v>281</v>
      </c>
      <c r="K1010" s="41">
        <v>126</v>
      </c>
      <c r="L1010" s="41">
        <v>353</v>
      </c>
      <c r="M1010" s="42">
        <v>301</v>
      </c>
      <c r="N1010" s="179" t="s">
        <v>16</v>
      </c>
      <c r="O1010" s="40">
        <v>358</v>
      </c>
      <c r="P1010" s="41">
        <v>142</v>
      </c>
      <c r="Q1010" s="41">
        <v>512</v>
      </c>
      <c r="R1010" s="41">
        <v>331</v>
      </c>
      <c r="S1010" s="41">
        <v>337</v>
      </c>
      <c r="T1010" s="41">
        <v>328</v>
      </c>
      <c r="U1010" s="41">
        <v>342</v>
      </c>
      <c r="V1010" s="41">
        <v>126</v>
      </c>
      <c r="W1010" s="42">
        <v>470</v>
      </c>
      <c r="X1010" s="179" t="s">
        <v>17</v>
      </c>
      <c r="Y1010" s="89">
        <v>71.3</v>
      </c>
      <c r="Z1010" s="182" t="s">
        <v>28</v>
      </c>
      <c r="AA1010" s="185" t="s">
        <v>6</v>
      </c>
      <c r="AB1010" s="188" t="s">
        <v>20</v>
      </c>
    </row>
    <row r="1011" spans="1:28" ht="15" x14ac:dyDescent="0.25">
      <c r="A1011" s="153" t="s">
        <v>30</v>
      </c>
      <c r="B1011" s="174"/>
      <c r="C1011" s="177"/>
      <c r="D1011" s="65" t="s">
        <v>2</v>
      </c>
      <c r="E1011" s="43">
        <v>5</v>
      </c>
      <c r="F1011" s="39">
        <v>4</v>
      </c>
      <c r="G1011" s="39">
        <v>3</v>
      </c>
      <c r="H1011" s="39">
        <v>4</v>
      </c>
      <c r="I1011" s="39">
        <v>5</v>
      </c>
      <c r="J1011" s="39">
        <v>4</v>
      </c>
      <c r="K1011" s="39">
        <v>3</v>
      </c>
      <c r="L1011" s="39">
        <v>4</v>
      </c>
      <c r="M1011" s="44">
        <v>4</v>
      </c>
      <c r="N1011" s="180"/>
      <c r="O1011" s="43">
        <v>4</v>
      </c>
      <c r="P1011" s="39">
        <v>3</v>
      </c>
      <c r="Q1011" s="39">
        <v>5</v>
      </c>
      <c r="R1011" s="39">
        <v>4</v>
      </c>
      <c r="S1011" s="39">
        <v>4</v>
      </c>
      <c r="T1011" s="39">
        <v>4</v>
      </c>
      <c r="U1011" s="39">
        <v>4</v>
      </c>
      <c r="V1011" s="39">
        <v>3</v>
      </c>
      <c r="W1011" s="44">
        <v>5</v>
      </c>
      <c r="X1011" s="180"/>
      <c r="Y1011" s="63">
        <v>72</v>
      </c>
      <c r="Z1011" s="183"/>
      <c r="AA1011" s="186"/>
      <c r="AB1011" s="189"/>
    </row>
    <row r="1012" spans="1:28" ht="15.75" thickBot="1" x14ac:dyDescent="0.3">
      <c r="A1012" s="154">
        <v>44238</v>
      </c>
      <c r="B1012" s="175"/>
      <c r="C1012" s="178"/>
      <c r="D1012" s="66" t="s">
        <v>3</v>
      </c>
      <c r="E1012" s="45">
        <v>8</v>
      </c>
      <c r="F1012" s="46">
        <v>4</v>
      </c>
      <c r="G1012" s="46">
        <v>18</v>
      </c>
      <c r="H1012" s="46">
        <v>2</v>
      </c>
      <c r="I1012" s="46">
        <v>6</v>
      </c>
      <c r="J1012" s="46">
        <v>16</v>
      </c>
      <c r="K1012" s="46">
        <v>12</v>
      </c>
      <c r="L1012" s="46">
        <v>10</v>
      </c>
      <c r="M1012" s="47">
        <v>14</v>
      </c>
      <c r="N1012" s="181"/>
      <c r="O1012" s="45">
        <v>3</v>
      </c>
      <c r="P1012" s="46">
        <v>17</v>
      </c>
      <c r="Q1012" s="46">
        <v>1</v>
      </c>
      <c r="R1012" s="46">
        <v>15</v>
      </c>
      <c r="S1012" s="46">
        <v>7</v>
      </c>
      <c r="T1012" s="46">
        <v>5</v>
      </c>
      <c r="U1012" s="46">
        <v>11</v>
      </c>
      <c r="V1012" s="46">
        <v>9</v>
      </c>
      <c r="W1012" s="47">
        <v>13</v>
      </c>
      <c r="X1012" s="181"/>
      <c r="Y1012" s="108">
        <v>140</v>
      </c>
      <c r="Z1012" s="184"/>
      <c r="AA1012" s="187"/>
      <c r="AB1012" s="190"/>
    </row>
    <row r="1013" spans="1:28" ht="15" x14ac:dyDescent="0.25">
      <c r="A1013" s="146"/>
      <c r="D1013" s="48" t="s">
        <v>15</v>
      </c>
      <c r="E1013" s="49">
        <v>1</v>
      </c>
      <c r="F1013" s="49">
        <v>2</v>
      </c>
      <c r="G1013" s="49">
        <v>1</v>
      </c>
      <c r="H1013" s="49">
        <v>2</v>
      </c>
      <c r="I1013" s="49">
        <v>2</v>
      </c>
      <c r="J1013" s="49">
        <v>1</v>
      </c>
      <c r="K1013" s="49">
        <v>1</v>
      </c>
      <c r="L1013" s="49">
        <v>1</v>
      </c>
      <c r="M1013" s="50">
        <v>1</v>
      </c>
      <c r="N1013" s="123">
        <v>12</v>
      </c>
      <c r="O1013" s="126">
        <v>2</v>
      </c>
      <c r="P1013" s="49">
        <v>1</v>
      </c>
      <c r="Q1013" s="49">
        <v>2</v>
      </c>
      <c r="R1013" s="49">
        <v>1</v>
      </c>
      <c r="S1013" s="49">
        <v>2</v>
      </c>
      <c r="T1013" s="49">
        <v>2</v>
      </c>
      <c r="U1013" s="49">
        <v>1</v>
      </c>
      <c r="V1013" s="49">
        <v>1</v>
      </c>
      <c r="W1013" s="50">
        <v>1</v>
      </c>
      <c r="X1013" s="113">
        <v>13</v>
      </c>
      <c r="Y1013" s="85">
        <v>25</v>
      </c>
      <c r="AB1013" s="87"/>
    </row>
    <row r="1014" spans="1:28" ht="15" x14ac:dyDescent="0.25">
      <c r="A1014" s="146" t="s">
        <v>24</v>
      </c>
      <c r="B1014" s="73">
        <v>21</v>
      </c>
      <c r="C1014" s="112">
        <v>25</v>
      </c>
      <c r="D1014" s="52" t="s">
        <v>14</v>
      </c>
      <c r="E1014" s="84">
        <v>7</v>
      </c>
      <c r="F1014" s="84">
        <v>6</v>
      </c>
      <c r="G1014" s="84">
        <v>3</v>
      </c>
      <c r="H1014" s="84">
        <v>5</v>
      </c>
      <c r="I1014" s="84">
        <v>7</v>
      </c>
      <c r="J1014" s="84">
        <v>5</v>
      </c>
      <c r="K1014" s="84">
        <v>3</v>
      </c>
      <c r="L1014" s="84">
        <v>5</v>
      </c>
      <c r="M1014" s="114">
        <v>7</v>
      </c>
      <c r="N1014" s="147">
        <v>48</v>
      </c>
      <c r="O1014" s="84">
        <v>7</v>
      </c>
      <c r="P1014" s="84">
        <v>4</v>
      </c>
      <c r="Q1014" s="84">
        <v>9</v>
      </c>
      <c r="R1014" s="84">
        <v>5</v>
      </c>
      <c r="S1014" s="84">
        <v>6</v>
      </c>
      <c r="T1014" s="84">
        <v>5</v>
      </c>
      <c r="U1014" s="84">
        <v>5</v>
      </c>
      <c r="V1014" s="84">
        <v>3</v>
      </c>
      <c r="W1014" s="114">
        <v>6</v>
      </c>
      <c r="X1014" s="109">
        <v>50</v>
      </c>
      <c r="Y1014" s="67">
        <v>98</v>
      </c>
      <c r="Z1014" s="92">
        <v>0</v>
      </c>
      <c r="AA1014" s="142">
        <v>21</v>
      </c>
      <c r="AB1014" s="93">
        <v>65</v>
      </c>
    </row>
    <row r="1015" spans="1:28" ht="15.75" thickBot="1" x14ac:dyDescent="0.3">
      <c r="A1015" s="94"/>
      <c r="D1015" s="148" t="s">
        <v>18</v>
      </c>
      <c r="E1015" s="51">
        <v>1</v>
      </c>
      <c r="F1015" s="51">
        <v>2</v>
      </c>
      <c r="G1015" s="51">
        <v>3</v>
      </c>
      <c r="H1015" s="51">
        <v>3</v>
      </c>
      <c r="I1015" s="51">
        <v>2</v>
      </c>
      <c r="J1015" s="51">
        <v>2</v>
      </c>
      <c r="K1015" s="51">
        <v>3</v>
      </c>
      <c r="L1015" s="51">
        <v>2</v>
      </c>
      <c r="M1015" s="115">
        <v>0</v>
      </c>
      <c r="N1015" s="125">
        <v>18</v>
      </c>
      <c r="O1015" s="128">
        <v>1</v>
      </c>
      <c r="P1015" s="51">
        <v>2</v>
      </c>
      <c r="Q1015" s="51">
        <v>0</v>
      </c>
      <c r="R1015" s="51">
        <v>2</v>
      </c>
      <c r="S1015" s="51">
        <v>2</v>
      </c>
      <c r="T1015" s="51">
        <v>3</v>
      </c>
      <c r="U1015" s="51">
        <v>2</v>
      </c>
      <c r="V1015" s="51">
        <v>3</v>
      </c>
      <c r="W1015" s="115">
        <v>2</v>
      </c>
      <c r="X1015" s="120">
        <v>17</v>
      </c>
      <c r="Y1015" s="68">
        <v>35</v>
      </c>
      <c r="AB1015" s="87"/>
    </row>
    <row r="1016" spans="1:28" ht="13.5" thickBot="1" x14ac:dyDescent="0.25">
      <c r="A1016" s="95"/>
      <c r="AB1016" s="87"/>
    </row>
    <row r="1017" spans="1:28" ht="15" x14ac:dyDescent="0.25">
      <c r="A1017" s="99"/>
      <c r="D1017" s="53" t="s">
        <v>15</v>
      </c>
      <c r="E1017" s="54">
        <v>2</v>
      </c>
      <c r="F1017" s="54">
        <v>2</v>
      </c>
      <c r="G1017" s="54">
        <v>1</v>
      </c>
      <c r="H1017" s="54">
        <v>2</v>
      </c>
      <c r="I1017" s="54">
        <v>2</v>
      </c>
      <c r="J1017" s="54">
        <v>1</v>
      </c>
      <c r="K1017" s="54">
        <v>2</v>
      </c>
      <c r="L1017" s="54">
        <v>2</v>
      </c>
      <c r="M1017" s="55">
        <v>2</v>
      </c>
      <c r="N1017" s="129">
        <v>16</v>
      </c>
      <c r="O1017" s="132">
        <v>2</v>
      </c>
      <c r="P1017" s="54">
        <v>1</v>
      </c>
      <c r="Q1017" s="54">
        <v>2</v>
      </c>
      <c r="R1017" s="54">
        <v>1</v>
      </c>
      <c r="S1017" s="54">
        <v>2</v>
      </c>
      <c r="T1017" s="54">
        <v>2</v>
      </c>
      <c r="U1017" s="54">
        <v>2</v>
      </c>
      <c r="V1017" s="54">
        <v>2</v>
      </c>
      <c r="W1017" s="55">
        <v>2</v>
      </c>
      <c r="X1017" s="116">
        <v>16</v>
      </c>
      <c r="Y1017" s="55">
        <v>32</v>
      </c>
      <c r="AB1017" s="87"/>
    </row>
    <row r="1018" spans="1:28" ht="15" x14ac:dyDescent="0.25">
      <c r="A1018" s="149" t="s">
        <v>22</v>
      </c>
      <c r="B1018" s="78">
        <v>26.4</v>
      </c>
      <c r="C1018" s="112">
        <v>32</v>
      </c>
      <c r="D1018" s="57" t="s">
        <v>14</v>
      </c>
      <c r="E1018" s="84">
        <v>0</v>
      </c>
      <c r="F1018" s="84">
        <v>0</v>
      </c>
      <c r="G1018" s="84">
        <v>0</v>
      </c>
      <c r="H1018" s="84">
        <v>0</v>
      </c>
      <c r="I1018" s="84">
        <v>0</v>
      </c>
      <c r="J1018" s="84">
        <v>0</v>
      </c>
      <c r="K1018" s="84">
        <v>0</v>
      </c>
      <c r="L1018" s="84">
        <v>0</v>
      </c>
      <c r="M1018" s="114">
        <v>0</v>
      </c>
      <c r="N1018" s="130">
        <v>0</v>
      </c>
      <c r="O1018" s="84">
        <v>0</v>
      </c>
      <c r="P1018" s="84">
        <v>0</v>
      </c>
      <c r="Q1018" s="84">
        <v>0</v>
      </c>
      <c r="R1018" s="84">
        <v>0</v>
      </c>
      <c r="S1018" s="84">
        <v>0</v>
      </c>
      <c r="T1018" s="84">
        <v>0</v>
      </c>
      <c r="U1018" s="84">
        <v>0</v>
      </c>
      <c r="V1018" s="84">
        <v>0</v>
      </c>
      <c r="W1018" s="114">
        <v>0</v>
      </c>
      <c r="X1018" s="110">
        <v>0</v>
      </c>
      <c r="Y1018" s="69">
        <v>0</v>
      </c>
      <c r="Z1018" s="97">
        <v>0</v>
      </c>
      <c r="AA1018" s="143">
        <v>26.4</v>
      </c>
      <c r="AB1018" s="98">
        <v>66</v>
      </c>
    </row>
    <row r="1019" spans="1:28" ht="15.75" thickBot="1" x14ac:dyDescent="0.3">
      <c r="A1019" s="99"/>
      <c r="D1019" s="150" t="s">
        <v>18</v>
      </c>
      <c r="E1019" s="56">
        <v>0</v>
      </c>
      <c r="F1019" s="56">
        <v>0</v>
      </c>
      <c r="G1019" s="56">
        <v>0</v>
      </c>
      <c r="H1019" s="56">
        <v>0</v>
      </c>
      <c r="I1019" s="56">
        <v>0</v>
      </c>
      <c r="J1019" s="56">
        <v>0</v>
      </c>
      <c r="K1019" s="56">
        <v>0</v>
      </c>
      <c r="L1019" s="56">
        <v>0</v>
      </c>
      <c r="M1019" s="117">
        <v>0</v>
      </c>
      <c r="N1019" s="131">
        <v>0</v>
      </c>
      <c r="O1019" s="133">
        <v>0</v>
      </c>
      <c r="P1019" s="56">
        <v>0</v>
      </c>
      <c r="Q1019" s="56">
        <v>0</v>
      </c>
      <c r="R1019" s="56">
        <v>0</v>
      </c>
      <c r="S1019" s="56">
        <v>0</v>
      </c>
      <c r="T1019" s="56">
        <v>0</v>
      </c>
      <c r="U1019" s="56">
        <v>0</v>
      </c>
      <c r="V1019" s="56">
        <v>0</v>
      </c>
      <c r="W1019" s="117">
        <v>0</v>
      </c>
      <c r="X1019" s="121">
        <v>0</v>
      </c>
      <c r="Y1019" s="70">
        <v>0</v>
      </c>
      <c r="AB1019" s="87"/>
    </row>
    <row r="1020" spans="1:28" ht="13.5" thickBot="1" x14ac:dyDescent="0.25">
      <c r="A1020" s="95"/>
      <c r="AB1020" s="87"/>
    </row>
    <row r="1021" spans="1:28" ht="15" x14ac:dyDescent="0.25">
      <c r="A1021" s="100"/>
      <c r="D1021" s="58" t="s">
        <v>15</v>
      </c>
      <c r="E1021" s="59">
        <v>2</v>
      </c>
      <c r="F1021" s="59">
        <v>2</v>
      </c>
      <c r="G1021" s="59">
        <v>1</v>
      </c>
      <c r="H1021" s="59">
        <v>2</v>
      </c>
      <c r="I1021" s="59">
        <v>2</v>
      </c>
      <c r="J1021" s="59">
        <v>1</v>
      </c>
      <c r="K1021" s="59">
        <v>1</v>
      </c>
      <c r="L1021" s="59">
        <v>2</v>
      </c>
      <c r="M1021" s="60">
        <v>1</v>
      </c>
      <c r="N1021" s="134">
        <v>14</v>
      </c>
      <c r="O1021" s="137">
        <v>2</v>
      </c>
      <c r="P1021" s="59">
        <v>1</v>
      </c>
      <c r="Q1021" s="59">
        <v>2</v>
      </c>
      <c r="R1021" s="59">
        <v>1</v>
      </c>
      <c r="S1021" s="59">
        <v>2</v>
      </c>
      <c r="T1021" s="59">
        <v>2</v>
      </c>
      <c r="U1021" s="59">
        <v>2</v>
      </c>
      <c r="V1021" s="59">
        <v>2</v>
      </c>
      <c r="W1021" s="60">
        <v>1</v>
      </c>
      <c r="X1021" s="118">
        <v>15</v>
      </c>
      <c r="Y1021" s="60">
        <v>29</v>
      </c>
      <c r="AB1021" s="87"/>
    </row>
    <row r="1022" spans="1:28" ht="15" x14ac:dyDescent="0.25">
      <c r="A1022" s="151" t="s">
        <v>23</v>
      </c>
      <c r="B1022" s="79">
        <v>24.2</v>
      </c>
      <c r="C1022" s="112">
        <v>29</v>
      </c>
      <c r="D1022" s="62" t="s">
        <v>14</v>
      </c>
      <c r="E1022" s="84">
        <v>9</v>
      </c>
      <c r="F1022" s="84">
        <v>5</v>
      </c>
      <c r="G1022" s="84">
        <v>4</v>
      </c>
      <c r="H1022" s="84">
        <v>6</v>
      </c>
      <c r="I1022" s="84">
        <v>6</v>
      </c>
      <c r="J1022" s="84">
        <v>5</v>
      </c>
      <c r="K1022" s="84">
        <v>3</v>
      </c>
      <c r="L1022" s="84">
        <v>5</v>
      </c>
      <c r="M1022" s="114">
        <v>6</v>
      </c>
      <c r="N1022" s="135">
        <v>49</v>
      </c>
      <c r="O1022" s="127">
        <v>7</v>
      </c>
      <c r="P1022" s="84">
        <v>5</v>
      </c>
      <c r="Q1022" s="84">
        <v>9</v>
      </c>
      <c r="R1022" s="84">
        <v>6</v>
      </c>
      <c r="S1022" s="84">
        <v>9</v>
      </c>
      <c r="T1022" s="84">
        <v>6</v>
      </c>
      <c r="U1022" s="84">
        <v>6</v>
      </c>
      <c r="V1022" s="84">
        <v>5</v>
      </c>
      <c r="W1022" s="114">
        <v>6</v>
      </c>
      <c r="X1022" s="111">
        <v>59</v>
      </c>
      <c r="Y1022" s="71">
        <v>108</v>
      </c>
      <c r="Z1022" s="102">
        <v>0.2</v>
      </c>
      <c r="AA1022" s="141">
        <v>24.4</v>
      </c>
      <c r="AB1022" s="103">
        <v>73</v>
      </c>
    </row>
    <row r="1023" spans="1:28" ht="15.75" thickBot="1" x14ac:dyDescent="0.3">
      <c r="A1023" s="104"/>
      <c r="B1023" s="105"/>
      <c r="C1023" s="105"/>
      <c r="D1023" s="152" t="s">
        <v>18</v>
      </c>
      <c r="E1023" s="61">
        <v>0</v>
      </c>
      <c r="F1023" s="61">
        <v>3</v>
      </c>
      <c r="G1023" s="61">
        <v>2</v>
      </c>
      <c r="H1023" s="61">
        <v>2</v>
      </c>
      <c r="I1023" s="61">
        <v>3</v>
      </c>
      <c r="J1023" s="61">
        <v>2</v>
      </c>
      <c r="K1023" s="61">
        <v>3</v>
      </c>
      <c r="L1023" s="61">
        <v>3</v>
      </c>
      <c r="M1023" s="119">
        <v>1</v>
      </c>
      <c r="N1023" s="136">
        <v>19</v>
      </c>
      <c r="O1023" s="138">
        <v>1</v>
      </c>
      <c r="P1023" s="61">
        <v>1</v>
      </c>
      <c r="Q1023" s="61">
        <v>0</v>
      </c>
      <c r="R1023" s="61">
        <v>1</v>
      </c>
      <c r="S1023" s="61">
        <v>0</v>
      </c>
      <c r="T1023" s="61">
        <v>2</v>
      </c>
      <c r="U1023" s="61">
        <v>2</v>
      </c>
      <c r="V1023" s="61">
        <v>2</v>
      </c>
      <c r="W1023" s="119">
        <v>2</v>
      </c>
      <c r="X1023" s="122">
        <v>11</v>
      </c>
      <c r="Y1023" s="72">
        <v>30</v>
      </c>
      <c r="Z1023" s="105"/>
      <c r="AA1023" s="105"/>
      <c r="AB1023" s="106"/>
    </row>
    <row r="1024" spans="1:28" ht="13.5" thickBot="1" x14ac:dyDescent="0.25">
      <c r="A1024" s="77"/>
      <c r="B1024" s="77"/>
      <c r="C1024" s="77"/>
      <c r="D1024" s="77"/>
      <c r="E1024" s="77"/>
      <c r="F1024" s="77"/>
      <c r="G1024" s="77"/>
      <c r="H1024" s="77"/>
      <c r="I1024" s="77"/>
      <c r="J1024" s="77"/>
      <c r="K1024" s="77"/>
      <c r="L1024" s="77"/>
      <c r="M1024" s="77"/>
      <c r="N1024" s="77"/>
      <c r="O1024" s="77"/>
      <c r="P1024" s="77"/>
      <c r="Q1024" s="77"/>
      <c r="R1024" s="77"/>
      <c r="S1024" s="77"/>
      <c r="T1024" s="77"/>
      <c r="U1024" s="77"/>
      <c r="V1024" s="77"/>
      <c r="W1024" s="77"/>
      <c r="X1024" s="77"/>
      <c r="Y1024" s="77"/>
      <c r="Z1024" s="77"/>
      <c r="AA1024" s="77"/>
      <c r="AB1024" s="77"/>
    </row>
    <row r="1025" spans="1:28" ht="15" x14ac:dyDescent="0.25">
      <c r="A1025" s="144"/>
      <c r="B1025" s="173" t="s">
        <v>4</v>
      </c>
      <c r="C1025" s="176" t="s">
        <v>19</v>
      </c>
      <c r="D1025" s="64" t="s">
        <v>1</v>
      </c>
      <c r="E1025" s="40">
        <v>456</v>
      </c>
      <c r="F1025" s="41">
        <v>344</v>
      </c>
      <c r="G1025" s="41">
        <v>153</v>
      </c>
      <c r="H1025" s="41">
        <v>467</v>
      </c>
      <c r="I1025" s="41">
        <v>148</v>
      </c>
      <c r="J1025" s="41">
        <v>348</v>
      </c>
      <c r="K1025" s="41">
        <v>350</v>
      </c>
      <c r="L1025" s="41">
        <v>314</v>
      </c>
      <c r="M1025" s="42">
        <v>370</v>
      </c>
      <c r="N1025" s="179" t="s">
        <v>16</v>
      </c>
      <c r="O1025" s="40">
        <v>343</v>
      </c>
      <c r="P1025" s="41">
        <v>434</v>
      </c>
      <c r="Q1025" s="41">
        <v>145</v>
      </c>
      <c r="R1025" s="41">
        <v>338</v>
      </c>
      <c r="S1025" s="41">
        <v>377</v>
      </c>
      <c r="T1025" s="41">
        <v>348</v>
      </c>
      <c r="U1025" s="41">
        <v>148</v>
      </c>
      <c r="V1025" s="41">
        <v>372</v>
      </c>
      <c r="W1025" s="42">
        <v>481</v>
      </c>
      <c r="X1025" s="179" t="s">
        <v>17</v>
      </c>
      <c r="Y1025" s="89">
        <v>71</v>
      </c>
      <c r="Z1025" s="182" t="s">
        <v>28</v>
      </c>
      <c r="AA1025" s="185" t="s">
        <v>6</v>
      </c>
      <c r="AB1025" s="188" t="s">
        <v>20</v>
      </c>
    </row>
    <row r="1026" spans="1:28" ht="15" x14ac:dyDescent="0.25">
      <c r="A1026" s="144" t="s">
        <v>29</v>
      </c>
      <c r="B1026" s="174"/>
      <c r="C1026" s="177"/>
      <c r="D1026" s="65" t="s">
        <v>2</v>
      </c>
      <c r="E1026" s="43">
        <v>5</v>
      </c>
      <c r="F1026" s="39">
        <v>4</v>
      </c>
      <c r="G1026" s="39">
        <v>3</v>
      </c>
      <c r="H1026" s="39">
        <v>5</v>
      </c>
      <c r="I1026" s="39">
        <v>3</v>
      </c>
      <c r="J1026" s="39">
        <v>4</v>
      </c>
      <c r="K1026" s="39">
        <v>4</v>
      </c>
      <c r="L1026" s="39">
        <v>4</v>
      </c>
      <c r="M1026" s="44">
        <v>4</v>
      </c>
      <c r="N1026" s="180"/>
      <c r="O1026" s="43">
        <v>4</v>
      </c>
      <c r="P1026" s="39">
        <v>5</v>
      </c>
      <c r="Q1026" s="39">
        <v>3</v>
      </c>
      <c r="R1026" s="39">
        <v>4</v>
      </c>
      <c r="S1026" s="39">
        <v>4</v>
      </c>
      <c r="T1026" s="39">
        <v>4</v>
      </c>
      <c r="U1026" s="39">
        <v>3</v>
      </c>
      <c r="V1026" s="39">
        <v>4</v>
      </c>
      <c r="W1026" s="44">
        <v>5</v>
      </c>
      <c r="X1026" s="180"/>
      <c r="Y1026" s="63">
        <v>72</v>
      </c>
      <c r="Z1026" s="183"/>
      <c r="AA1026" s="186"/>
      <c r="AB1026" s="189"/>
    </row>
    <row r="1027" spans="1:28" ht="15.75" thickBot="1" x14ac:dyDescent="0.3">
      <c r="A1027" s="145">
        <v>44228</v>
      </c>
      <c r="B1027" s="175"/>
      <c r="C1027" s="178"/>
      <c r="D1027" s="66" t="s">
        <v>3</v>
      </c>
      <c r="E1027" s="45">
        <v>15</v>
      </c>
      <c r="F1027" s="46">
        <v>5</v>
      </c>
      <c r="G1027" s="46">
        <v>11</v>
      </c>
      <c r="H1027" s="46">
        <v>9</v>
      </c>
      <c r="I1027" s="46">
        <v>7</v>
      </c>
      <c r="J1027" s="46">
        <v>13</v>
      </c>
      <c r="K1027" s="46">
        <v>3</v>
      </c>
      <c r="L1027" s="46">
        <v>17</v>
      </c>
      <c r="M1027" s="47">
        <v>1</v>
      </c>
      <c r="N1027" s="181"/>
      <c r="O1027" s="45">
        <v>18</v>
      </c>
      <c r="P1027" s="46">
        <v>8</v>
      </c>
      <c r="Q1027" s="46">
        <v>16</v>
      </c>
      <c r="R1027" s="46">
        <v>10</v>
      </c>
      <c r="S1027" s="46">
        <v>4</v>
      </c>
      <c r="T1027" s="46">
        <v>14</v>
      </c>
      <c r="U1027" s="46">
        <v>12</v>
      </c>
      <c r="V1027" s="46">
        <v>2</v>
      </c>
      <c r="W1027" s="47">
        <v>6</v>
      </c>
      <c r="X1027" s="181"/>
      <c r="Y1027" s="108">
        <v>127</v>
      </c>
      <c r="Z1027" s="184"/>
      <c r="AA1027" s="187"/>
      <c r="AB1027" s="190"/>
    </row>
    <row r="1028" spans="1:28" ht="15" x14ac:dyDescent="0.25">
      <c r="A1028" s="91"/>
      <c r="D1028" s="48" t="s">
        <v>15</v>
      </c>
      <c r="E1028" s="49">
        <v>1</v>
      </c>
      <c r="F1028" s="49">
        <v>1</v>
      </c>
      <c r="G1028" s="49">
        <v>1</v>
      </c>
      <c r="H1028" s="49">
        <v>1</v>
      </c>
      <c r="I1028" s="49">
        <v>1</v>
      </c>
      <c r="J1028" s="49">
        <v>1</v>
      </c>
      <c r="K1028" s="49">
        <v>2</v>
      </c>
      <c r="L1028" s="49">
        <v>1</v>
      </c>
      <c r="M1028" s="50">
        <v>2</v>
      </c>
      <c r="N1028" s="123">
        <v>11</v>
      </c>
      <c r="O1028" s="126">
        <v>1</v>
      </c>
      <c r="P1028" s="49">
        <v>1</v>
      </c>
      <c r="Q1028" s="49">
        <v>1</v>
      </c>
      <c r="R1028" s="49">
        <v>1</v>
      </c>
      <c r="S1028" s="49">
        <v>2</v>
      </c>
      <c r="T1028" s="49">
        <v>1</v>
      </c>
      <c r="U1028" s="49">
        <v>1</v>
      </c>
      <c r="V1028" s="49">
        <v>2</v>
      </c>
      <c r="W1028" s="50">
        <v>1</v>
      </c>
      <c r="X1028" s="113">
        <v>11</v>
      </c>
      <c r="Y1028" s="85">
        <v>22</v>
      </c>
      <c r="AB1028" s="87"/>
    </row>
    <row r="1029" spans="1:28" ht="15" x14ac:dyDescent="0.25">
      <c r="A1029" s="91" t="s">
        <v>24</v>
      </c>
      <c r="B1029" s="73">
        <v>20.100000000000001</v>
      </c>
      <c r="C1029" s="112">
        <v>22</v>
      </c>
      <c r="D1029" s="52" t="s">
        <v>14</v>
      </c>
      <c r="E1029" s="84">
        <v>6</v>
      </c>
      <c r="F1029" s="84">
        <v>7</v>
      </c>
      <c r="G1029" s="84">
        <v>4</v>
      </c>
      <c r="H1029" s="84">
        <v>6</v>
      </c>
      <c r="I1029" s="84">
        <v>6</v>
      </c>
      <c r="J1029" s="84">
        <v>5</v>
      </c>
      <c r="K1029" s="84">
        <v>6</v>
      </c>
      <c r="L1029" s="84">
        <v>6</v>
      </c>
      <c r="M1029" s="114">
        <v>6</v>
      </c>
      <c r="N1029" s="124">
        <v>52</v>
      </c>
      <c r="O1029" s="84">
        <v>6</v>
      </c>
      <c r="P1029" s="84">
        <v>8</v>
      </c>
      <c r="Q1029" s="84">
        <v>3</v>
      </c>
      <c r="R1029" s="84">
        <v>7</v>
      </c>
      <c r="S1029" s="84">
        <v>5</v>
      </c>
      <c r="T1029" s="84">
        <v>6</v>
      </c>
      <c r="U1029" s="84">
        <v>6</v>
      </c>
      <c r="V1029" s="84">
        <v>6</v>
      </c>
      <c r="W1029" s="114">
        <v>8</v>
      </c>
      <c r="X1029" s="109">
        <v>55</v>
      </c>
      <c r="Y1029" s="67">
        <v>107</v>
      </c>
      <c r="Z1029" s="92">
        <v>0.89999999999999991</v>
      </c>
      <c r="AA1029" s="142">
        <v>21</v>
      </c>
      <c r="AB1029" s="93">
        <v>64</v>
      </c>
    </row>
    <row r="1030" spans="1:28" ht="15.75" thickBot="1" x14ac:dyDescent="0.3">
      <c r="A1030" s="94"/>
      <c r="D1030" s="74" t="s">
        <v>18</v>
      </c>
      <c r="E1030" s="51">
        <v>2</v>
      </c>
      <c r="F1030" s="51">
        <v>0</v>
      </c>
      <c r="G1030" s="51">
        <v>2</v>
      </c>
      <c r="H1030" s="51">
        <v>2</v>
      </c>
      <c r="I1030" s="51">
        <v>0</v>
      </c>
      <c r="J1030" s="51">
        <v>2</v>
      </c>
      <c r="K1030" s="51">
        <v>2</v>
      </c>
      <c r="L1030" s="51">
        <v>1</v>
      </c>
      <c r="M1030" s="115">
        <v>2</v>
      </c>
      <c r="N1030" s="125">
        <v>13</v>
      </c>
      <c r="O1030" s="128">
        <v>1</v>
      </c>
      <c r="P1030" s="51">
        <v>0</v>
      </c>
      <c r="Q1030" s="51">
        <v>3</v>
      </c>
      <c r="R1030" s="51">
        <v>0</v>
      </c>
      <c r="S1030" s="51">
        <v>3</v>
      </c>
      <c r="T1030" s="51">
        <v>1</v>
      </c>
      <c r="U1030" s="51">
        <v>0</v>
      </c>
      <c r="V1030" s="51">
        <v>2</v>
      </c>
      <c r="W1030" s="115">
        <v>0</v>
      </c>
      <c r="X1030" s="120">
        <v>10</v>
      </c>
      <c r="Y1030" s="68">
        <v>23</v>
      </c>
      <c r="AB1030" s="87"/>
    </row>
    <row r="1031" spans="1:28" ht="13.5" thickBot="1" x14ac:dyDescent="0.25">
      <c r="A1031" s="95"/>
      <c r="AB1031" s="87"/>
    </row>
    <row r="1032" spans="1:28" ht="15" x14ac:dyDescent="0.25">
      <c r="A1032" s="99"/>
      <c r="D1032" s="53" t="s">
        <v>15</v>
      </c>
      <c r="E1032" s="54">
        <v>1</v>
      </c>
      <c r="F1032" s="54">
        <v>2</v>
      </c>
      <c r="G1032" s="54">
        <v>1</v>
      </c>
      <c r="H1032" s="54">
        <v>2</v>
      </c>
      <c r="I1032" s="54">
        <v>2</v>
      </c>
      <c r="J1032" s="54">
        <v>1</v>
      </c>
      <c r="K1032" s="54">
        <v>2</v>
      </c>
      <c r="L1032" s="54">
        <v>1</v>
      </c>
      <c r="M1032" s="55">
        <v>2</v>
      </c>
      <c r="N1032" s="129">
        <v>14</v>
      </c>
      <c r="O1032" s="132">
        <v>1</v>
      </c>
      <c r="P1032" s="54">
        <v>2</v>
      </c>
      <c r="Q1032" s="54">
        <v>1</v>
      </c>
      <c r="R1032" s="54">
        <v>2</v>
      </c>
      <c r="S1032" s="54">
        <v>2</v>
      </c>
      <c r="T1032" s="54">
        <v>1</v>
      </c>
      <c r="U1032" s="54">
        <v>1</v>
      </c>
      <c r="V1032" s="54">
        <v>2</v>
      </c>
      <c r="W1032" s="55">
        <v>2</v>
      </c>
      <c r="X1032" s="116">
        <v>14</v>
      </c>
      <c r="Y1032" s="55">
        <v>28</v>
      </c>
      <c r="AB1032" s="87"/>
    </row>
    <row r="1033" spans="1:28" ht="15" x14ac:dyDescent="0.25">
      <c r="A1033" s="96" t="s">
        <v>22</v>
      </c>
      <c r="B1033" s="73">
        <v>26.1</v>
      </c>
      <c r="C1033" s="112">
        <v>28</v>
      </c>
      <c r="D1033" s="57" t="s">
        <v>14</v>
      </c>
      <c r="E1033" s="84">
        <v>8</v>
      </c>
      <c r="F1033" s="84">
        <v>5</v>
      </c>
      <c r="G1033" s="84">
        <v>6</v>
      </c>
      <c r="H1033" s="84">
        <v>7</v>
      </c>
      <c r="I1033" s="84">
        <v>4</v>
      </c>
      <c r="J1033" s="84">
        <v>6</v>
      </c>
      <c r="K1033" s="84">
        <v>7</v>
      </c>
      <c r="L1033" s="84">
        <v>5</v>
      </c>
      <c r="M1033" s="114">
        <v>6</v>
      </c>
      <c r="N1033" s="130">
        <v>54</v>
      </c>
      <c r="O1033" s="127">
        <v>5</v>
      </c>
      <c r="P1033" s="84">
        <v>6</v>
      </c>
      <c r="Q1033" s="84">
        <v>5</v>
      </c>
      <c r="R1033" s="84">
        <v>6</v>
      </c>
      <c r="S1033" s="84">
        <v>6</v>
      </c>
      <c r="T1033" s="84">
        <v>6</v>
      </c>
      <c r="U1033" s="84">
        <v>4</v>
      </c>
      <c r="V1033" s="84">
        <v>8</v>
      </c>
      <c r="W1033" s="114">
        <v>8</v>
      </c>
      <c r="X1033" s="110">
        <v>54</v>
      </c>
      <c r="Y1033" s="69">
        <v>108</v>
      </c>
      <c r="Z1033" s="97">
        <v>0.4</v>
      </c>
      <c r="AA1033" s="143">
        <v>26.4</v>
      </c>
      <c r="AB1033" s="98">
        <v>66</v>
      </c>
    </row>
    <row r="1034" spans="1:28" ht="15.75" thickBot="1" x14ac:dyDescent="0.3">
      <c r="A1034" s="99"/>
      <c r="D1034" s="75" t="s">
        <v>18</v>
      </c>
      <c r="E1034" s="56">
        <v>0</v>
      </c>
      <c r="F1034" s="56">
        <v>3</v>
      </c>
      <c r="G1034" s="56">
        <v>0</v>
      </c>
      <c r="H1034" s="56">
        <v>2</v>
      </c>
      <c r="I1034" s="56">
        <v>3</v>
      </c>
      <c r="J1034" s="56">
        <v>1</v>
      </c>
      <c r="K1034" s="56">
        <v>1</v>
      </c>
      <c r="L1034" s="56">
        <v>2</v>
      </c>
      <c r="M1034" s="117">
        <v>2</v>
      </c>
      <c r="N1034" s="131">
        <v>14</v>
      </c>
      <c r="O1034" s="133">
        <v>2</v>
      </c>
      <c r="P1034" s="56">
        <v>3</v>
      </c>
      <c r="Q1034" s="56">
        <v>1</v>
      </c>
      <c r="R1034" s="56">
        <v>2</v>
      </c>
      <c r="S1034" s="56">
        <v>2</v>
      </c>
      <c r="T1034" s="56">
        <v>1</v>
      </c>
      <c r="U1034" s="56">
        <v>2</v>
      </c>
      <c r="V1034" s="56">
        <v>0</v>
      </c>
      <c r="W1034" s="117">
        <v>1</v>
      </c>
      <c r="X1034" s="121">
        <v>14</v>
      </c>
      <c r="Y1034" s="70">
        <v>28</v>
      </c>
      <c r="AB1034" s="87"/>
    </row>
    <row r="1035" spans="1:28" ht="13.5" thickBot="1" x14ac:dyDescent="0.25">
      <c r="A1035" s="95"/>
      <c r="AB1035" s="87"/>
    </row>
    <row r="1036" spans="1:28" ht="15" x14ac:dyDescent="0.25">
      <c r="A1036" s="100"/>
      <c r="D1036" s="58" t="s">
        <v>15</v>
      </c>
      <c r="E1036" s="59">
        <v>1</v>
      </c>
      <c r="F1036" s="59">
        <v>2</v>
      </c>
      <c r="G1036" s="59">
        <v>1</v>
      </c>
      <c r="H1036" s="59">
        <v>1</v>
      </c>
      <c r="I1036" s="59">
        <v>2</v>
      </c>
      <c r="J1036" s="59">
        <v>1</v>
      </c>
      <c r="K1036" s="59">
        <v>2</v>
      </c>
      <c r="L1036" s="59">
        <v>1</v>
      </c>
      <c r="M1036" s="60">
        <v>2</v>
      </c>
      <c r="N1036" s="134">
        <v>13</v>
      </c>
      <c r="O1036" s="137">
        <v>1</v>
      </c>
      <c r="P1036" s="59">
        <v>2</v>
      </c>
      <c r="Q1036" s="59">
        <v>1</v>
      </c>
      <c r="R1036" s="59">
        <v>1</v>
      </c>
      <c r="S1036" s="59">
        <v>2</v>
      </c>
      <c r="T1036" s="59">
        <v>1</v>
      </c>
      <c r="U1036" s="59">
        <v>1</v>
      </c>
      <c r="V1036" s="59">
        <v>2</v>
      </c>
      <c r="W1036" s="60">
        <v>2</v>
      </c>
      <c r="X1036" s="118">
        <v>13</v>
      </c>
      <c r="Y1036" s="60">
        <v>26</v>
      </c>
      <c r="AB1036" s="87"/>
    </row>
    <row r="1037" spans="1:28" ht="15" x14ac:dyDescent="0.25">
      <c r="A1037" s="101" t="s">
        <v>23</v>
      </c>
      <c r="B1037" s="73">
        <v>24.2</v>
      </c>
      <c r="C1037" s="112">
        <v>26</v>
      </c>
      <c r="D1037" s="62" t="s">
        <v>14</v>
      </c>
      <c r="E1037" s="84">
        <v>6</v>
      </c>
      <c r="F1037" s="84">
        <v>5</v>
      </c>
      <c r="G1037" s="84">
        <v>4</v>
      </c>
      <c r="H1037" s="84">
        <v>4</v>
      </c>
      <c r="I1037" s="84">
        <v>6</v>
      </c>
      <c r="J1037" s="84">
        <v>8</v>
      </c>
      <c r="K1037" s="84">
        <v>7</v>
      </c>
      <c r="L1037" s="84">
        <v>5</v>
      </c>
      <c r="M1037" s="114">
        <v>5</v>
      </c>
      <c r="N1037" s="135">
        <v>50</v>
      </c>
      <c r="O1037" s="127">
        <v>5</v>
      </c>
      <c r="P1037" s="84">
        <v>7</v>
      </c>
      <c r="Q1037" s="84">
        <v>4</v>
      </c>
      <c r="R1037" s="84">
        <v>6</v>
      </c>
      <c r="S1037" s="84">
        <v>6</v>
      </c>
      <c r="T1037" s="84">
        <v>6</v>
      </c>
      <c r="U1037" s="84">
        <v>4</v>
      </c>
      <c r="V1037" s="84">
        <v>6</v>
      </c>
      <c r="W1037" s="114">
        <v>7</v>
      </c>
      <c r="X1037" s="111">
        <v>51</v>
      </c>
      <c r="Y1037" s="71">
        <v>101</v>
      </c>
      <c r="Z1037" s="102">
        <v>0</v>
      </c>
      <c r="AA1037" s="141">
        <v>24.2</v>
      </c>
      <c r="AB1037" s="103">
        <v>72</v>
      </c>
    </row>
    <row r="1038" spans="1:28" ht="15.75" thickBot="1" x14ac:dyDescent="0.3">
      <c r="A1038" s="104"/>
      <c r="B1038" s="105"/>
      <c r="C1038" s="105"/>
      <c r="D1038" s="76" t="s">
        <v>18</v>
      </c>
      <c r="E1038" s="61">
        <v>2</v>
      </c>
      <c r="F1038" s="61">
        <v>3</v>
      </c>
      <c r="G1038" s="61">
        <v>2</v>
      </c>
      <c r="H1038" s="61">
        <v>4</v>
      </c>
      <c r="I1038" s="61">
        <v>1</v>
      </c>
      <c r="J1038" s="61">
        <v>0</v>
      </c>
      <c r="K1038" s="61">
        <v>1</v>
      </c>
      <c r="L1038" s="61">
        <v>2</v>
      </c>
      <c r="M1038" s="119">
        <v>3</v>
      </c>
      <c r="N1038" s="136">
        <v>18</v>
      </c>
      <c r="O1038" s="138">
        <v>2</v>
      </c>
      <c r="P1038" s="61">
        <v>2</v>
      </c>
      <c r="Q1038" s="61">
        <v>2</v>
      </c>
      <c r="R1038" s="61">
        <v>1</v>
      </c>
      <c r="S1038" s="61">
        <v>2</v>
      </c>
      <c r="T1038" s="61">
        <v>1</v>
      </c>
      <c r="U1038" s="61">
        <v>2</v>
      </c>
      <c r="V1038" s="61">
        <v>2</v>
      </c>
      <c r="W1038" s="119">
        <v>2</v>
      </c>
      <c r="X1038" s="122">
        <v>16</v>
      </c>
      <c r="Y1038" s="72">
        <v>34</v>
      </c>
      <c r="Z1038" s="105"/>
      <c r="AA1038" s="105"/>
      <c r="AB1038" s="106"/>
    </row>
    <row r="1039" spans="1:28" ht="13.5" thickBot="1" x14ac:dyDescent="0.25">
      <c r="A1039" s="77"/>
      <c r="B1039" s="77"/>
      <c r="C1039" s="77"/>
      <c r="D1039" s="77"/>
      <c r="E1039" s="77"/>
      <c r="F1039" s="77"/>
      <c r="G1039" s="77"/>
      <c r="H1039" s="77"/>
      <c r="I1039" s="77"/>
      <c r="J1039" s="77"/>
      <c r="K1039" s="77"/>
      <c r="L1039" s="77"/>
      <c r="M1039" s="77"/>
      <c r="N1039" s="77"/>
      <c r="O1039" s="77"/>
      <c r="P1039" s="77"/>
      <c r="Q1039" s="77"/>
      <c r="R1039" s="77"/>
      <c r="S1039" s="77"/>
      <c r="T1039" s="77"/>
      <c r="U1039" s="77"/>
      <c r="V1039" s="77"/>
      <c r="W1039" s="77"/>
      <c r="X1039" s="77"/>
      <c r="Y1039" s="77"/>
      <c r="Z1039" s="77"/>
      <c r="AA1039" s="77"/>
      <c r="AB1039" s="77"/>
    </row>
    <row r="1040" spans="1:28" ht="15" x14ac:dyDescent="0.25">
      <c r="A1040" s="88"/>
      <c r="B1040" s="173" t="s">
        <v>4</v>
      </c>
      <c r="C1040" s="176" t="s">
        <v>19</v>
      </c>
      <c r="D1040" s="64" t="s">
        <v>1</v>
      </c>
      <c r="E1040" s="40">
        <v>382</v>
      </c>
      <c r="F1040" s="41">
        <v>459</v>
      </c>
      <c r="G1040" s="41">
        <v>301</v>
      </c>
      <c r="H1040" s="41">
        <v>302</v>
      </c>
      <c r="I1040" s="41">
        <v>146</v>
      </c>
      <c r="J1040" s="41">
        <v>373</v>
      </c>
      <c r="K1040" s="41">
        <v>478</v>
      </c>
      <c r="L1040" s="41">
        <v>172</v>
      </c>
      <c r="M1040" s="42">
        <v>349</v>
      </c>
      <c r="N1040" s="179" t="s">
        <v>16</v>
      </c>
      <c r="O1040" s="40">
        <v>403</v>
      </c>
      <c r="P1040" s="41">
        <v>182</v>
      </c>
      <c r="Q1040" s="41">
        <v>471</v>
      </c>
      <c r="R1040" s="41">
        <v>150</v>
      </c>
      <c r="S1040" s="41">
        <v>387</v>
      </c>
      <c r="T1040" s="41">
        <v>286</v>
      </c>
      <c r="U1040" s="41">
        <v>376</v>
      </c>
      <c r="V1040" s="41">
        <v>476</v>
      </c>
      <c r="W1040" s="42">
        <v>270</v>
      </c>
      <c r="X1040" s="179" t="s">
        <v>17</v>
      </c>
      <c r="Y1040" s="89">
        <v>71.5</v>
      </c>
      <c r="Z1040" s="182" t="s">
        <v>28</v>
      </c>
      <c r="AA1040" s="185" t="s">
        <v>6</v>
      </c>
      <c r="AB1040" s="188" t="s">
        <v>20</v>
      </c>
    </row>
    <row r="1041" spans="1:28" ht="15" x14ac:dyDescent="0.25">
      <c r="A1041" s="90" t="s">
        <v>21</v>
      </c>
      <c r="B1041" s="174"/>
      <c r="C1041" s="177"/>
      <c r="D1041" s="65" t="s">
        <v>2</v>
      </c>
      <c r="E1041" s="43">
        <v>4</v>
      </c>
      <c r="F1041" s="39">
        <v>5</v>
      </c>
      <c r="G1041" s="39">
        <v>4</v>
      </c>
      <c r="H1041" s="39">
        <v>4</v>
      </c>
      <c r="I1041" s="39">
        <v>3</v>
      </c>
      <c r="J1041" s="39">
        <v>4</v>
      </c>
      <c r="K1041" s="39">
        <v>5</v>
      </c>
      <c r="L1041" s="39">
        <v>3</v>
      </c>
      <c r="M1041" s="44">
        <v>4</v>
      </c>
      <c r="N1041" s="180"/>
      <c r="O1041" s="43">
        <v>4</v>
      </c>
      <c r="P1041" s="39">
        <v>3</v>
      </c>
      <c r="Q1041" s="39">
        <v>5</v>
      </c>
      <c r="R1041" s="39">
        <v>3</v>
      </c>
      <c r="S1041" s="39">
        <v>4</v>
      </c>
      <c r="T1041" s="39">
        <v>4</v>
      </c>
      <c r="U1041" s="39">
        <v>4</v>
      </c>
      <c r="V1041" s="39">
        <v>5</v>
      </c>
      <c r="W1041" s="44">
        <v>4</v>
      </c>
      <c r="X1041" s="180"/>
      <c r="Y1041" s="63">
        <v>72</v>
      </c>
      <c r="Z1041" s="183"/>
      <c r="AA1041" s="186"/>
      <c r="AB1041" s="189"/>
    </row>
    <row r="1042" spans="1:28" ht="15.75" thickBot="1" x14ac:dyDescent="0.3">
      <c r="A1042" s="107">
        <v>44224</v>
      </c>
      <c r="B1042" s="175"/>
      <c r="C1042" s="178"/>
      <c r="D1042" s="66" t="s">
        <v>3</v>
      </c>
      <c r="E1042" s="45">
        <v>5</v>
      </c>
      <c r="F1042" s="46">
        <v>9</v>
      </c>
      <c r="G1042" s="46">
        <v>13</v>
      </c>
      <c r="H1042" s="46">
        <v>15</v>
      </c>
      <c r="I1042" s="46">
        <v>17</v>
      </c>
      <c r="J1042" s="46">
        <v>3</v>
      </c>
      <c r="K1042" s="46">
        <v>7</v>
      </c>
      <c r="L1042" s="46">
        <v>11</v>
      </c>
      <c r="M1042" s="47">
        <v>1</v>
      </c>
      <c r="N1042" s="181"/>
      <c r="O1042" s="45">
        <v>4</v>
      </c>
      <c r="P1042" s="46">
        <v>14</v>
      </c>
      <c r="Q1042" s="46">
        <v>6</v>
      </c>
      <c r="R1042" s="46">
        <v>18</v>
      </c>
      <c r="S1042" s="46">
        <v>2</v>
      </c>
      <c r="T1042" s="46">
        <v>16</v>
      </c>
      <c r="U1042" s="46">
        <v>8</v>
      </c>
      <c r="V1042" s="46">
        <v>12</v>
      </c>
      <c r="W1042" s="47">
        <v>10</v>
      </c>
      <c r="X1042" s="181"/>
      <c r="Y1042" s="108">
        <v>130</v>
      </c>
      <c r="Z1042" s="184"/>
      <c r="AA1042" s="187"/>
      <c r="AB1042" s="190"/>
    </row>
    <row r="1043" spans="1:28" ht="15" x14ac:dyDescent="0.25">
      <c r="A1043" s="91"/>
      <c r="D1043" s="48" t="s">
        <v>15</v>
      </c>
      <c r="E1043" s="49">
        <v>2</v>
      </c>
      <c r="F1043" s="49">
        <v>2</v>
      </c>
      <c r="G1043" s="49">
        <v>1</v>
      </c>
      <c r="H1043" s="49">
        <v>1</v>
      </c>
      <c r="I1043" s="49">
        <v>1</v>
      </c>
      <c r="J1043" s="49">
        <v>2</v>
      </c>
      <c r="K1043" s="49">
        <v>2</v>
      </c>
      <c r="L1043" s="49">
        <v>1</v>
      </c>
      <c r="M1043" s="50">
        <v>2</v>
      </c>
      <c r="N1043" s="123">
        <v>14</v>
      </c>
      <c r="O1043" s="126">
        <v>2</v>
      </c>
      <c r="P1043" s="49">
        <v>1</v>
      </c>
      <c r="Q1043" s="49">
        <v>2</v>
      </c>
      <c r="R1043" s="49">
        <v>1</v>
      </c>
      <c r="S1043" s="49">
        <v>2</v>
      </c>
      <c r="T1043" s="49">
        <v>1</v>
      </c>
      <c r="U1043" s="49">
        <v>2</v>
      </c>
      <c r="V1043" s="49">
        <v>1</v>
      </c>
      <c r="W1043" s="50">
        <v>2</v>
      </c>
      <c r="X1043" s="113">
        <v>14</v>
      </c>
      <c r="Y1043" s="85">
        <v>28</v>
      </c>
      <c r="AB1043" s="87"/>
    </row>
    <row r="1044" spans="1:28" ht="15" x14ac:dyDescent="0.25">
      <c r="A1044" s="91" t="s">
        <v>24</v>
      </c>
      <c r="B1044" s="73">
        <v>24.5</v>
      </c>
      <c r="C1044" s="112">
        <v>28</v>
      </c>
      <c r="D1044" s="52" t="s">
        <v>14</v>
      </c>
      <c r="E1044" s="84">
        <v>6</v>
      </c>
      <c r="F1044" s="84">
        <v>6</v>
      </c>
      <c r="G1044" s="84">
        <v>4</v>
      </c>
      <c r="H1044" s="84">
        <v>6</v>
      </c>
      <c r="I1044" s="84">
        <v>3</v>
      </c>
      <c r="J1044" s="84">
        <v>5</v>
      </c>
      <c r="K1044" s="84">
        <v>7</v>
      </c>
      <c r="L1044" s="84">
        <v>3</v>
      </c>
      <c r="M1044" s="114">
        <v>6</v>
      </c>
      <c r="N1044" s="124">
        <v>46</v>
      </c>
      <c r="O1044" s="84">
        <v>6</v>
      </c>
      <c r="P1044" s="84">
        <v>3</v>
      </c>
      <c r="Q1044" s="84">
        <v>7</v>
      </c>
      <c r="R1044" s="84">
        <v>3</v>
      </c>
      <c r="S1044" s="84">
        <v>6</v>
      </c>
      <c r="T1044" s="84">
        <v>5</v>
      </c>
      <c r="U1044" s="84">
        <v>4</v>
      </c>
      <c r="V1044" s="84">
        <v>7</v>
      </c>
      <c r="W1044" s="114">
        <v>5</v>
      </c>
      <c r="X1044" s="109">
        <v>46</v>
      </c>
      <c r="Y1044" s="67">
        <v>92</v>
      </c>
      <c r="Z1044" s="92">
        <v>-4.4000000000000004</v>
      </c>
      <c r="AA1044" s="142">
        <v>20.100000000000001</v>
      </c>
      <c r="AB1044" s="93">
        <v>63</v>
      </c>
    </row>
    <row r="1045" spans="1:28" ht="15.75" thickBot="1" x14ac:dyDescent="0.3">
      <c r="A1045" s="94"/>
      <c r="D1045" s="74" t="s">
        <v>18</v>
      </c>
      <c r="E1045" s="51">
        <v>2</v>
      </c>
      <c r="F1045" s="51">
        <v>3</v>
      </c>
      <c r="G1045" s="51">
        <v>3</v>
      </c>
      <c r="H1045" s="51">
        <v>1</v>
      </c>
      <c r="I1045" s="51">
        <v>3</v>
      </c>
      <c r="J1045" s="51">
        <v>3</v>
      </c>
      <c r="K1045" s="51">
        <v>2</v>
      </c>
      <c r="L1045" s="51">
        <v>3</v>
      </c>
      <c r="M1045" s="115">
        <v>2</v>
      </c>
      <c r="N1045" s="125">
        <v>22</v>
      </c>
      <c r="O1045" s="128">
        <v>2</v>
      </c>
      <c r="P1045" s="51">
        <v>3</v>
      </c>
      <c r="Q1045" s="51">
        <v>2</v>
      </c>
      <c r="R1045" s="51">
        <v>3</v>
      </c>
      <c r="S1045" s="51">
        <v>2</v>
      </c>
      <c r="T1045" s="51">
        <v>2</v>
      </c>
      <c r="U1045" s="51">
        <v>4</v>
      </c>
      <c r="V1045" s="51">
        <v>1</v>
      </c>
      <c r="W1045" s="115">
        <v>3</v>
      </c>
      <c r="X1045" s="120">
        <v>22</v>
      </c>
      <c r="Y1045" s="68">
        <v>44</v>
      </c>
      <c r="AB1045" s="87"/>
    </row>
    <row r="1046" spans="1:28" ht="13.5" thickBot="1" x14ac:dyDescent="0.25">
      <c r="A1046" s="95"/>
      <c r="AB1046" s="87"/>
    </row>
    <row r="1047" spans="1:28" ht="15" x14ac:dyDescent="0.25">
      <c r="A1047" s="99"/>
      <c r="D1047" s="53" t="s">
        <v>15</v>
      </c>
      <c r="E1047" s="54">
        <v>2</v>
      </c>
      <c r="F1047" s="54">
        <v>2</v>
      </c>
      <c r="G1047" s="54">
        <v>1</v>
      </c>
      <c r="H1047" s="54">
        <v>1</v>
      </c>
      <c r="I1047" s="54">
        <v>1</v>
      </c>
      <c r="J1047" s="54">
        <v>2</v>
      </c>
      <c r="K1047" s="54">
        <v>2</v>
      </c>
      <c r="L1047" s="54">
        <v>2</v>
      </c>
      <c r="M1047" s="55">
        <v>2</v>
      </c>
      <c r="N1047" s="129">
        <v>15</v>
      </c>
      <c r="O1047" s="132">
        <v>2</v>
      </c>
      <c r="P1047" s="54">
        <v>1</v>
      </c>
      <c r="Q1047" s="54">
        <v>2</v>
      </c>
      <c r="R1047" s="54">
        <v>1</v>
      </c>
      <c r="S1047" s="54">
        <v>2</v>
      </c>
      <c r="T1047" s="54">
        <v>1</v>
      </c>
      <c r="U1047" s="54">
        <v>2</v>
      </c>
      <c r="V1047" s="54">
        <v>2</v>
      </c>
      <c r="W1047" s="55">
        <v>2</v>
      </c>
      <c r="X1047" s="116">
        <v>15</v>
      </c>
      <c r="Y1047" s="55">
        <v>30</v>
      </c>
      <c r="AB1047" s="87"/>
    </row>
    <row r="1048" spans="1:28" ht="15" x14ac:dyDescent="0.25">
      <c r="A1048" s="96" t="s">
        <v>22</v>
      </c>
      <c r="B1048" s="78">
        <v>26.1</v>
      </c>
      <c r="C1048" s="112">
        <v>30</v>
      </c>
      <c r="D1048" s="57" t="s">
        <v>14</v>
      </c>
      <c r="E1048" s="84">
        <v>0</v>
      </c>
      <c r="F1048" s="84">
        <v>0</v>
      </c>
      <c r="G1048" s="84">
        <v>0</v>
      </c>
      <c r="H1048" s="84">
        <v>0</v>
      </c>
      <c r="I1048" s="84">
        <v>0</v>
      </c>
      <c r="J1048" s="84">
        <v>0</v>
      </c>
      <c r="K1048" s="84">
        <v>0</v>
      </c>
      <c r="L1048" s="84">
        <v>0</v>
      </c>
      <c r="M1048" s="114">
        <v>0</v>
      </c>
      <c r="N1048" s="130">
        <v>0</v>
      </c>
      <c r="O1048" s="84">
        <v>0</v>
      </c>
      <c r="P1048" s="84">
        <v>0</v>
      </c>
      <c r="Q1048" s="84">
        <v>0</v>
      </c>
      <c r="R1048" s="84">
        <v>0</v>
      </c>
      <c r="S1048" s="84">
        <v>0</v>
      </c>
      <c r="T1048" s="84">
        <v>0</v>
      </c>
      <c r="U1048" s="84">
        <v>0</v>
      </c>
      <c r="V1048" s="84">
        <v>0</v>
      </c>
      <c r="W1048" s="114">
        <v>0</v>
      </c>
      <c r="X1048" s="110">
        <v>0</v>
      </c>
      <c r="Y1048" s="69">
        <v>0</v>
      </c>
      <c r="Z1048" s="97">
        <v>0</v>
      </c>
      <c r="AA1048" s="143">
        <v>26.1</v>
      </c>
      <c r="AB1048" s="98">
        <v>65</v>
      </c>
    </row>
    <row r="1049" spans="1:28" ht="15.75" thickBot="1" x14ac:dyDescent="0.3">
      <c r="A1049" s="99"/>
      <c r="D1049" s="75" t="s">
        <v>18</v>
      </c>
      <c r="E1049" s="56">
        <v>0</v>
      </c>
      <c r="F1049" s="56">
        <v>0</v>
      </c>
      <c r="G1049" s="56">
        <v>0</v>
      </c>
      <c r="H1049" s="56">
        <v>0</v>
      </c>
      <c r="I1049" s="56">
        <v>0</v>
      </c>
      <c r="J1049" s="56">
        <v>0</v>
      </c>
      <c r="K1049" s="56">
        <v>0</v>
      </c>
      <c r="L1049" s="56">
        <v>0</v>
      </c>
      <c r="M1049" s="117">
        <v>0</v>
      </c>
      <c r="N1049" s="131">
        <v>0</v>
      </c>
      <c r="O1049" s="133">
        <v>0</v>
      </c>
      <c r="P1049" s="56">
        <v>0</v>
      </c>
      <c r="Q1049" s="56">
        <v>0</v>
      </c>
      <c r="R1049" s="56">
        <v>0</v>
      </c>
      <c r="S1049" s="56">
        <v>0</v>
      </c>
      <c r="T1049" s="56">
        <v>0</v>
      </c>
      <c r="U1049" s="56">
        <v>0</v>
      </c>
      <c r="V1049" s="56">
        <v>0</v>
      </c>
      <c r="W1049" s="117">
        <v>0</v>
      </c>
      <c r="X1049" s="121">
        <v>0</v>
      </c>
      <c r="Y1049" s="70">
        <v>0</v>
      </c>
      <c r="AB1049" s="87"/>
    </row>
    <row r="1050" spans="1:28" ht="13.5" thickBot="1" x14ac:dyDescent="0.25">
      <c r="A1050" s="95"/>
      <c r="AB1050" s="87"/>
    </row>
    <row r="1051" spans="1:28" ht="15" x14ac:dyDescent="0.25">
      <c r="A1051" s="100"/>
      <c r="D1051" s="58" t="s">
        <v>15</v>
      </c>
      <c r="E1051" s="59">
        <v>2</v>
      </c>
      <c r="F1051" s="59">
        <v>2</v>
      </c>
      <c r="G1051" s="59">
        <v>1</v>
      </c>
      <c r="H1051" s="59">
        <v>1</v>
      </c>
      <c r="I1051" s="59">
        <v>1</v>
      </c>
      <c r="J1051" s="59">
        <v>2</v>
      </c>
      <c r="K1051" s="59">
        <v>2</v>
      </c>
      <c r="L1051" s="59">
        <v>1</v>
      </c>
      <c r="M1051" s="60">
        <v>2</v>
      </c>
      <c r="N1051" s="134">
        <v>14</v>
      </c>
      <c r="O1051" s="137">
        <v>2</v>
      </c>
      <c r="P1051" s="59">
        <v>1</v>
      </c>
      <c r="Q1051" s="59">
        <v>2</v>
      </c>
      <c r="R1051" s="59">
        <v>1</v>
      </c>
      <c r="S1051" s="59">
        <v>2</v>
      </c>
      <c r="T1051" s="59">
        <v>1</v>
      </c>
      <c r="U1051" s="59">
        <v>2</v>
      </c>
      <c r="V1051" s="59">
        <v>1</v>
      </c>
      <c r="W1051" s="60">
        <v>1</v>
      </c>
      <c r="X1051" s="118">
        <v>13</v>
      </c>
      <c r="Y1051" s="60">
        <v>27</v>
      </c>
      <c r="AB1051" s="87"/>
    </row>
    <row r="1052" spans="1:28" ht="15" x14ac:dyDescent="0.25">
      <c r="A1052" s="101" t="s">
        <v>23</v>
      </c>
      <c r="B1052" s="79">
        <v>24.2</v>
      </c>
      <c r="C1052" s="112">
        <v>27</v>
      </c>
      <c r="D1052" s="62" t="s">
        <v>14</v>
      </c>
      <c r="E1052" s="84">
        <v>7</v>
      </c>
      <c r="F1052" s="84">
        <v>6</v>
      </c>
      <c r="G1052" s="84">
        <v>5</v>
      </c>
      <c r="H1052" s="84">
        <v>5</v>
      </c>
      <c r="I1052" s="84">
        <v>4</v>
      </c>
      <c r="J1052" s="84">
        <v>5</v>
      </c>
      <c r="K1052" s="84">
        <v>6</v>
      </c>
      <c r="L1052" s="84">
        <v>4</v>
      </c>
      <c r="M1052" s="114">
        <v>6</v>
      </c>
      <c r="N1052" s="135">
        <v>48</v>
      </c>
      <c r="O1052" s="127">
        <v>7</v>
      </c>
      <c r="P1052" s="84">
        <v>6</v>
      </c>
      <c r="Q1052" s="84">
        <v>7</v>
      </c>
      <c r="R1052" s="84">
        <v>4</v>
      </c>
      <c r="S1052" s="84">
        <v>7</v>
      </c>
      <c r="T1052" s="84">
        <v>5</v>
      </c>
      <c r="U1052" s="84">
        <v>6</v>
      </c>
      <c r="V1052" s="84">
        <v>7</v>
      </c>
      <c r="W1052" s="114">
        <v>5</v>
      </c>
      <c r="X1052" s="111">
        <v>54</v>
      </c>
      <c r="Y1052" s="71">
        <v>102</v>
      </c>
      <c r="Z1052" s="102">
        <v>0</v>
      </c>
      <c r="AA1052" s="141">
        <v>24.2</v>
      </c>
      <c r="AB1052" s="103">
        <v>71</v>
      </c>
    </row>
    <row r="1053" spans="1:28" ht="15.75" thickBot="1" x14ac:dyDescent="0.3">
      <c r="A1053" s="104"/>
      <c r="B1053" s="105"/>
      <c r="C1053" s="105"/>
      <c r="D1053" s="76" t="s">
        <v>18</v>
      </c>
      <c r="E1053" s="61">
        <v>1</v>
      </c>
      <c r="F1053" s="61">
        <v>3</v>
      </c>
      <c r="G1053" s="61">
        <v>2</v>
      </c>
      <c r="H1053" s="61">
        <v>2</v>
      </c>
      <c r="I1053" s="61">
        <v>2</v>
      </c>
      <c r="J1053" s="61">
        <v>3</v>
      </c>
      <c r="K1053" s="61">
        <v>3</v>
      </c>
      <c r="L1053" s="61">
        <v>2</v>
      </c>
      <c r="M1053" s="119">
        <v>2</v>
      </c>
      <c r="N1053" s="136">
        <v>20</v>
      </c>
      <c r="O1053" s="138">
        <v>1</v>
      </c>
      <c r="P1053" s="61">
        <v>0</v>
      </c>
      <c r="Q1053" s="61">
        <v>2</v>
      </c>
      <c r="R1053" s="61">
        <v>2</v>
      </c>
      <c r="S1053" s="61">
        <v>1</v>
      </c>
      <c r="T1053" s="61">
        <v>2</v>
      </c>
      <c r="U1053" s="61">
        <v>2</v>
      </c>
      <c r="V1053" s="61">
        <v>1</v>
      </c>
      <c r="W1053" s="119">
        <v>2</v>
      </c>
      <c r="X1053" s="122">
        <v>13</v>
      </c>
      <c r="Y1053" s="72">
        <v>33</v>
      </c>
      <c r="Z1053" s="105"/>
      <c r="AA1053" s="105"/>
      <c r="AB1053" s="106"/>
    </row>
  </sheetData>
  <mergeCells count="492">
    <mergeCell ref="AB1025:AB1027"/>
    <mergeCell ref="B1040:B1042"/>
    <mergeCell ref="C1040:C1042"/>
    <mergeCell ref="N1040:N1042"/>
    <mergeCell ref="X1040:X1042"/>
    <mergeCell ref="Z1040:Z1042"/>
    <mergeCell ref="AA1040:AA1042"/>
    <mergeCell ref="AB1040:AB1042"/>
    <mergeCell ref="B1025:B1027"/>
    <mergeCell ref="C1025:C1027"/>
    <mergeCell ref="N1025:N1027"/>
    <mergeCell ref="X1025:X1027"/>
    <mergeCell ref="Z1025:Z1027"/>
    <mergeCell ref="AA1025:AA1027"/>
    <mergeCell ref="AB995:AB997"/>
    <mergeCell ref="B1010:B1012"/>
    <mergeCell ref="C1010:C1012"/>
    <mergeCell ref="N1010:N1012"/>
    <mergeCell ref="X1010:X1012"/>
    <mergeCell ref="Z1010:Z1012"/>
    <mergeCell ref="AA1010:AA1012"/>
    <mergeCell ref="AB1010:AB1012"/>
    <mergeCell ref="B995:B997"/>
    <mergeCell ref="C995:C997"/>
    <mergeCell ref="N995:N997"/>
    <mergeCell ref="X995:X997"/>
    <mergeCell ref="Z995:Z997"/>
    <mergeCell ref="AA995:AA997"/>
    <mergeCell ref="AB965:AB967"/>
    <mergeCell ref="B980:B982"/>
    <mergeCell ref="C980:C982"/>
    <mergeCell ref="N980:N982"/>
    <mergeCell ref="X980:X982"/>
    <mergeCell ref="Z980:Z982"/>
    <mergeCell ref="AA980:AA982"/>
    <mergeCell ref="AB980:AB982"/>
    <mergeCell ref="B965:B967"/>
    <mergeCell ref="C965:C967"/>
    <mergeCell ref="N965:N967"/>
    <mergeCell ref="X965:X967"/>
    <mergeCell ref="Z965:Z967"/>
    <mergeCell ref="AA965:AA967"/>
    <mergeCell ref="AB935:AB937"/>
    <mergeCell ref="B950:B952"/>
    <mergeCell ref="C950:C952"/>
    <mergeCell ref="N950:N952"/>
    <mergeCell ref="X950:X952"/>
    <mergeCell ref="Z950:Z952"/>
    <mergeCell ref="AA950:AA952"/>
    <mergeCell ref="AB950:AB952"/>
    <mergeCell ref="B935:B937"/>
    <mergeCell ref="C935:C937"/>
    <mergeCell ref="N935:N937"/>
    <mergeCell ref="X935:X937"/>
    <mergeCell ref="Z935:Z937"/>
    <mergeCell ref="AA935:AA937"/>
    <mergeCell ref="AB905:AB907"/>
    <mergeCell ref="B920:B922"/>
    <mergeCell ref="C920:C922"/>
    <mergeCell ref="N920:N922"/>
    <mergeCell ref="X920:X922"/>
    <mergeCell ref="Z920:Z922"/>
    <mergeCell ref="AA920:AA922"/>
    <mergeCell ref="AB920:AB922"/>
    <mergeCell ref="B905:B907"/>
    <mergeCell ref="C905:C907"/>
    <mergeCell ref="N905:N907"/>
    <mergeCell ref="X905:X907"/>
    <mergeCell ref="Z905:Z907"/>
    <mergeCell ref="AA905:AA907"/>
    <mergeCell ref="AB875:AB877"/>
    <mergeCell ref="B890:B892"/>
    <mergeCell ref="C890:C892"/>
    <mergeCell ref="N890:N892"/>
    <mergeCell ref="X890:X892"/>
    <mergeCell ref="Z890:Z892"/>
    <mergeCell ref="AA890:AA892"/>
    <mergeCell ref="AB890:AB892"/>
    <mergeCell ref="B875:B877"/>
    <mergeCell ref="C875:C877"/>
    <mergeCell ref="N875:N877"/>
    <mergeCell ref="X875:X877"/>
    <mergeCell ref="Z875:Z877"/>
    <mergeCell ref="AA875:AA877"/>
    <mergeCell ref="AB845:AB847"/>
    <mergeCell ref="B860:B862"/>
    <mergeCell ref="C860:C862"/>
    <mergeCell ref="N860:N862"/>
    <mergeCell ref="X860:X862"/>
    <mergeCell ref="Z860:Z862"/>
    <mergeCell ref="AA860:AA862"/>
    <mergeCell ref="AB860:AB862"/>
    <mergeCell ref="B845:B847"/>
    <mergeCell ref="C845:C847"/>
    <mergeCell ref="N845:N847"/>
    <mergeCell ref="X845:X847"/>
    <mergeCell ref="Z845:Z847"/>
    <mergeCell ref="AA845:AA847"/>
    <mergeCell ref="AB815:AB817"/>
    <mergeCell ref="B830:B832"/>
    <mergeCell ref="C830:C832"/>
    <mergeCell ref="N830:N832"/>
    <mergeCell ref="X830:X832"/>
    <mergeCell ref="Z830:Z832"/>
    <mergeCell ref="AA830:AA832"/>
    <mergeCell ref="AB830:AB832"/>
    <mergeCell ref="B815:B817"/>
    <mergeCell ref="C815:C817"/>
    <mergeCell ref="N815:N817"/>
    <mergeCell ref="X815:X817"/>
    <mergeCell ref="Z815:Z817"/>
    <mergeCell ref="AA815:AA817"/>
    <mergeCell ref="AB785:AB787"/>
    <mergeCell ref="B800:B802"/>
    <mergeCell ref="C800:C802"/>
    <mergeCell ref="N800:N802"/>
    <mergeCell ref="X800:X802"/>
    <mergeCell ref="Z800:Z802"/>
    <mergeCell ref="AA800:AA802"/>
    <mergeCell ref="AB800:AB802"/>
    <mergeCell ref="B785:B787"/>
    <mergeCell ref="C785:C787"/>
    <mergeCell ref="N785:N787"/>
    <mergeCell ref="X785:X787"/>
    <mergeCell ref="Z785:Z787"/>
    <mergeCell ref="AA785:AA787"/>
    <mergeCell ref="AB755:AB757"/>
    <mergeCell ref="B770:B772"/>
    <mergeCell ref="C770:C772"/>
    <mergeCell ref="N770:N772"/>
    <mergeCell ref="X770:X772"/>
    <mergeCell ref="Z770:Z772"/>
    <mergeCell ref="AA770:AA772"/>
    <mergeCell ref="AB770:AB772"/>
    <mergeCell ref="B755:B757"/>
    <mergeCell ref="C755:C757"/>
    <mergeCell ref="N755:N757"/>
    <mergeCell ref="X755:X757"/>
    <mergeCell ref="Z755:Z757"/>
    <mergeCell ref="AA755:AA757"/>
    <mergeCell ref="AB725:AB727"/>
    <mergeCell ref="B740:B742"/>
    <mergeCell ref="C740:C742"/>
    <mergeCell ref="N740:N742"/>
    <mergeCell ref="X740:X742"/>
    <mergeCell ref="Z740:Z742"/>
    <mergeCell ref="AA740:AA742"/>
    <mergeCell ref="AB740:AB742"/>
    <mergeCell ref="B725:B727"/>
    <mergeCell ref="C725:C727"/>
    <mergeCell ref="N725:N727"/>
    <mergeCell ref="X725:X727"/>
    <mergeCell ref="Z725:Z727"/>
    <mergeCell ref="AA725:AA727"/>
    <mergeCell ref="AB695:AB697"/>
    <mergeCell ref="B710:B712"/>
    <mergeCell ref="C710:C712"/>
    <mergeCell ref="N710:N712"/>
    <mergeCell ref="X710:X712"/>
    <mergeCell ref="Z710:Z712"/>
    <mergeCell ref="AA710:AA712"/>
    <mergeCell ref="AB710:AB712"/>
    <mergeCell ref="B695:B697"/>
    <mergeCell ref="C695:C697"/>
    <mergeCell ref="N695:N697"/>
    <mergeCell ref="X695:X697"/>
    <mergeCell ref="Z695:Z697"/>
    <mergeCell ref="AA695:AA697"/>
    <mergeCell ref="AB665:AB667"/>
    <mergeCell ref="B680:B682"/>
    <mergeCell ref="C680:C682"/>
    <mergeCell ref="N680:N682"/>
    <mergeCell ref="X680:X682"/>
    <mergeCell ref="Z680:Z682"/>
    <mergeCell ref="AA680:AA682"/>
    <mergeCell ref="AB680:AB682"/>
    <mergeCell ref="B665:B667"/>
    <mergeCell ref="C665:C667"/>
    <mergeCell ref="N665:N667"/>
    <mergeCell ref="X665:X667"/>
    <mergeCell ref="Z665:Z667"/>
    <mergeCell ref="AA665:AA667"/>
    <mergeCell ref="AB635:AB637"/>
    <mergeCell ref="B650:B652"/>
    <mergeCell ref="C650:C652"/>
    <mergeCell ref="N650:N652"/>
    <mergeCell ref="X650:X652"/>
    <mergeCell ref="Z650:Z652"/>
    <mergeCell ref="AA650:AA652"/>
    <mergeCell ref="AB650:AB652"/>
    <mergeCell ref="B635:B637"/>
    <mergeCell ref="C635:C637"/>
    <mergeCell ref="N635:N637"/>
    <mergeCell ref="X635:X637"/>
    <mergeCell ref="Z635:Z637"/>
    <mergeCell ref="AA635:AA637"/>
    <mergeCell ref="AB605:AB607"/>
    <mergeCell ref="B620:B622"/>
    <mergeCell ref="C620:C622"/>
    <mergeCell ref="N620:N622"/>
    <mergeCell ref="X620:X622"/>
    <mergeCell ref="Z620:Z622"/>
    <mergeCell ref="AA620:AA622"/>
    <mergeCell ref="AB620:AB622"/>
    <mergeCell ref="B605:B607"/>
    <mergeCell ref="C605:C607"/>
    <mergeCell ref="N605:N607"/>
    <mergeCell ref="X605:X607"/>
    <mergeCell ref="Z605:Z607"/>
    <mergeCell ref="AA605:AA607"/>
    <mergeCell ref="AB575:AB577"/>
    <mergeCell ref="B590:B592"/>
    <mergeCell ref="C590:C592"/>
    <mergeCell ref="N590:N592"/>
    <mergeCell ref="X590:X592"/>
    <mergeCell ref="Z590:Z592"/>
    <mergeCell ref="AA590:AA592"/>
    <mergeCell ref="AB590:AB592"/>
    <mergeCell ref="B575:B577"/>
    <mergeCell ref="C575:C577"/>
    <mergeCell ref="N575:N577"/>
    <mergeCell ref="X575:X577"/>
    <mergeCell ref="Z575:Z577"/>
    <mergeCell ref="AA575:AA577"/>
    <mergeCell ref="AB545:AB547"/>
    <mergeCell ref="B560:B562"/>
    <mergeCell ref="C560:C562"/>
    <mergeCell ref="N560:N562"/>
    <mergeCell ref="X560:X562"/>
    <mergeCell ref="Z560:Z562"/>
    <mergeCell ref="AA560:AA562"/>
    <mergeCell ref="AB560:AB562"/>
    <mergeCell ref="B545:B547"/>
    <mergeCell ref="C545:C547"/>
    <mergeCell ref="N545:N547"/>
    <mergeCell ref="X545:X547"/>
    <mergeCell ref="Z545:Z547"/>
    <mergeCell ref="AA545:AA547"/>
    <mergeCell ref="AB515:AB517"/>
    <mergeCell ref="B530:B532"/>
    <mergeCell ref="C530:C532"/>
    <mergeCell ref="N530:N532"/>
    <mergeCell ref="X530:X532"/>
    <mergeCell ref="Z530:Z532"/>
    <mergeCell ref="AA530:AA532"/>
    <mergeCell ref="AB530:AB532"/>
    <mergeCell ref="B515:B517"/>
    <mergeCell ref="C515:C517"/>
    <mergeCell ref="N515:N517"/>
    <mergeCell ref="X515:X517"/>
    <mergeCell ref="Z515:Z517"/>
    <mergeCell ref="AA515:AA517"/>
    <mergeCell ref="AB485:AB487"/>
    <mergeCell ref="B500:B502"/>
    <mergeCell ref="C500:C502"/>
    <mergeCell ref="N500:N502"/>
    <mergeCell ref="X500:X502"/>
    <mergeCell ref="Z500:Z502"/>
    <mergeCell ref="AA500:AA502"/>
    <mergeCell ref="AB500:AB502"/>
    <mergeCell ref="B485:B487"/>
    <mergeCell ref="C485:C487"/>
    <mergeCell ref="N485:N487"/>
    <mergeCell ref="X485:X487"/>
    <mergeCell ref="Z485:Z487"/>
    <mergeCell ref="AA485:AA487"/>
    <mergeCell ref="AB455:AB457"/>
    <mergeCell ref="B470:B472"/>
    <mergeCell ref="C470:C472"/>
    <mergeCell ref="N470:N472"/>
    <mergeCell ref="X470:X472"/>
    <mergeCell ref="Z470:Z472"/>
    <mergeCell ref="AA470:AA472"/>
    <mergeCell ref="AB470:AB472"/>
    <mergeCell ref="B455:B457"/>
    <mergeCell ref="C455:C457"/>
    <mergeCell ref="N455:N457"/>
    <mergeCell ref="X455:X457"/>
    <mergeCell ref="Z455:Z457"/>
    <mergeCell ref="AA455:AA457"/>
    <mergeCell ref="AB425:AB427"/>
    <mergeCell ref="B440:B442"/>
    <mergeCell ref="C440:C442"/>
    <mergeCell ref="N440:N442"/>
    <mergeCell ref="X440:X442"/>
    <mergeCell ref="Z440:Z442"/>
    <mergeCell ref="AA440:AA442"/>
    <mergeCell ref="AB440:AB442"/>
    <mergeCell ref="B425:B427"/>
    <mergeCell ref="C425:C427"/>
    <mergeCell ref="N425:N427"/>
    <mergeCell ref="X425:X427"/>
    <mergeCell ref="Z425:Z427"/>
    <mergeCell ref="AA425:AA427"/>
    <mergeCell ref="AB395:AB397"/>
    <mergeCell ref="B410:B412"/>
    <mergeCell ref="C410:C412"/>
    <mergeCell ref="N410:N412"/>
    <mergeCell ref="X410:X412"/>
    <mergeCell ref="Z410:Z412"/>
    <mergeCell ref="AA410:AA412"/>
    <mergeCell ref="AB410:AB412"/>
    <mergeCell ref="B395:B397"/>
    <mergeCell ref="C395:C397"/>
    <mergeCell ref="N395:N397"/>
    <mergeCell ref="X395:X397"/>
    <mergeCell ref="Z395:Z397"/>
    <mergeCell ref="AA395:AA397"/>
    <mergeCell ref="AB365:AB367"/>
    <mergeCell ref="B380:B382"/>
    <mergeCell ref="C380:C382"/>
    <mergeCell ref="N380:N382"/>
    <mergeCell ref="X380:X382"/>
    <mergeCell ref="Z380:Z382"/>
    <mergeCell ref="AA380:AA382"/>
    <mergeCell ref="AB380:AB382"/>
    <mergeCell ref="B365:B367"/>
    <mergeCell ref="C365:C367"/>
    <mergeCell ref="N365:N367"/>
    <mergeCell ref="X365:X367"/>
    <mergeCell ref="Z365:Z367"/>
    <mergeCell ref="AA365:AA367"/>
    <mergeCell ref="AB335:AB337"/>
    <mergeCell ref="B350:B352"/>
    <mergeCell ref="C350:C352"/>
    <mergeCell ref="N350:N352"/>
    <mergeCell ref="X350:X352"/>
    <mergeCell ref="Z350:Z352"/>
    <mergeCell ref="AA350:AA352"/>
    <mergeCell ref="AB350:AB352"/>
    <mergeCell ref="B335:B337"/>
    <mergeCell ref="C335:C337"/>
    <mergeCell ref="N335:N337"/>
    <mergeCell ref="X335:X337"/>
    <mergeCell ref="Z335:Z337"/>
    <mergeCell ref="AA335:AA337"/>
    <mergeCell ref="AB305:AB307"/>
    <mergeCell ref="B320:B322"/>
    <mergeCell ref="C320:C322"/>
    <mergeCell ref="N320:N322"/>
    <mergeCell ref="X320:X322"/>
    <mergeCell ref="Z320:Z322"/>
    <mergeCell ref="AA320:AA322"/>
    <mergeCell ref="AB320:AB322"/>
    <mergeCell ref="B305:B307"/>
    <mergeCell ref="C305:C307"/>
    <mergeCell ref="N305:N307"/>
    <mergeCell ref="X305:X307"/>
    <mergeCell ref="Z305:Z307"/>
    <mergeCell ref="AA305:AA307"/>
    <mergeCell ref="AB275:AB277"/>
    <mergeCell ref="B290:B292"/>
    <mergeCell ref="C290:C292"/>
    <mergeCell ref="N290:N292"/>
    <mergeCell ref="X290:X292"/>
    <mergeCell ref="Z290:Z292"/>
    <mergeCell ref="AA290:AA292"/>
    <mergeCell ref="AB290:AB292"/>
    <mergeCell ref="B275:B277"/>
    <mergeCell ref="C275:C277"/>
    <mergeCell ref="N275:N277"/>
    <mergeCell ref="X275:X277"/>
    <mergeCell ref="Z275:Z277"/>
    <mergeCell ref="AA275:AA277"/>
    <mergeCell ref="AB245:AB247"/>
    <mergeCell ref="B260:B262"/>
    <mergeCell ref="C260:C262"/>
    <mergeCell ref="N260:N262"/>
    <mergeCell ref="X260:X262"/>
    <mergeCell ref="Z260:Z262"/>
    <mergeCell ref="AA260:AA262"/>
    <mergeCell ref="AB260:AB262"/>
    <mergeCell ref="B245:B247"/>
    <mergeCell ref="C245:C247"/>
    <mergeCell ref="N245:N247"/>
    <mergeCell ref="X245:X247"/>
    <mergeCell ref="Z245:Z247"/>
    <mergeCell ref="AA245:AA247"/>
    <mergeCell ref="AB215:AB217"/>
    <mergeCell ref="B230:B232"/>
    <mergeCell ref="C230:C232"/>
    <mergeCell ref="N230:N232"/>
    <mergeCell ref="X230:X232"/>
    <mergeCell ref="Z230:Z232"/>
    <mergeCell ref="AA230:AA232"/>
    <mergeCell ref="AB230:AB232"/>
    <mergeCell ref="B215:B217"/>
    <mergeCell ref="C215:C217"/>
    <mergeCell ref="N215:N217"/>
    <mergeCell ref="X215:X217"/>
    <mergeCell ref="Z215:Z217"/>
    <mergeCell ref="AA215:AA217"/>
    <mergeCell ref="AB185:AB187"/>
    <mergeCell ref="B200:B202"/>
    <mergeCell ref="C200:C202"/>
    <mergeCell ref="N200:N202"/>
    <mergeCell ref="X200:X202"/>
    <mergeCell ref="Z200:Z202"/>
    <mergeCell ref="AA200:AA202"/>
    <mergeCell ref="AB200:AB202"/>
    <mergeCell ref="B185:B187"/>
    <mergeCell ref="C185:C187"/>
    <mergeCell ref="N185:N187"/>
    <mergeCell ref="X185:X187"/>
    <mergeCell ref="Z185:Z187"/>
    <mergeCell ref="AA185:AA187"/>
    <mergeCell ref="AB155:AB157"/>
    <mergeCell ref="B170:B172"/>
    <mergeCell ref="C170:C172"/>
    <mergeCell ref="N170:N172"/>
    <mergeCell ref="X170:X172"/>
    <mergeCell ref="Z170:Z172"/>
    <mergeCell ref="AA170:AA172"/>
    <mergeCell ref="AB170:AB172"/>
    <mergeCell ref="B155:B157"/>
    <mergeCell ref="C155:C157"/>
    <mergeCell ref="N155:N157"/>
    <mergeCell ref="X155:X157"/>
    <mergeCell ref="Z155:Z157"/>
    <mergeCell ref="AA155:AA157"/>
    <mergeCell ref="AB125:AB127"/>
    <mergeCell ref="B140:B142"/>
    <mergeCell ref="C140:C142"/>
    <mergeCell ref="N140:N142"/>
    <mergeCell ref="X140:X142"/>
    <mergeCell ref="Z140:Z142"/>
    <mergeCell ref="AA140:AA142"/>
    <mergeCell ref="AB140:AB142"/>
    <mergeCell ref="B125:B127"/>
    <mergeCell ref="C125:C127"/>
    <mergeCell ref="N125:N127"/>
    <mergeCell ref="X125:X127"/>
    <mergeCell ref="Z125:Z127"/>
    <mergeCell ref="AA125:AA127"/>
    <mergeCell ref="AB95:AB97"/>
    <mergeCell ref="B110:B112"/>
    <mergeCell ref="C110:C112"/>
    <mergeCell ref="N110:N112"/>
    <mergeCell ref="X110:X112"/>
    <mergeCell ref="Z110:Z112"/>
    <mergeCell ref="AA110:AA112"/>
    <mergeCell ref="AB110:AB112"/>
    <mergeCell ref="B95:B97"/>
    <mergeCell ref="C95:C97"/>
    <mergeCell ref="N95:N97"/>
    <mergeCell ref="X95:X97"/>
    <mergeCell ref="Z95:Z97"/>
    <mergeCell ref="AA95:AA97"/>
    <mergeCell ref="AB65:AB67"/>
    <mergeCell ref="B80:B82"/>
    <mergeCell ref="C80:C82"/>
    <mergeCell ref="E80:M80"/>
    <mergeCell ref="N80:N82"/>
    <mergeCell ref="O80:W80"/>
    <mergeCell ref="X80:X82"/>
    <mergeCell ref="Z80:Z82"/>
    <mergeCell ref="AA80:AA82"/>
    <mergeCell ref="AB80:AB82"/>
    <mergeCell ref="B65:B67"/>
    <mergeCell ref="C65:C67"/>
    <mergeCell ref="N65:N67"/>
    <mergeCell ref="X65:X67"/>
    <mergeCell ref="Z65:Z67"/>
    <mergeCell ref="AA65:AA67"/>
    <mergeCell ref="AB35:AB37"/>
    <mergeCell ref="B50:B52"/>
    <mergeCell ref="C50:C52"/>
    <mergeCell ref="N50:N52"/>
    <mergeCell ref="X50:X52"/>
    <mergeCell ref="Z50:Z52"/>
    <mergeCell ref="AA50:AA52"/>
    <mergeCell ref="AB50:AB52"/>
    <mergeCell ref="B35:B37"/>
    <mergeCell ref="C35:C37"/>
    <mergeCell ref="N35:N37"/>
    <mergeCell ref="X35:X37"/>
    <mergeCell ref="Z35:Z37"/>
    <mergeCell ref="AA35:AA37"/>
    <mergeCell ref="AB5:AB7"/>
    <mergeCell ref="B20:B22"/>
    <mergeCell ref="C20:C22"/>
    <mergeCell ref="N20:N22"/>
    <mergeCell ref="X20:X22"/>
    <mergeCell ref="Z20:Z22"/>
    <mergeCell ref="AA20:AA22"/>
    <mergeCell ref="AB20:AB22"/>
    <mergeCell ref="B5:B7"/>
    <mergeCell ref="C5:C7"/>
    <mergeCell ref="N5:N7"/>
    <mergeCell ref="X5:X7"/>
    <mergeCell ref="Z5:Z7"/>
    <mergeCell ref="AA5:AA7"/>
  </mergeCells>
  <conditionalFormatting sqref="P1052:W1052">
    <cfRule type="cellIs" dxfId="3359" priority="3337" operator="equal">
      <formula>0</formula>
    </cfRule>
  </conditionalFormatting>
  <conditionalFormatting sqref="F1052:M1052">
    <cfRule type="cellIs" dxfId="3358" priority="3343" operator="equal">
      <formula>0</formula>
    </cfRule>
  </conditionalFormatting>
  <conditionalFormatting sqref="E1052">
    <cfRule type="cellIs" dxfId="3357" priority="3344" operator="equal">
      <formula>0</formula>
    </cfRule>
  </conditionalFormatting>
  <conditionalFormatting sqref="O1052">
    <cfRule type="cellIs" dxfId="3356" priority="3338" operator="equal">
      <formula>0</formula>
    </cfRule>
  </conditionalFormatting>
  <conditionalFormatting sqref="E1052:M1052">
    <cfRule type="cellIs" dxfId="3355" priority="3345" operator="greaterThan">
      <formula>E1041+1</formula>
    </cfRule>
    <cfRule type="cellIs" dxfId="3354" priority="3346" operator="equal">
      <formula>E1041+1</formula>
    </cfRule>
    <cfRule type="cellIs" dxfId="3353" priority="3347" operator="lessThan">
      <formula>E1041</formula>
    </cfRule>
    <cfRule type="cellIs" dxfId="3352" priority="3348" operator="equal">
      <formula>E1041</formula>
    </cfRule>
  </conditionalFormatting>
  <conditionalFormatting sqref="E1041">
    <cfRule type="cellIs" dxfId="3351" priority="3358" operator="equal">
      <formula>3</formula>
    </cfRule>
    <cfRule type="cellIs" dxfId="3350" priority="3359" operator="equal">
      <formula>5</formula>
    </cfRule>
    <cfRule type="cellIs" dxfId="3349" priority="3360" operator="equal">
      <formula>4</formula>
    </cfRule>
  </conditionalFormatting>
  <conditionalFormatting sqref="E1041:M1041">
    <cfRule type="cellIs" dxfId="3348" priority="3355" operator="equal">
      <formula>3</formula>
    </cfRule>
    <cfRule type="cellIs" dxfId="3347" priority="3356" operator="equal">
      <formula>5</formula>
    </cfRule>
    <cfRule type="cellIs" dxfId="3346" priority="3357" operator="equal">
      <formula>4</formula>
    </cfRule>
  </conditionalFormatting>
  <conditionalFormatting sqref="O1041">
    <cfRule type="cellIs" dxfId="3345" priority="3352" operator="equal">
      <formula>3</formula>
    </cfRule>
    <cfRule type="cellIs" dxfId="3344" priority="3353" operator="equal">
      <formula>5</formula>
    </cfRule>
    <cfRule type="cellIs" dxfId="3343" priority="3354" operator="equal">
      <formula>4</formula>
    </cfRule>
  </conditionalFormatting>
  <conditionalFormatting sqref="O1041:W1041">
    <cfRule type="cellIs" dxfId="3342" priority="3349" operator="equal">
      <formula>3</formula>
    </cfRule>
    <cfRule type="cellIs" dxfId="3341" priority="3350" operator="equal">
      <formula>5</formula>
    </cfRule>
    <cfRule type="cellIs" dxfId="3340" priority="3351" operator="equal">
      <formula>4</formula>
    </cfRule>
  </conditionalFormatting>
  <conditionalFormatting sqref="O1052:W1052">
    <cfRule type="cellIs" dxfId="3339" priority="3339" operator="greaterThan">
      <formula>O1041+1</formula>
    </cfRule>
    <cfRule type="cellIs" dxfId="3338" priority="3340" operator="equal">
      <formula>O1041+1</formula>
    </cfRule>
    <cfRule type="cellIs" dxfId="3337" priority="3341" operator="lessThan">
      <formula>O1041</formula>
    </cfRule>
    <cfRule type="cellIs" dxfId="3336" priority="3342" operator="equal">
      <formula>O1041</formula>
    </cfRule>
  </conditionalFormatting>
  <conditionalFormatting sqref="E1044">
    <cfRule type="cellIs" dxfId="3335" priority="3332" operator="equal">
      <formula>0</formula>
    </cfRule>
  </conditionalFormatting>
  <conditionalFormatting sqref="F1044:M1044">
    <cfRule type="cellIs" dxfId="3334" priority="3331" operator="equal">
      <formula>0</formula>
    </cfRule>
  </conditionalFormatting>
  <conditionalFormatting sqref="O1044">
    <cfRule type="cellIs" dxfId="3333" priority="3326" operator="equal">
      <formula>0</formula>
    </cfRule>
  </conditionalFormatting>
  <conditionalFormatting sqref="P1044:W1044">
    <cfRule type="cellIs" dxfId="3332" priority="3325" operator="equal">
      <formula>0</formula>
    </cfRule>
  </conditionalFormatting>
  <conditionalFormatting sqref="E1044:M1044">
    <cfRule type="cellIs" dxfId="3331" priority="3333" operator="greaterThan">
      <formula>E1041+1</formula>
    </cfRule>
    <cfRule type="cellIs" dxfId="3330" priority="3334" operator="equal">
      <formula>E1041+1</formula>
    </cfRule>
    <cfRule type="cellIs" dxfId="3329" priority="3335" operator="lessThan">
      <formula>E1041</formula>
    </cfRule>
    <cfRule type="cellIs" dxfId="3328" priority="3336" operator="equal">
      <formula>E1041</formula>
    </cfRule>
  </conditionalFormatting>
  <conditionalFormatting sqref="O1044:W1044">
    <cfRule type="cellIs" dxfId="3327" priority="3327" operator="greaterThan">
      <formula>O1041+1</formula>
    </cfRule>
    <cfRule type="cellIs" dxfId="3326" priority="3328" operator="equal">
      <formula>O1041+1</formula>
    </cfRule>
    <cfRule type="cellIs" dxfId="3325" priority="3329" operator="lessThan">
      <formula>O1041</formula>
    </cfRule>
    <cfRule type="cellIs" dxfId="3324" priority="3330" operator="equal">
      <formula>O1041</formula>
    </cfRule>
  </conditionalFormatting>
  <conditionalFormatting sqref="E1048">
    <cfRule type="cellIs" dxfId="3323" priority="3320" operator="equal">
      <formula>0</formula>
    </cfRule>
  </conditionalFormatting>
  <conditionalFormatting sqref="F1048:M1048">
    <cfRule type="cellIs" dxfId="3322" priority="3319" operator="equal">
      <formula>0</formula>
    </cfRule>
  </conditionalFormatting>
  <conditionalFormatting sqref="E1048:M1048">
    <cfRule type="cellIs" dxfId="3321" priority="3321" operator="greaterThan">
      <formula>E1041+1</formula>
    </cfRule>
    <cfRule type="cellIs" dxfId="3320" priority="3322" operator="equal">
      <formula>E1041+1</formula>
    </cfRule>
    <cfRule type="cellIs" dxfId="3319" priority="3323" operator="lessThan">
      <formula>E1041</formula>
    </cfRule>
    <cfRule type="cellIs" dxfId="3318" priority="3324" operator="equal">
      <formula>E1041</formula>
    </cfRule>
  </conditionalFormatting>
  <conditionalFormatting sqref="O1048">
    <cfRule type="cellIs" dxfId="3317" priority="3314" operator="equal">
      <formula>0</formula>
    </cfRule>
  </conditionalFormatting>
  <conditionalFormatting sqref="P1048:W1048">
    <cfRule type="cellIs" dxfId="3316" priority="3313" operator="equal">
      <formula>0</formula>
    </cfRule>
  </conditionalFormatting>
  <conditionalFormatting sqref="O1048:W1048">
    <cfRule type="cellIs" dxfId="3315" priority="3315" operator="greaterThan">
      <formula>O1041+1</formula>
    </cfRule>
    <cfRule type="cellIs" dxfId="3314" priority="3316" operator="equal">
      <formula>O1041+1</formula>
    </cfRule>
    <cfRule type="cellIs" dxfId="3313" priority="3317" operator="lessThan">
      <formula>O1041</formula>
    </cfRule>
    <cfRule type="cellIs" dxfId="3312" priority="3318" operator="equal">
      <formula>O1041</formula>
    </cfRule>
  </conditionalFormatting>
  <conditionalFormatting sqref="E1033">
    <cfRule type="cellIs" dxfId="3311" priority="3302" operator="equal">
      <formula>0</formula>
    </cfRule>
  </conditionalFormatting>
  <conditionalFormatting sqref="F1033:M1033">
    <cfRule type="cellIs" dxfId="3310" priority="3301" operator="equal">
      <formula>0</formula>
    </cfRule>
  </conditionalFormatting>
  <conditionalFormatting sqref="O1033:W1033">
    <cfRule type="cellIs" dxfId="3309" priority="3297" operator="greaterThan">
      <formula>O1026+1</formula>
    </cfRule>
    <cfRule type="cellIs" dxfId="3308" priority="3298" operator="equal">
      <formula>O1026+1</formula>
    </cfRule>
    <cfRule type="cellIs" dxfId="3307" priority="3299" operator="lessThan">
      <formula>O1026</formula>
    </cfRule>
    <cfRule type="cellIs" dxfId="3306" priority="3300" operator="equal">
      <formula>O1026</formula>
    </cfRule>
  </conditionalFormatting>
  <conditionalFormatting sqref="O1037">
    <cfRule type="cellIs" dxfId="3305" priority="3290" operator="equal">
      <formula>0</formula>
    </cfRule>
  </conditionalFormatting>
  <conditionalFormatting sqref="P1037:W1037">
    <cfRule type="cellIs" dxfId="3304" priority="3289" operator="equal">
      <formula>0</formula>
    </cfRule>
  </conditionalFormatting>
  <conditionalFormatting sqref="E1037">
    <cfRule type="cellIs" dxfId="3303" priority="3308" operator="equal">
      <formula>0</formula>
    </cfRule>
  </conditionalFormatting>
  <conditionalFormatting sqref="F1037:M1037">
    <cfRule type="cellIs" dxfId="3302" priority="3307" operator="equal">
      <formula>0</formula>
    </cfRule>
  </conditionalFormatting>
  <conditionalFormatting sqref="O1033">
    <cfRule type="cellIs" dxfId="3301" priority="3296" operator="equal">
      <formula>0</formula>
    </cfRule>
  </conditionalFormatting>
  <conditionalFormatting sqref="P1033:W1033">
    <cfRule type="cellIs" dxfId="3300" priority="3295" operator="equal">
      <formula>0</formula>
    </cfRule>
  </conditionalFormatting>
  <conditionalFormatting sqref="E1037:M1037">
    <cfRule type="cellIs" dxfId="3299" priority="3309" operator="greaterThan">
      <formula>E1026+1</formula>
    </cfRule>
    <cfRule type="cellIs" dxfId="3298" priority="3310" operator="equal">
      <formula>E1026+1</formula>
    </cfRule>
    <cfRule type="cellIs" dxfId="3297" priority="3311" operator="lessThan">
      <formula>E1026</formula>
    </cfRule>
    <cfRule type="cellIs" dxfId="3296" priority="3312" operator="equal">
      <formula>E1026</formula>
    </cfRule>
  </conditionalFormatting>
  <conditionalFormatting sqref="E1033:M1033">
    <cfRule type="cellIs" dxfId="3295" priority="3303" operator="greaterThan">
      <formula>E1026+1</formula>
    </cfRule>
    <cfRule type="cellIs" dxfId="3294" priority="3304" operator="equal">
      <formula>E1026+1</formula>
    </cfRule>
    <cfRule type="cellIs" dxfId="3293" priority="3305" operator="lessThan">
      <formula>E1026</formula>
    </cfRule>
    <cfRule type="cellIs" dxfId="3292" priority="3306" operator="equal">
      <formula>E1026</formula>
    </cfRule>
  </conditionalFormatting>
  <conditionalFormatting sqref="O1037:W1037">
    <cfRule type="cellIs" dxfId="3291" priority="3291" operator="greaterThan">
      <formula>O1026+1</formula>
    </cfRule>
    <cfRule type="cellIs" dxfId="3290" priority="3292" operator="equal">
      <formula>O1026+1</formula>
    </cfRule>
    <cfRule type="cellIs" dxfId="3289" priority="3293" operator="lessThan">
      <formula>O1026</formula>
    </cfRule>
    <cfRule type="cellIs" dxfId="3288" priority="3294" operator="equal">
      <formula>O1026</formula>
    </cfRule>
  </conditionalFormatting>
  <conditionalFormatting sqref="F1029:M1029">
    <cfRule type="cellIs" dxfId="3287" priority="3283" operator="equal">
      <formula>0</formula>
    </cfRule>
  </conditionalFormatting>
  <conditionalFormatting sqref="E1029">
    <cfRule type="cellIs" dxfId="3286" priority="3284" operator="equal">
      <formula>0</formula>
    </cfRule>
  </conditionalFormatting>
  <conditionalFormatting sqref="E1029:M1029">
    <cfRule type="cellIs" dxfId="3285" priority="3285" operator="greaterThan">
      <formula>E1026+1</formula>
    </cfRule>
    <cfRule type="cellIs" dxfId="3284" priority="3286" operator="equal">
      <formula>E1026+1</formula>
    </cfRule>
    <cfRule type="cellIs" dxfId="3283" priority="3287" operator="lessThan">
      <formula>E1026</formula>
    </cfRule>
    <cfRule type="cellIs" dxfId="3282" priority="3288" operator="equal">
      <formula>E1026</formula>
    </cfRule>
  </conditionalFormatting>
  <conditionalFormatting sqref="P1029:W1029">
    <cfRule type="cellIs" dxfId="3281" priority="3277" operator="equal">
      <formula>0</formula>
    </cfRule>
  </conditionalFormatting>
  <conditionalFormatting sqref="O1029">
    <cfRule type="cellIs" dxfId="3280" priority="3278" operator="equal">
      <formula>0</formula>
    </cfRule>
  </conditionalFormatting>
  <conditionalFormatting sqref="O1029:W1029">
    <cfRule type="cellIs" dxfId="3279" priority="3279" operator="greaterThan">
      <formula>O1026+1</formula>
    </cfRule>
    <cfRule type="cellIs" dxfId="3278" priority="3280" operator="equal">
      <formula>O1026+1</formula>
    </cfRule>
    <cfRule type="cellIs" dxfId="3277" priority="3281" operator="lessThan">
      <formula>O1026</formula>
    </cfRule>
    <cfRule type="cellIs" dxfId="3276" priority="3282" operator="equal">
      <formula>O1026</formula>
    </cfRule>
  </conditionalFormatting>
  <conditionalFormatting sqref="E1026">
    <cfRule type="cellIs" dxfId="3275" priority="3274" operator="equal">
      <formula>3</formula>
    </cfRule>
    <cfRule type="cellIs" dxfId="3274" priority="3275" operator="equal">
      <formula>5</formula>
    </cfRule>
    <cfRule type="cellIs" dxfId="3273" priority="3276" operator="equal">
      <formula>4</formula>
    </cfRule>
  </conditionalFormatting>
  <conditionalFormatting sqref="E1026:M1026">
    <cfRule type="cellIs" dxfId="3272" priority="3271" operator="equal">
      <formula>3</formula>
    </cfRule>
    <cfRule type="cellIs" dxfId="3271" priority="3272" operator="equal">
      <formula>5</formula>
    </cfRule>
    <cfRule type="cellIs" dxfId="3270" priority="3273" operator="equal">
      <formula>4</formula>
    </cfRule>
  </conditionalFormatting>
  <conditionalFormatting sqref="O1026">
    <cfRule type="cellIs" dxfId="3269" priority="3268" operator="equal">
      <formula>3</formula>
    </cfRule>
    <cfRule type="cellIs" dxfId="3268" priority="3269" operator="equal">
      <formula>5</formula>
    </cfRule>
    <cfRule type="cellIs" dxfId="3267" priority="3270" operator="equal">
      <formula>4</formula>
    </cfRule>
  </conditionalFormatting>
  <conditionalFormatting sqref="O1026:W1026">
    <cfRule type="cellIs" dxfId="3266" priority="3265" operator="equal">
      <formula>3</formula>
    </cfRule>
    <cfRule type="cellIs" dxfId="3265" priority="3266" operator="equal">
      <formula>5</formula>
    </cfRule>
    <cfRule type="cellIs" dxfId="3264" priority="3267" operator="equal">
      <formula>4</formula>
    </cfRule>
  </conditionalFormatting>
  <conditionalFormatting sqref="P1022:W1022">
    <cfRule type="cellIs" dxfId="3263" priority="3253" operator="equal">
      <formula>0</formula>
    </cfRule>
  </conditionalFormatting>
  <conditionalFormatting sqref="F1022:M1022">
    <cfRule type="cellIs" dxfId="3262" priority="3259" operator="equal">
      <formula>0</formula>
    </cfRule>
  </conditionalFormatting>
  <conditionalFormatting sqref="E1022">
    <cfRule type="cellIs" dxfId="3261" priority="3260" operator="equal">
      <formula>0</formula>
    </cfRule>
  </conditionalFormatting>
  <conditionalFormatting sqref="O1022">
    <cfRule type="cellIs" dxfId="3260" priority="3254" operator="equal">
      <formula>0</formula>
    </cfRule>
  </conditionalFormatting>
  <conditionalFormatting sqref="E1022:M1022">
    <cfRule type="cellIs" dxfId="3259" priority="3261" operator="greaterThan">
      <formula>E1011+1</formula>
    </cfRule>
    <cfRule type="cellIs" dxfId="3258" priority="3262" operator="equal">
      <formula>E1011+1</formula>
    </cfRule>
    <cfRule type="cellIs" dxfId="3257" priority="3263" operator="lessThan">
      <formula>E1011</formula>
    </cfRule>
    <cfRule type="cellIs" dxfId="3256" priority="3264" operator="equal">
      <formula>E1011</formula>
    </cfRule>
  </conditionalFormatting>
  <conditionalFormatting sqref="O1022:W1022">
    <cfRule type="cellIs" dxfId="3255" priority="3255" operator="greaterThan">
      <formula>O1011+1</formula>
    </cfRule>
    <cfRule type="cellIs" dxfId="3254" priority="3256" operator="equal">
      <formula>O1011+1</formula>
    </cfRule>
    <cfRule type="cellIs" dxfId="3253" priority="3257" operator="lessThan">
      <formula>O1011</formula>
    </cfRule>
    <cfRule type="cellIs" dxfId="3252" priority="3258" operator="equal">
      <formula>O1011</formula>
    </cfRule>
  </conditionalFormatting>
  <conditionalFormatting sqref="F1014:M1014">
    <cfRule type="cellIs" dxfId="3251" priority="3247" operator="equal">
      <formula>0</formula>
    </cfRule>
  </conditionalFormatting>
  <conditionalFormatting sqref="E1014">
    <cfRule type="cellIs" dxfId="3250" priority="3248" operator="equal">
      <formula>0</formula>
    </cfRule>
  </conditionalFormatting>
  <conditionalFormatting sqref="E1014:M1014">
    <cfRule type="cellIs" dxfId="3249" priority="3249" operator="greaterThan">
      <formula>E1011+1</formula>
    </cfRule>
    <cfRule type="cellIs" dxfId="3248" priority="3250" operator="equal">
      <formula>E1011+1</formula>
    </cfRule>
    <cfRule type="cellIs" dxfId="3247" priority="3251" operator="lessThan">
      <formula>E1011</formula>
    </cfRule>
    <cfRule type="cellIs" dxfId="3246" priority="3252" operator="equal">
      <formula>E1011</formula>
    </cfRule>
  </conditionalFormatting>
  <conditionalFormatting sqref="P1014:W1014">
    <cfRule type="cellIs" dxfId="3245" priority="3241" operator="equal">
      <formula>0</formula>
    </cfRule>
  </conditionalFormatting>
  <conditionalFormatting sqref="O1014">
    <cfRule type="cellIs" dxfId="3244" priority="3242" operator="equal">
      <formula>0</formula>
    </cfRule>
  </conditionalFormatting>
  <conditionalFormatting sqref="O1014:W1014">
    <cfRule type="cellIs" dxfId="3243" priority="3243" operator="greaterThan">
      <formula>O1011+1</formula>
    </cfRule>
    <cfRule type="cellIs" dxfId="3242" priority="3244" operator="equal">
      <formula>O1011+1</formula>
    </cfRule>
    <cfRule type="cellIs" dxfId="3241" priority="3245" operator="lessThan">
      <formula>O1011</formula>
    </cfRule>
    <cfRule type="cellIs" dxfId="3240" priority="3246" operator="equal">
      <formula>O1011</formula>
    </cfRule>
  </conditionalFormatting>
  <conditionalFormatting sqref="E1011">
    <cfRule type="cellIs" dxfId="3239" priority="3238" operator="equal">
      <formula>3</formula>
    </cfRule>
    <cfRule type="cellIs" dxfId="3238" priority="3239" operator="equal">
      <formula>5</formula>
    </cfRule>
    <cfRule type="cellIs" dxfId="3237" priority="3240" operator="equal">
      <formula>4</formula>
    </cfRule>
  </conditionalFormatting>
  <conditionalFormatting sqref="E1011:M1011">
    <cfRule type="cellIs" dxfId="3236" priority="3235" operator="equal">
      <formula>3</formula>
    </cfRule>
    <cfRule type="cellIs" dxfId="3235" priority="3236" operator="equal">
      <formula>5</formula>
    </cfRule>
    <cfRule type="cellIs" dxfId="3234" priority="3237" operator="equal">
      <formula>4</formula>
    </cfRule>
  </conditionalFormatting>
  <conditionalFormatting sqref="O1011">
    <cfRule type="cellIs" dxfId="3233" priority="3232" operator="equal">
      <formula>3</formula>
    </cfRule>
    <cfRule type="cellIs" dxfId="3232" priority="3233" operator="equal">
      <formula>5</formula>
    </cfRule>
    <cfRule type="cellIs" dxfId="3231" priority="3234" operator="equal">
      <formula>4</formula>
    </cfRule>
  </conditionalFormatting>
  <conditionalFormatting sqref="O1011:W1011">
    <cfRule type="cellIs" dxfId="3230" priority="3229" operator="equal">
      <formula>3</formula>
    </cfRule>
    <cfRule type="cellIs" dxfId="3229" priority="3230" operator="equal">
      <formula>5</formula>
    </cfRule>
    <cfRule type="cellIs" dxfId="3228" priority="3231" operator="equal">
      <formula>4</formula>
    </cfRule>
  </conditionalFormatting>
  <conditionalFormatting sqref="F1018:M1018">
    <cfRule type="cellIs" dxfId="3227" priority="3223" operator="equal">
      <formula>0</formula>
    </cfRule>
  </conditionalFormatting>
  <conditionalFormatting sqref="E1018">
    <cfRule type="cellIs" dxfId="3226" priority="3224" operator="equal">
      <formula>0</formula>
    </cfRule>
  </conditionalFormatting>
  <conditionalFormatting sqref="E1018:M1018">
    <cfRule type="cellIs" dxfId="3225" priority="3225" operator="greaterThan">
      <formula>E1015+1</formula>
    </cfRule>
    <cfRule type="cellIs" dxfId="3224" priority="3226" operator="equal">
      <formula>E1015+1</formula>
    </cfRule>
    <cfRule type="cellIs" dxfId="3223" priority="3227" operator="lessThan">
      <formula>E1015</formula>
    </cfRule>
    <cfRule type="cellIs" dxfId="3222" priority="3228" operator="equal">
      <formula>E1015</formula>
    </cfRule>
  </conditionalFormatting>
  <conditionalFormatting sqref="P1018:W1018">
    <cfRule type="cellIs" dxfId="3221" priority="3217" operator="equal">
      <formula>0</formula>
    </cfRule>
  </conditionalFormatting>
  <conditionalFormatting sqref="O1018">
    <cfRule type="cellIs" dxfId="3220" priority="3218" operator="equal">
      <formula>0</formula>
    </cfRule>
  </conditionalFormatting>
  <conditionalFormatting sqref="O1018:W1018">
    <cfRule type="cellIs" dxfId="3219" priority="3219" operator="greaterThan">
      <formula>O1015+1</formula>
    </cfRule>
    <cfRule type="cellIs" dxfId="3218" priority="3220" operator="equal">
      <formula>O1015+1</formula>
    </cfRule>
    <cfRule type="cellIs" dxfId="3217" priority="3221" operator="lessThan">
      <formula>O1015</formula>
    </cfRule>
    <cfRule type="cellIs" dxfId="3216" priority="3222" operator="equal">
      <formula>O1015</formula>
    </cfRule>
  </conditionalFormatting>
  <conditionalFormatting sqref="O1007">
    <cfRule type="cellIs" dxfId="3215" priority="3206" operator="equal">
      <formula>0</formula>
    </cfRule>
  </conditionalFormatting>
  <conditionalFormatting sqref="P1007:W1007">
    <cfRule type="cellIs" dxfId="3214" priority="3205" operator="equal">
      <formula>0</formula>
    </cfRule>
  </conditionalFormatting>
  <conditionalFormatting sqref="E1007">
    <cfRule type="cellIs" dxfId="3213" priority="3212" operator="equal">
      <formula>0</formula>
    </cfRule>
  </conditionalFormatting>
  <conditionalFormatting sqref="F1007:M1007">
    <cfRule type="cellIs" dxfId="3212" priority="3211" operator="equal">
      <formula>0</formula>
    </cfRule>
  </conditionalFormatting>
  <conditionalFormatting sqref="E1007:M1007">
    <cfRule type="cellIs" dxfId="3211" priority="3213" operator="greaterThan">
      <formula>E996+1</formula>
    </cfRule>
    <cfRule type="cellIs" dxfId="3210" priority="3214" operator="equal">
      <formula>E996+1</formula>
    </cfRule>
    <cfRule type="cellIs" dxfId="3209" priority="3215" operator="lessThan">
      <formula>E996</formula>
    </cfRule>
    <cfRule type="cellIs" dxfId="3208" priority="3216" operator="equal">
      <formula>E996</formula>
    </cfRule>
  </conditionalFormatting>
  <conditionalFormatting sqref="O1007:W1007">
    <cfRule type="cellIs" dxfId="3207" priority="3207" operator="greaterThan">
      <formula>O996+1</formula>
    </cfRule>
    <cfRule type="cellIs" dxfId="3206" priority="3208" operator="equal">
      <formula>O996+1</formula>
    </cfRule>
    <cfRule type="cellIs" dxfId="3205" priority="3209" operator="lessThan">
      <formula>O996</formula>
    </cfRule>
    <cfRule type="cellIs" dxfId="3204" priority="3210" operator="equal">
      <formula>O996</formula>
    </cfRule>
  </conditionalFormatting>
  <conditionalFormatting sqref="F999:M999">
    <cfRule type="cellIs" dxfId="3203" priority="3199" operator="equal">
      <formula>0</formula>
    </cfRule>
  </conditionalFormatting>
  <conditionalFormatting sqref="E999">
    <cfRule type="cellIs" dxfId="3202" priority="3200" operator="equal">
      <formula>0</formula>
    </cfRule>
  </conditionalFormatting>
  <conditionalFormatting sqref="E999:M999">
    <cfRule type="cellIs" dxfId="3201" priority="3201" operator="greaterThan">
      <formula>E996+1</formula>
    </cfRule>
    <cfRule type="cellIs" dxfId="3200" priority="3202" operator="equal">
      <formula>E996+1</formula>
    </cfRule>
    <cfRule type="cellIs" dxfId="3199" priority="3203" operator="lessThan">
      <formula>E996</formula>
    </cfRule>
    <cfRule type="cellIs" dxfId="3198" priority="3204" operator="equal">
      <formula>E996</formula>
    </cfRule>
  </conditionalFormatting>
  <conditionalFormatting sqref="P999:W999">
    <cfRule type="cellIs" dxfId="3197" priority="3193" operator="equal">
      <formula>0</formula>
    </cfRule>
  </conditionalFormatting>
  <conditionalFormatting sqref="O999">
    <cfRule type="cellIs" dxfId="3196" priority="3194" operator="equal">
      <formula>0</formula>
    </cfRule>
  </conditionalFormatting>
  <conditionalFormatting sqref="O999:W999">
    <cfRule type="cellIs" dxfId="3195" priority="3195" operator="greaterThan">
      <formula>O996+1</formula>
    </cfRule>
    <cfRule type="cellIs" dxfId="3194" priority="3196" operator="equal">
      <formula>O996+1</formula>
    </cfRule>
    <cfRule type="cellIs" dxfId="3193" priority="3197" operator="lessThan">
      <formula>O996</formula>
    </cfRule>
    <cfRule type="cellIs" dxfId="3192" priority="3198" operator="equal">
      <formula>O996</formula>
    </cfRule>
  </conditionalFormatting>
  <conditionalFormatting sqref="E996">
    <cfRule type="cellIs" dxfId="3191" priority="3190" operator="equal">
      <formula>3</formula>
    </cfRule>
    <cfRule type="cellIs" dxfId="3190" priority="3191" operator="equal">
      <formula>5</formula>
    </cfRule>
    <cfRule type="cellIs" dxfId="3189" priority="3192" operator="equal">
      <formula>4</formula>
    </cfRule>
  </conditionalFormatting>
  <conditionalFormatting sqref="E996:M996">
    <cfRule type="cellIs" dxfId="3188" priority="3187" operator="equal">
      <formula>3</formula>
    </cfRule>
    <cfRule type="cellIs" dxfId="3187" priority="3188" operator="equal">
      <formula>5</formula>
    </cfRule>
    <cfRule type="cellIs" dxfId="3186" priority="3189" operator="equal">
      <formula>4</formula>
    </cfRule>
  </conditionalFormatting>
  <conditionalFormatting sqref="O996">
    <cfRule type="cellIs" dxfId="3185" priority="3184" operator="equal">
      <formula>3</formula>
    </cfRule>
    <cfRule type="cellIs" dxfId="3184" priority="3185" operator="equal">
      <formula>5</formula>
    </cfRule>
    <cfRule type="cellIs" dxfId="3183" priority="3186" operator="equal">
      <formula>4</formula>
    </cfRule>
  </conditionalFormatting>
  <conditionalFormatting sqref="O996:W996">
    <cfRule type="cellIs" dxfId="3182" priority="3181" operator="equal">
      <formula>3</formula>
    </cfRule>
    <cfRule type="cellIs" dxfId="3181" priority="3182" operator="equal">
      <formula>5</formula>
    </cfRule>
    <cfRule type="cellIs" dxfId="3180" priority="3183" operator="equal">
      <formula>4</formula>
    </cfRule>
  </conditionalFormatting>
  <conditionalFormatting sqref="F1003:M1003">
    <cfRule type="cellIs" dxfId="3179" priority="3175" operator="equal">
      <formula>0</formula>
    </cfRule>
  </conditionalFormatting>
  <conditionalFormatting sqref="E1003">
    <cfRule type="cellIs" dxfId="3178" priority="3176" operator="equal">
      <formula>0</formula>
    </cfRule>
  </conditionalFormatting>
  <conditionalFormatting sqref="E1003:M1003">
    <cfRule type="cellIs" dxfId="3177" priority="3177" operator="greaterThan">
      <formula>E1000+1</formula>
    </cfRule>
    <cfRule type="cellIs" dxfId="3176" priority="3178" operator="equal">
      <formula>E1000+1</formula>
    </cfRule>
    <cfRule type="cellIs" dxfId="3175" priority="3179" operator="lessThan">
      <formula>E1000</formula>
    </cfRule>
    <cfRule type="cellIs" dxfId="3174" priority="3180" operator="equal">
      <formula>E1000</formula>
    </cfRule>
  </conditionalFormatting>
  <conditionalFormatting sqref="P1003:W1003">
    <cfRule type="cellIs" dxfId="3173" priority="3169" operator="equal">
      <formula>0</formula>
    </cfRule>
  </conditionalFormatting>
  <conditionalFormatting sqref="O1003">
    <cfRule type="cellIs" dxfId="3172" priority="3170" operator="equal">
      <formula>0</formula>
    </cfRule>
  </conditionalFormatting>
  <conditionalFormatting sqref="O1003:W1003">
    <cfRule type="cellIs" dxfId="3171" priority="3171" operator="greaterThan">
      <formula>O1000+1</formula>
    </cfRule>
    <cfRule type="cellIs" dxfId="3170" priority="3172" operator="equal">
      <formula>O1000+1</formula>
    </cfRule>
    <cfRule type="cellIs" dxfId="3169" priority="3173" operator="lessThan">
      <formula>O1000</formula>
    </cfRule>
    <cfRule type="cellIs" dxfId="3168" priority="3174" operator="equal">
      <formula>O1000</formula>
    </cfRule>
  </conditionalFormatting>
  <conditionalFormatting sqref="O992">
    <cfRule type="cellIs" dxfId="3167" priority="3158" operator="equal">
      <formula>0</formula>
    </cfRule>
  </conditionalFormatting>
  <conditionalFormatting sqref="P992:W992">
    <cfRule type="cellIs" dxfId="3166" priority="3157" operator="equal">
      <formula>0</formula>
    </cfRule>
  </conditionalFormatting>
  <conditionalFormatting sqref="E992">
    <cfRule type="cellIs" dxfId="3165" priority="3164" operator="equal">
      <formula>0</formula>
    </cfRule>
  </conditionalFormatting>
  <conditionalFormatting sqref="F992:M992">
    <cfRule type="cellIs" dxfId="3164" priority="3163" operator="equal">
      <formula>0</formula>
    </cfRule>
  </conditionalFormatting>
  <conditionalFormatting sqref="E992:M992">
    <cfRule type="cellIs" dxfId="3163" priority="3165" operator="greaterThan">
      <formula>E981+1</formula>
    </cfRule>
    <cfRule type="cellIs" dxfId="3162" priority="3166" operator="equal">
      <formula>E981+1</formula>
    </cfRule>
    <cfRule type="cellIs" dxfId="3161" priority="3167" operator="lessThan">
      <formula>E981</formula>
    </cfRule>
    <cfRule type="cellIs" dxfId="3160" priority="3168" operator="equal">
      <formula>E981</formula>
    </cfRule>
  </conditionalFormatting>
  <conditionalFormatting sqref="O992:W992">
    <cfRule type="cellIs" dxfId="3159" priority="3159" operator="greaterThan">
      <formula>O981+1</formula>
    </cfRule>
    <cfRule type="cellIs" dxfId="3158" priority="3160" operator="equal">
      <formula>O981+1</formula>
    </cfRule>
    <cfRule type="cellIs" dxfId="3157" priority="3161" operator="lessThan">
      <formula>O981</formula>
    </cfRule>
    <cfRule type="cellIs" dxfId="3156" priority="3162" operator="equal">
      <formula>O981</formula>
    </cfRule>
  </conditionalFormatting>
  <conditionalFormatting sqref="F984:M984">
    <cfRule type="cellIs" dxfId="3155" priority="3151" operator="equal">
      <formula>0</formula>
    </cfRule>
  </conditionalFormatting>
  <conditionalFormatting sqref="E984">
    <cfRule type="cellIs" dxfId="3154" priority="3152" operator="equal">
      <formula>0</formula>
    </cfRule>
  </conditionalFormatting>
  <conditionalFormatting sqref="E984:M984">
    <cfRule type="cellIs" dxfId="3153" priority="3153" operator="greaterThan">
      <formula>E981+1</formula>
    </cfRule>
    <cfRule type="cellIs" dxfId="3152" priority="3154" operator="equal">
      <formula>E981+1</formula>
    </cfRule>
    <cfRule type="cellIs" dxfId="3151" priority="3155" operator="lessThan">
      <formula>E981</formula>
    </cfRule>
    <cfRule type="cellIs" dxfId="3150" priority="3156" operator="equal">
      <formula>E981</formula>
    </cfRule>
  </conditionalFormatting>
  <conditionalFormatting sqref="P984:W984">
    <cfRule type="cellIs" dxfId="3149" priority="3145" operator="equal">
      <formula>0</formula>
    </cfRule>
  </conditionalFormatting>
  <conditionalFormatting sqref="O984">
    <cfRule type="cellIs" dxfId="3148" priority="3146" operator="equal">
      <formula>0</formula>
    </cfRule>
  </conditionalFormatting>
  <conditionalFormatting sqref="O984:W984">
    <cfRule type="cellIs" dxfId="3147" priority="3147" operator="greaterThan">
      <formula>O981+1</formula>
    </cfRule>
    <cfRule type="cellIs" dxfId="3146" priority="3148" operator="equal">
      <formula>O981+1</formula>
    </cfRule>
    <cfRule type="cellIs" dxfId="3145" priority="3149" operator="lessThan">
      <formula>O981</formula>
    </cfRule>
    <cfRule type="cellIs" dxfId="3144" priority="3150" operator="equal">
      <formula>O981</formula>
    </cfRule>
  </conditionalFormatting>
  <conditionalFormatting sqref="F988:M988">
    <cfRule type="cellIs" dxfId="3143" priority="3139" operator="equal">
      <formula>0</formula>
    </cfRule>
  </conditionalFormatting>
  <conditionalFormatting sqref="E988">
    <cfRule type="cellIs" dxfId="3142" priority="3140" operator="equal">
      <formula>0</formula>
    </cfRule>
  </conditionalFormatting>
  <conditionalFormatting sqref="E988:M988">
    <cfRule type="cellIs" dxfId="3141" priority="3141" operator="greaterThan">
      <formula>E985+1</formula>
    </cfRule>
    <cfRule type="cellIs" dxfId="3140" priority="3142" operator="equal">
      <formula>E985+1</formula>
    </cfRule>
    <cfRule type="cellIs" dxfId="3139" priority="3143" operator="lessThan">
      <formula>E985</formula>
    </cfRule>
    <cfRule type="cellIs" dxfId="3138" priority="3144" operator="equal">
      <formula>E985</formula>
    </cfRule>
  </conditionalFormatting>
  <conditionalFormatting sqref="P988:W988">
    <cfRule type="cellIs" dxfId="3137" priority="3133" operator="equal">
      <formula>0</formula>
    </cfRule>
  </conditionalFormatting>
  <conditionalFormatting sqref="O988">
    <cfRule type="cellIs" dxfId="3136" priority="3134" operator="equal">
      <formula>0</formula>
    </cfRule>
  </conditionalFormatting>
  <conditionalFormatting sqref="O988:W988">
    <cfRule type="cellIs" dxfId="3135" priority="3135" operator="greaterThan">
      <formula>O985+1</formula>
    </cfRule>
    <cfRule type="cellIs" dxfId="3134" priority="3136" operator="equal">
      <formula>O985+1</formula>
    </cfRule>
    <cfRule type="cellIs" dxfId="3133" priority="3137" operator="lessThan">
      <formula>O985</formula>
    </cfRule>
    <cfRule type="cellIs" dxfId="3132" priority="3138" operator="equal">
      <formula>O985</formula>
    </cfRule>
  </conditionalFormatting>
  <conditionalFormatting sqref="E981">
    <cfRule type="cellIs" dxfId="3131" priority="3130" operator="equal">
      <formula>3</formula>
    </cfRule>
    <cfRule type="cellIs" dxfId="3130" priority="3131" operator="equal">
      <formula>5</formula>
    </cfRule>
    <cfRule type="cellIs" dxfId="3129" priority="3132" operator="equal">
      <formula>4</formula>
    </cfRule>
  </conditionalFormatting>
  <conditionalFormatting sqref="E981:M981">
    <cfRule type="cellIs" dxfId="3128" priority="3127" operator="equal">
      <formula>3</formula>
    </cfRule>
    <cfRule type="cellIs" dxfId="3127" priority="3128" operator="equal">
      <formula>5</formula>
    </cfRule>
    <cfRule type="cellIs" dxfId="3126" priority="3129" operator="equal">
      <formula>4</formula>
    </cfRule>
  </conditionalFormatting>
  <conditionalFormatting sqref="O981">
    <cfRule type="cellIs" dxfId="3125" priority="3124" operator="equal">
      <formula>3</formula>
    </cfRule>
    <cfRule type="cellIs" dxfId="3124" priority="3125" operator="equal">
      <formula>5</formula>
    </cfRule>
    <cfRule type="cellIs" dxfId="3123" priority="3126" operator="equal">
      <formula>4</formula>
    </cfRule>
  </conditionalFormatting>
  <conditionalFormatting sqref="O981:W981">
    <cfRule type="cellIs" dxfId="3122" priority="3121" operator="equal">
      <formula>3</formula>
    </cfRule>
    <cfRule type="cellIs" dxfId="3121" priority="3122" operator="equal">
      <formula>5</formula>
    </cfRule>
    <cfRule type="cellIs" dxfId="3120" priority="3123" operator="equal">
      <formula>4</formula>
    </cfRule>
  </conditionalFormatting>
  <conditionalFormatting sqref="E973">
    <cfRule type="cellIs" dxfId="3119" priority="3098" operator="equal">
      <formula>0</formula>
    </cfRule>
  </conditionalFormatting>
  <conditionalFormatting sqref="F973:M973">
    <cfRule type="cellIs" dxfId="3118" priority="3097" operator="equal">
      <formula>0</formula>
    </cfRule>
  </conditionalFormatting>
  <conditionalFormatting sqref="O973:W973">
    <cfRule type="cellIs" dxfId="3117" priority="3093" operator="greaterThan">
      <formula>O966+1</formula>
    </cfRule>
    <cfRule type="cellIs" dxfId="3116" priority="3094" operator="equal">
      <formula>O966+1</formula>
    </cfRule>
    <cfRule type="cellIs" dxfId="3115" priority="3095" operator="lessThan">
      <formula>O966</formula>
    </cfRule>
    <cfRule type="cellIs" dxfId="3114" priority="3096" operator="equal">
      <formula>O966</formula>
    </cfRule>
  </conditionalFormatting>
  <conditionalFormatting sqref="E966">
    <cfRule type="cellIs" dxfId="3113" priority="3118" operator="equal">
      <formula>3</formula>
    </cfRule>
    <cfRule type="cellIs" dxfId="3112" priority="3119" operator="equal">
      <formula>5</formula>
    </cfRule>
    <cfRule type="cellIs" dxfId="3111" priority="3120" operator="equal">
      <formula>4</formula>
    </cfRule>
  </conditionalFormatting>
  <conditionalFormatting sqref="E966:M966">
    <cfRule type="cellIs" dxfId="3110" priority="3115" operator="equal">
      <formula>3</formula>
    </cfRule>
    <cfRule type="cellIs" dxfId="3109" priority="3116" operator="equal">
      <formula>5</formula>
    </cfRule>
    <cfRule type="cellIs" dxfId="3108" priority="3117" operator="equal">
      <formula>4</formula>
    </cfRule>
  </conditionalFormatting>
  <conditionalFormatting sqref="O966">
    <cfRule type="cellIs" dxfId="3107" priority="3112" operator="equal">
      <formula>3</formula>
    </cfRule>
    <cfRule type="cellIs" dxfId="3106" priority="3113" operator="equal">
      <formula>5</formula>
    </cfRule>
    <cfRule type="cellIs" dxfId="3105" priority="3114" operator="equal">
      <formula>4</formula>
    </cfRule>
  </conditionalFormatting>
  <conditionalFormatting sqref="O966:W966">
    <cfRule type="cellIs" dxfId="3104" priority="3109" operator="equal">
      <formula>3</formula>
    </cfRule>
    <cfRule type="cellIs" dxfId="3103" priority="3110" operator="equal">
      <formula>5</formula>
    </cfRule>
    <cfRule type="cellIs" dxfId="3102" priority="3111" operator="equal">
      <formula>4</formula>
    </cfRule>
  </conditionalFormatting>
  <conditionalFormatting sqref="O977">
    <cfRule type="cellIs" dxfId="3101" priority="3086" operator="equal">
      <formula>0</formula>
    </cfRule>
  </conditionalFormatting>
  <conditionalFormatting sqref="P977:W977">
    <cfRule type="cellIs" dxfId="3100" priority="3085" operator="equal">
      <formula>0</formula>
    </cfRule>
  </conditionalFormatting>
  <conditionalFormatting sqref="E977">
    <cfRule type="cellIs" dxfId="3099" priority="3104" operator="equal">
      <formula>0</formula>
    </cfRule>
  </conditionalFormatting>
  <conditionalFormatting sqref="F977:M977">
    <cfRule type="cellIs" dxfId="3098" priority="3103" operator="equal">
      <formula>0</formula>
    </cfRule>
  </conditionalFormatting>
  <conditionalFormatting sqref="O973">
    <cfRule type="cellIs" dxfId="3097" priority="3092" operator="equal">
      <formula>0</formula>
    </cfRule>
  </conditionalFormatting>
  <conditionalFormatting sqref="P973:W973">
    <cfRule type="cellIs" dxfId="3096" priority="3091" operator="equal">
      <formula>0</formula>
    </cfRule>
  </conditionalFormatting>
  <conditionalFormatting sqref="E977:M977">
    <cfRule type="cellIs" dxfId="3095" priority="3105" operator="greaterThan">
      <formula>E966+1</formula>
    </cfRule>
    <cfRule type="cellIs" dxfId="3094" priority="3106" operator="equal">
      <formula>E966+1</formula>
    </cfRule>
    <cfRule type="cellIs" dxfId="3093" priority="3107" operator="lessThan">
      <formula>E966</formula>
    </cfRule>
    <cfRule type="cellIs" dxfId="3092" priority="3108" operator="equal">
      <formula>E966</formula>
    </cfRule>
  </conditionalFormatting>
  <conditionalFormatting sqref="E973:M973">
    <cfRule type="cellIs" dxfId="3091" priority="3099" operator="greaterThan">
      <formula>E966+1</formula>
    </cfRule>
    <cfRule type="cellIs" dxfId="3090" priority="3100" operator="equal">
      <formula>E966+1</formula>
    </cfRule>
    <cfRule type="cellIs" dxfId="3089" priority="3101" operator="lessThan">
      <formula>E966</formula>
    </cfRule>
    <cfRule type="cellIs" dxfId="3088" priority="3102" operator="equal">
      <formula>E966</formula>
    </cfRule>
  </conditionalFormatting>
  <conditionalFormatting sqref="O977:W977">
    <cfRule type="cellIs" dxfId="3087" priority="3087" operator="greaterThan">
      <formula>O966+1</formula>
    </cfRule>
    <cfRule type="cellIs" dxfId="3086" priority="3088" operator="equal">
      <formula>O966+1</formula>
    </cfRule>
    <cfRule type="cellIs" dxfId="3085" priority="3089" operator="lessThan">
      <formula>O966</formula>
    </cfRule>
    <cfRule type="cellIs" dxfId="3084" priority="3090" operator="equal">
      <formula>O966</formula>
    </cfRule>
  </conditionalFormatting>
  <conditionalFormatting sqref="F969:M969">
    <cfRule type="cellIs" dxfId="3083" priority="3079" operator="equal">
      <formula>0</formula>
    </cfRule>
  </conditionalFormatting>
  <conditionalFormatting sqref="E969">
    <cfRule type="cellIs" dxfId="3082" priority="3080" operator="equal">
      <formula>0</formula>
    </cfRule>
  </conditionalFormatting>
  <conditionalFormatting sqref="E969:M969">
    <cfRule type="cellIs" dxfId="3081" priority="3081" operator="greaterThan">
      <formula>E966+1</formula>
    </cfRule>
    <cfRule type="cellIs" dxfId="3080" priority="3082" operator="equal">
      <formula>E966+1</formula>
    </cfRule>
    <cfRule type="cellIs" dxfId="3079" priority="3083" operator="lessThan">
      <formula>E966</formula>
    </cfRule>
    <cfRule type="cellIs" dxfId="3078" priority="3084" operator="equal">
      <formula>E966</formula>
    </cfRule>
  </conditionalFormatting>
  <conditionalFormatting sqref="P969:W969">
    <cfRule type="cellIs" dxfId="3077" priority="3073" operator="equal">
      <formula>0</formula>
    </cfRule>
  </conditionalFormatting>
  <conditionalFormatting sqref="O969">
    <cfRule type="cellIs" dxfId="3076" priority="3074" operator="equal">
      <formula>0</formula>
    </cfRule>
  </conditionalFormatting>
  <conditionalFormatting sqref="O969:W969">
    <cfRule type="cellIs" dxfId="3075" priority="3075" operator="greaterThan">
      <formula>O966+1</formula>
    </cfRule>
    <cfRule type="cellIs" dxfId="3074" priority="3076" operator="equal">
      <formula>O966+1</formula>
    </cfRule>
    <cfRule type="cellIs" dxfId="3073" priority="3077" operator="lessThan">
      <formula>O966</formula>
    </cfRule>
    <cfRule type="cellIs" dxfId="3072" priority="3078" operator="equal">
      <formula>O966</formula>
    </cfRule>
  </conditionalFormatting>
  <conditionalFormatting sqref="P962:W962">
    <cfRule type="cellIs" dxfId="3071" priority="3061" operator="equal">
      <formula>0</formula>
    </cfRule>
  </conditionalFormatting>
  <conditionalFormatting sqref="F962:M962">
    <cfRule type="cellIs" dxfId="3070" priority="3067" operator="equal">
      <formula>0</formula>
    </cfRule>
  </conditionalFormatting>
  <conditionalFormatting sqref="E962">
    <cfRule type="cellIs" dxfId="3069" priority="3068" operator="equal">
      <formula>0</formula>
    </cfRule>
  </conditionalFormatting>
  <conditionalFormatting sqref="O962">
    <cfRule type="cellIs" dxfId="3068" priority="3062" operator="equal">
      <formula>0</formula>
    </cfRule>
  </conditionalFormatting>
  <conditionalFormatting sqref="E962:M962">
    <cfRule type="cellIs" dxfId="3067" priority="3069" operator="greaterThan">
      <formula>E951+1</formula>
    </cfRule>
    <cfRule type="cellIs" dxfId="3066" priority="3070" operator="equal">
      <formula>E951+1</formula>
    </cfRule>
    <cfRule type="cellIs" dxfId="3065" priority="3071" operator="lessThan">
      <formula>E951</formula>
    </cfRule>
    <cfRule type="cellIs" dxfId="3064" priority="3072" operator="equal">
      <formula>E951</formula>
    </cfRule>
  </conditionalFormatting>
  <conditionalFormatting sqref="O962:W962">
    <cfRule type="cellIs" dxfId="3063" priority="3063" operator="greaterThan">
      <formula>O951+1</formula>
    </cfRule>
    <cfRule type="cellIs" dxfId="3062" priority="3064" operator="equal">
      <formula>O951+1</formula>
    </cfRule>
    <cfRule type="cellIs" dxfId="3061" priority="3065" operator="lessThan">
      <formula>O951</formula>
    </cfRule>
    <cfRule type="cellIs" dxfId="3060" priority="3066" operator="equal">
      <formula>O951</formula>
    </cfRule>
  </conditionalFormatting>
  <conditionalFormatting sqref="F954:M954">
    <cfRule type="cellIs" dxfId="3059" priority="3055" operator="equal">
      <formula>0</formula>
    </cfRule>
  </conditionalFormatting>
  <conditionalFormatting sqref="E954">
    <cfRule type="cellIs" dxfId="3058" priority="3056" operator="equal">
      <formula>0</formula>
    </cfRule>
  </conditionalFormatting>
  <conditionalFormatting sqref="E954:M954">
    <cfRule type="cellIs" dxfId="3057" priority="3057" operator="greaterThan">
      <formula>E951+1</formula>
    </cfRule>
    <cfRule type="cellIs" dxfId="3056" priority="3058" operator="equal">
      <formula>E951+1</formula>
    </cfRule>
    <cfRule type="cellIs" dxfId="3055" priority="3059" operator="lessThan">
      <formula>E951</formula>
    </cfRule>
    <cfRule type="cellIs" dxfId="3054" priority="3060" operator="equal">
      <formula>E951</formula>
    </cfRule>
  </conditionalFormatting>
  <conditionalFormatting sqref="P954:W954">
    <cfRule type="cellIs" dxfId="3053" priority="3049" operator="equal">
      <formula>0</formula>
    </cfRule>
  </conditionalFormatting>
  <conditionalFormatting sqref="O954">
    <cfRule type="cellIs" dxfId="3052" priority="3050" operator="equal">
      <formula>0</formula>
    </cfRule>
  </conditionalFormatting>
  <conditionalFormatting sqref="O954:W954">
    <cfRule type="cellIs" dxfId="3051" priority="3051" operator="greaterThan">
      <formula>O951+1</formula>
    </cfRule>
    <cfRule type="cellIs" dxfId="3050" priority="3052" operator="equal">
      <formula>O951+1</formula>
    </cfRule>
    <cfRule type="cellIs" dxfId="3049" priority="3053" operator="lessThan">
      <formula>O951</formula>
    </cfRule>
    <cfRule type="cellIs" dxfId="3048" priority="3054" operator="equal">
      <formula>O951</formula>
    </cfRule>
  </conditionalFormatting>
  <conditionalFormatting sqref="E951">
    <cfRule type="cellIs" dxfId="3047" priority="3046" operator="equal">
      <formula>3</formula>
    </cfRule>
    <cfRule type="cellIs" dxfId="3046" priority="3047" operator="equal">
      <formula>5</formula>
    </cfRule>
    <cfRule type="cellIs" dxfId="3045" priority="3048" operator="equal">
      <formula>4</formula>
    </cfRule>
  </conditionalFormatting>
  <conditionalFormatting sqref="E951:M951">
    <cfRule type="cellIs" dxfId="3044" priority="3043" operator="equal">
      <formula>3</formula>
    </cfRule>
    <cfRule type="cellIs" dxfId="3043" priority="3044" operator="equal">
      <formula>5</formula>
    </cfRule>
    <cfRule type="cellIs" dxfId="3042" priority="3045" operator="equal">
      <formula>4</formula>
    </cfRule>
  </conditionalFormatting>
  <conditionalFormatting sqref="O951">
    <cfRule type="cellIs" dxfId="3041" priority="3040" operator="equal">
      <formula>3</formula>
    </cfRule>
    <cfRule type="cellIs" dxfId="3040" priority="3041" operator="equal">
      <formula>5</formula>
    </cfRule>
    <cfRule type="cellIs" dxfId="3039" priority="3042" operator="equal">
      <formula>4</formula>
    </cfRule>
  </conditionalFormatting>
  <conditionalFormatting sqref="O951:W951">
    <cfRule type="cellIs" dxfId="3038" priority="3037" operator="equal">
      <formula>3</formula>
    </cfRule>
    <cfRule type="cellIs" dxfId="3037" priority="3038" operator="equal">
      <formula>5</formula>
    </cfRule>
    <cfRule type="cellIs" dxfId="3036" priority="3039" operator="equal">
      <formula>4</formula>
    </cfRule>
  </conditionalFormatting>
  <conditionalFormatting sqref="F958:M958">
    <cfRule type="cellIs" dxfId="3035" priority="3031" operator="equal">
      <formula>0</formula>
    </cfRule>
  </conditionalFormatting>
  <conditionalFormatting sqref="E958">
    <cfRule type="cellIs" dxfId="3034" priority="3032" operator="equal">
      <formula>0</formula>
    </cfRule>
  </conditionalFormatting>
  <conditionalFormatting sqref="E958:M958">
    <cfRule type="cellIs" dxfId="3033" priority="3033" operator="greaterThan">
      <formula>E955+1</formula>
    </cfRule>
    <cfRule type="cellIs" dxfId="3032" priority="3034" operator="equal">
      <formula>E955+1</formula>
    </cfRule>
    <cfRule type="cellIs" dxfId="3031" priority="3035" operator="lessThan">
      <formula>E955</formula>
    </cfRule>
    <cfRule type="cellIs" dxfId="3030" priority="3036" operator="equal">
      <formula>E955</formula>
    </cfRule>
  </conditionalFormatting>
  <conditionalFormatting sqref="P958:W958">
    <cfRule type="cellIs" dxfId="3029" priority="3025" operator="equal">
      <formula>0</formula>
    </cfRule>
  </conditionalFormatting>
  <conditionalFormatting sqref="O958">
    <cfRule type="cellIs" dxfId="3028" priority="3026" operator="equal">
      <formula>0</formula>
    </cfRule>
  </conditionalFormatting>
  <conditionalFormatting sqref="O958:W958">
    <cfRule type="cellIs" dxfId="3027" priority="3027" operator="greaterThan">
      <formula>O955+1</formula>
    </cfRule>
    <cfRule type="cellIs" dxfId="3026" priority="3028" operator="equal">
      <formula>O955+1</formula>
    </cfRule>
    <cfRule type="cellIs" dxfId="3025" priority="3029" operator="lessThan">
      <formula>O955</formula>
    </cfRule>
    <cfRule type="cellIs" dxfId="3024" priority="3030" operator="equal">
      <formula>O955</formula>
    </cfRule>
  </conditionalFormatting>
  <conditionalFormatting sqref="P947:W947">
    <cfRule type="cellIs" dxfId="3023" priority="3001" operator="equal">
      <formula>0</formula>
    </cfRule>
  </conditionalFormatting>
  <conditionalFormatting sqref="F947:M947">
    <cfRule type="cellIs" dxfId="3022" priority="3007" operator="equal">
      <formula>0</formula>
    </cfRule>
  </conditionalFormatting>
  <conditionalFormatting sqref="E947">
    <cfRule type="cellIs" dxfId="3021" priority="3008" operator="equal">
      <formula>0</formula>
    </cfRule>
  </conditionalFormatting>
  <conditionalFormatting sqref="O947">
    <cfRule type="cellIs" dxfId="3020" priority="3002" operator="equal">
      <formula>0</formula>
    </cfRule>
  </conditionalFormatting>
  <conditionalFormatting sqref="E947:M947">
    <cfRule type="cellIs" dxfId="3019" priority="3009" operator="greaterThan">
      <formula>E936+1</formula>
    </cfRule>
    <cfRule type="cellIs" dxfId="3018" priority="3010" operator="equal">
      <formula>E936+1</formula>
    </cfRule>
    <cfRule type="cellIs" dxfId="3017" priority="3011" operator="lessThan">
      <formula>E936</formula>
    </cfRule>
    <cfRule type="cellIs" dxfId="3016" priority="3012" operator="equal">
      <formula>E936</formula>
    </cfRule>
  </conditionalFormatting>
  <conditionalFormatting sqref="E936">
    <cfRule type="cellIs" dxfId="3015" priority="3022" operator="equal">
      <formula>3</formula>
    </cfRule>
    <cfRule type="cellIs" dxfId="3014" priority="3023" operator="equal">
      <formula>5</formula>
    </cfRule>
    <cfRule type="cellIs" dxfId="3013" priority="3024" operator="equal">
      <formula>4</formula>
    </cfRule>
  </conditionalFormatting>
  <conditionalFormatting sqref="E936:M936">
    <cfRule type="cellIs" dxfId="3012" priority="3019" operator="equal">
      <formula>3</formula>
    </cfRule>
    <cfRule type="cellIs" dxfId="3011" priority="3020" operator="equal">
      <formula>5</formula>
    </cfRule>
    <cfRule type="cellIs" dxfId="3010" priority="3021" operator="equal">
      <formula>4</formula>
    </cfRule>
  </conditionalFormatting>
  <conditionalFormatting sqref="O936">
    <cfRule type="cellIs" dxfId="3009" priority="3016" operator="equal">
      <formula>3</formula>
    </cfRule>
    <cfRule type="cellIs" dxfId="3008" priority="3017" operator="equal">
      <formula>5</formula>
    </cfRule>
    <cfRule type="cellIs" dxfId="3007" priority="3018" operator="equal">
      <formula>4</formula>
    </cfRule>
  </conditionalFormatting>
  <conditionalFormatting sqref="O936:W936">
    <cfRule type="cellIs" dxfId="3006" priority="3013" operator="equal">
      <formula>3</formula>
    </cfRule>
    <cfRule type="cellIs" dxfId="3005" priority="3014" operator="equal">
      <formula>5</formula>
    </cfRule>
    <cfRule type="cellIs" dxfId="3004" priority="3015" operator="equal">
      <formula>4</formula>
    </cfRule>
  </conditionalFormatting>
  <conditionalFormatting sqref="O947:W947">
    <cfRule type="cellIs" dxfId="3003" priority="3003" operator="greaterThan">
      <formula>O936+1</formula>
    </cfRule>
    <cfRule type="cellIs" dxfId="3002" priority="3004" operator="equal">
      <formula>O936+1</formula>
    </cfRule>
    <cfRule type="cellIs" dxfId="3001" priority="3005" operator="lessThan">
      <formula>O936</formula>
    </cfRule>
    <cfRule type="cellIs" dxfId="3000" priority="3006" operator="equal">
      <formula>O936</formula>
    </cfRule>
  </conditionalFormatting>
  <conditionalFormatting sqref="E939">
    <cfRule type="cellIs" dxfId="2999" priority="2996" operator="equal">
      <formula>0</formula>
    </cfRule>
  </conditionalFormatting>
  <conditionalFormatting sqref="F939:M939">
    <cfRule type="cellIs" dxfId="2998" priority="2995" operator="equal">
      <formula>0</formula>
    </cfRule>
  </conditionalFormatting>
  <conditionalFormatting sqref="O939">
    <cfRule type="cellIs" dxfId="2997" priority="2990" operator="equal">
      <formula>0</formula>
    </cfRule>
  </conditionalFormatting>
  <conditionalFormatting sqref="P939:W939">
    <cfRule type="cellIs" dxfId="2996" priority="2989" operator="equal">
      <formula>0</formula>
    </cfRule>
  </conditionalFormatting>
  <conditionalFormatting sqref="E939:M939">
    <cfRule type="cellIs" dxfId="2995" priority="2997" operator="greaterThan">
      <formula>E936+1</formula>
    </cfRule>
    <cfRule type="cellIs" dxfId="2994" priority="2998" operator="equal">
      <formula>E936+1</formula>
    </cfRule>
    <cfRule type="cellIs" dxfId="2993" priority="2999" operator="lessThan">
      <formula>E936</formula>
    </cfRule>
    <cfRule type="cellIs" dxfId="2992" priority="3000" operator="equal">
      <formula>E936</formula>
    </cfRule>
  </conditionalFormatting>
  <conditionalFormatting sqref="O939:W939">
    <cfRule type="cellIs" dxfId="2991" priority="2991" operator="greaterThan">
      <formula>O936+1</formula>
    </cfRule>
    <cfRule type="cellIs" dxfId="2990" priority="2992" operator="equal">
      <formula>O936+1</formula>
    </cfRule>
    <cfRule type="cellIs" dxfId="2989" priority="2993" operator="lessThan">
      <formula>O936</formula>
    </cfRule>
    <cfRule type="cellIs" dxfId="2988" priority="2994" operator="equal">
      <formula>O936</formula>
    </cfRule>
  </conditionalFormatting>
  <conditionalFormatting sqref="E943">
    <cfRule type="cellIs" dxfId="2987" priority="2984" operator="equal">
      <formula>0</formula>
    </cfRule>
  </conditionalFormatting>
  <conditionalFormatting sqref="F943:M943">
    <cfRule type="cellIs" dxfId="2986" priority="2983" operator="equal">
      <formula>0</formula>
    </cfRule>
  </conditionalFormatting>
  <conditionalFormatting sqref="E943:M943">
    <cfRule type="cellIs" dxfId="2985" priority="2985" operator="greaterThan">
      <formula>E936+1</formula>
    </cfRule>
    <cfRule type="cellIs" dxfId="2984" priority="2986" operator="equal">
      <formula>E936+1</formula>
    </cfRule>
    <cfRule type="cellIs" dxfId="2983" priority="2987" operator="lessThan">
      <formula>E936</formula>
    </cfRule>
    <cfRule type="cellIs" dxfId="2982" priority="2988" operator="equal">
      <formula>E936</formula>
    </cfRule>
  </conditionalFormatting>
  <conditionalFormatting sqref="O943">
    <cfRule type="cellIs" dxfId="2981" priority="2978" operator="equal">
      <formula>0</formula>
    </cfRule>
  </conditionalFormatting>
  <conditionalFormatting sqref="P943:W943">
    <cfRule type="cellIs" dxfId="2980" priority="2977" operator="equal">
      <formula>0</formula>
    </cfRule>
  </conditionalFormatting>
  <conditionalFormatting sqref="O943:W943">
    <cfRule type="cellIs" dxfId="2979" priority="2979" operator="greaterThan">
      <formula>O936+1</formula>
    </cfRule>
    <cfRule type="cellIs" dxfId="2978" priority="2980" operator="equal">
      <formula>O936+1</formula>
    </cfRule>
    <cfRule type="cellIs" dxfId="2977" priority="2981" operator="lessThan">
      <formula>O936</formula>
    </cfRule>
    <cfRule type="cellIs" dxfId="2976" priority="2982" operator="equal">
      <formula>O936</formula>
    </cfRule>
  </conditionalFormatting>
  <conditionalFormatting sqref="P932:W932">
    <cfRule type="cellIs" dxfId="2975" priority="2953" operator="equal">
      <formula>0</formula>
    </cfRule>
  </conditionalFormatting>
  <conditionalFormatting sqref="F932:M932">
    <cfRule type="cellIs" dxfId="2974" priority="2959" operator="equal">
      <formula>0</formula>
    </cfRule>
  </conditionalFormatting>
  <conditionalFormatting sqref="E932">
    <cfRule type="cellIs" dxfId="2973" priority="2960" operator="equal">
      <formula>0</formula>
    </cfRule>
  </conditionalFormatting>
  <conditionalFormatting sqref="O932">
    <cfRule type="cellIs" dxfId="2972" priority="2954" operator="equal">
      <formula>0</formula>
    </cfRule>
  </conditionalFormatting>
  <conditionalFormatting sqref="E932:M932">
    <cfRule type="cellIs" dxfId="2971" priority="2961" operator="greaterThan">
      <formula>E921+1</formula>
    </cfRule>
    <cfRule type="cellIs" dxfId="2970" priority="2962" operator="equal">
      <formula>E921+1</formula>
    </cfRule>
    <cfRule type="cellIs" dxfId="2969" priority="2963" operator="lessThan">
      <formula>E921</formula>
    </cfRule>
    <cfRule type="cellIs" dxfId="2968" priority="2964" operator="equal">
      <formula>E921</formula>
    </cfRule>
  </conditionalFormatting>
  <conditionalFormatting sqref="E921">
    <cfRule type="cellIs" dxfId="2967" priority="2974" operator="equal">
      <formula>3</formula>
    </cfRule>
    <cfRule type="cellIs" dxfId="2966" priority="2975" operator="equal">
      <formula>5</formula>
    </cfRule>
    <cfRule type="cellIs" dxfId="2965" priority="2976" operator="equal">
      <formula>4</formula>
    </cfRule>
  </conditionalFormatting>
  <conditionalFormatting sqref="E921:M921">
    <cfRule type="cellIs" dxfId="2964" priority="2971" operator="equal">
      <formula>3</formula>
    </cfRule>
    <cfRule type="cellIs" dxfId="2963" priority="2972" operator="equal">
      <formula>5</formula>
    </cfRule>
    <cfRule type="cellIs" dxfId="2962" priority="2973" operator="equal">
      <formula>4</formula>
    </cfRule>
  </conditionalFormatting>
  <conditionalFormatting sqref="O921">
    <cfRule type="cellIs" dxfId="2961" priority="2968" operator="equal">
      <formula>3</formula>
    </cfRule>
    <cfRule type="cellIs" dxfId="2960" priority="2969" operator="equal">
      <formula>5</formula>
    </cfRule>
    <cfRule type="cellIs" dxfId="2959" priority="2970" operator="equal">
      <formula>4</formula>
    </cfRule>
  </conditionalFormatting>
  <conditionalFormatting sqref="O921:W921">
    <cfRule type="cellIs" dxfId="2958" priority="2965" operator="equal">
      <formula>3</formula>
    </cfRule>
    <cfRule type="cellIs" dxfId="2957" priority="2966" operator="equal">
      <formula>5</formula>
    </cfRule>
    <cfRule type="cellIs" dxfId="2956" priority="2967" operator="equal">
      <formula>4</formula>
    </cfRule>
  </conditionalFormatting>
  <conditionalFormatting sqref="O932:W932">
    <cfRule type="cellIs" dxfId="2955" priority="2955" operator="greaterThan">
      <formula>O921+1</formula>
    </cfRule>
    <cfRule type="cellIs" dxfId="2954" priority="2956" operator="equal">
      <formula>O921+1</formula>
    </cfRule>
    <cfRule type="cellIs" dxfId="2953" priority="2957" operator="lessThan">
      <formula>O921</formula>
    </cfRule>
    <cfRule type="cellIs" dxfId="2952" priority="2958" operator="equal">
      <formula>O921</formula>
    </cfRule>
  </conditionalFormatting>
  <conditionalFormatting sqref="E924">
    <cfRule type="cellIs" dxfId="2951" priority="2948" operator="equal">
      <formula>0</formula>
    </cfRule>
  </conditionalFormatting>
  <conditionalFormatting sqref="F924:M924">
    <cfRule type="cellIs" dxfId="2950" priority="2947" operator="equal">
      <formula>0</formula>
    </cfRule>
  </conditionalFormatting>
  <conditionalFormatting sqref="O924">
    <cfRule type="cellIs" dxfId="2949" priority="2942" operator="equal">
      <formula>0</formula>
    </cfRule>
  </conditionalFormatting>
  <conditionalFormatting sqref="P924:W924">
    <cfRule type="cellIs" dxfId="2948" priority="2941" operator="equal">
      <formula>0</formula>
    </cfRule>
  </conditionalFormatting>
  <conditionalFormatting sqref="E924:M924">
    <cfRule type="cellIs" dxfId="2947" priority="2949" operator="greaterThan">
      <formula>E921+1</formula>
    </cfRule>
    <cfRule type="cellIs" dxfId="2946" priority="2950" operator="equal">
      <formula>E921+1</formula>
    </cfRule>
    <cfRule type="cellIs" dxfId="2945" priority="2951" operator="lessThan">
      <formula>E921</formula>
    </cfRule>
    <cfRule type="cellIs" dxfId="2944" priority="2952" operator="equal">
      <formula>E921</formula>
    </cfRule>
  </conditionalFormatting>
  <conditionalFormatting sqref="O924:W924">
    <cfRule type="cellIs" dxfId="2943" priority="2943" operator="greaterThan">
      <formula>O921+1</formula>
    </cfRule>
    <cfRule type="cellIs" dxfId="2942" priority="2944" operator="equal">
      <formula>O921+1</formula>
    </cfRule>
    <cfRule type="cellIs" dxfId="2941" priority="2945" operator="lessThan">
      <formula>O921</formula>
    </cfRule>
    <cfRule type="cellIs" dxfId="2940" priority="2946" operator="equal">
      <formula>O921</formula>
    </cfRule>
  </conditionalFormatting>
  <conditionalFormatting sqref="E928">
    <cfRule type="cellIs" dxfId="2939" priority="2936" operator="equal">
      <formula>0</formula>
    </cfRule>
  </conditionalFormatting>
  <conditionalFormatting sqref="F928:M928">
    <cfRule type="cellIs" dxfId="2938" priority="2935" operator="equal">
      <formula>0</formula>
    </cfRule>
  </conditionalFormatting>
  <conditionalFormatting sqref="E928:M928">
    <cfRule type="cellIs" dxfId="2937" priority="2937" operator="greaterThan">
      <formula>E921+1</formula>
    </cfRule>
    <cfRule type="cellIs" dxfId="2936" priority="2938" operator="equal">
      <formula>E921+1</formula>
    </cfRule>
    <cfRule type="cellIs" dxfId="2935" priority="2939" operator="lessThan">
      <formula>E921</formula>
    </cfRule>
    <cfRule type="cellIs" dxfId="2934" priority="2940" operator="equal">
      <formula>E921</formula>
    </cfRule>
  </conditionalFormatting>
  <conditionalFormatting sqref="O928">
    <cfRule type="cellIs" dxfId="2933" priority="2930" operator="equal">
      <formula>0</formula>
    </cfRule>
  </conditionalFormatting>
  <conditionalFormatting sqref="P928:W928">
    <cfRule type="cellIs" dxfId="2932" priority="2929" operator="equal">
      <formula>0</formula>
    </cfRule>
  </conditionalFormatting>
  <conditionalFormatting sqref="O928:W928">
    <cfRule type="cellIs" dxfId="2931" priority="2931" operator="greaterThan">
      <formula>O921+1</formula>
    </cfRule>
    <cfRule type="cellIs" dxfId="2930" priority="2932" operator="equal">
      <formula>O921+1</formula>
    </cfRule>
    <cfRule type="cellIs" dxfId="2929" priority="2933" operator="lessThan">
      <formula>O921</formula>
    </cfRule>
    <cfRule type="cellIs" dxfId="2928" priority="2934" operator="equal">
      <formula>O921</formula>
    </cfRule>
  </conditionalFormatting>
  <conditionalFormatting sqref="P917:W917">
    <cfRule type="cellIs" dxfId="2927" priority="2905" operator="equal">
      <formula>0</formula>
    </cfRule>
  </conditionalFormatting>
  <conditionalFormatting sqref="F917:M917">
    <cfRule type="cellIs" dxfId="2926" priority="2911" operator="equal">
      <formula>0</formula>
    </cfRule>
  </conditionalFormatting>
  <conditionalFormatting sqref="E917">
    <cfRule type="cellIs" dxfId="2925" priority="2912" operator="equal">
      <formula>0</formula>
    </cfRule>
  </conditionalFormatting>
  <conditionalFormatting sqref="O917">
    <cfRule type="cellIs" dxfId="2924" priority="2906" operator="equal">
      <formula>0</formula>
    </cfRule>
  </conditionalFormatting>
  <conditionalFormatting sqref="E917:M917">
    <cfRule type="cellIs" dxfId="2923" priority="2913" operator="greaterThan">
      <formula>E906+1</formula>
    </cfRule>
    <cfRule type="cellIs" dxfId="2922" priority="2914" operator="equal">
      <formula>E906+1</formula>
    </cfRule>
    <cfRule type="cellIs" dxfId="2921" priority="2915" operator="lessThan">
      <formula>E906</formula>
    </cfRule>
    <cfRule type="cellIs" dxfId="2920" priority="2916" operator="equal">
      <formula>E906</formula>
    </cfRule>
  </conditionalFormatting>
  <conditionalFormatting sqref="E906">
    <cfRule type="cellIs" dxfId="2919" priority="2926" operator="equal">
      <formula>3</formula>
    </cfRule>
    <cfRule type="cellIs" dxfId="2918" priority="2927" operator="equal">
      <formula>5</formula>
    </cfRule>
    <cfRule type="cellIs" dxfId="2917" priority="2928" operator="equal">
      <formula>4</formula>
    </cfRule>
  </conditionalFormatting>
  <conditionalFormatting sqref="E906:M906">
    <cfRule type="cellIs" dxfId="2916" priority="2923" operator="equal">
      <formula>3</formula>
    </cfRule>
    <cfRule type="cellIs" dxfId="2915" priority="2924" operator="equal">
      <formula>5</formula>
    </cfRule>
    <cfRule type="cellIs" dxfId="2914" priority="2925" operator="equal">
      <formula>4</formula>
    </cfRule>
  </conditionalFormatting>
  <conditionalFormatting sqref="O906">
    <cfRule type="cellIs" dxfId="2913" priority="2920" operator="equal">
      <formula>3</formula>
    </cfRule>
    <cfRule type="cellIs" dxfId="2912" priority="2921" operator="equal">
      <formula>5</formula>
    </cfRule>
    <cfRule type="cellIs" dxfId="2911" priority="2922" operator="equal">
      <formula>4</formula>
    </cfRule>
  </conditionalFormatting>
  <conditionalFormatting sqref="O906:W906">
    <cfRule type="cellIs" dxfId="2910" priority="2917" operator="equal">
      <formula>3</formula>
    </cfRule>
    <cfRule type="cellIs" dxfId="2909" priority="2918" operator="equal">
      <formula>5</formula>
    </cfRule>
    <cfRule type="cellIs" dxfId="2908" priority="2919" operator="equal">
      <formula>4</formula>
    </cfRule>
  </conditionalFormatting>
  <conditionalFormatting sqref="O917:W917">
    <cfRule type="cellIs" dxfId="2907" priority="2907" operator="greaterThan">
      <formula>O906+1</formula>
    </cfRule>
    <cfRule type="cellIs" dxfId="2906" priority="2908" operator="equal">
      <formula>O906+1</formula>
    </cfRule>
    <cfRule type="cellIs" dxfId="2905" priority="2909" operator="lessThan">
      <formula>O906</formula>
    </cfRule>
    <cfRule type="cellIs" dxfId="2904" priority="2910" operator="equal">
      <formula>O906</formula>
    </cfRule>
  </conditionalFormatting>
  <conditionalFormatting sqref="E909">
    <cfRule type="cellIs" dxfId="2903" priority="2900" operator="equal">
      <formula>0</formula>
    </cfRule>
  </conditionalFormatting>
  <conditionalFormatting sqref="F909:M909">
    <cfRule type="cellIs" dxfId="2902" priority="2899" operator="equal">
      <formula>0</formula>
    </cfRule>
  </conditionalFormatting>
  <conditionalFormatting sqref="O909">
    <cfRule type="cellIs" dxfId="2901" priority="2894" operator="equal">
      <formula>0</formula>
    </cfRule>
  </conditionalFormatting>
  <conditionalFormatting sqref="P909:W909">
    <cfRule type="cellIs" dxfId="2900" priority="2893" operator="equal">
      <formula>0</formula>
    </cfRule>
  </conditionalFormatting>
  <conditionalFormatting sqref="E909:M909">
    <cfRule type="cellIs" dxfId="2899" priority="2901" operator="greaterThan">
      <formula>E906+1</formula>
    </cfRule>
    <cfRule type="cellIs" dxfId="2898" priority="2902" operator="equal">
      <formula>E906+1</formula>
    </cfRule>
    <cfRule type="cellIs" dxfId="2897" priority="2903" operator="lessThan">
      <formula>E906</formula>
    </cfRule>
    <cfRule type="cellIs" dxfId="2896" priority="2904" operator="equal">
      <formula>E906</formula>
    </cfRule>
  </conditionalFormatting>
  <conditionalFormatting sqref="O909:W909">
    <cfRule type="cellIs" dxfId="2895" priority="2895" operator="greaterThan">
      <formula>O906+1</formula>
    </cfRule>
    <cfRule type="cellIs" dxfId="2894" priority="2896" operator="equal">
      <formula>O906+1</formula>
    </cfRule>
    <cfRule type="cellIs" dxfId="2893" priority="2897" operator="lessThan">
      <formula>O906</formula>
    </cfRule>
    <cfRule type="cellIs" dxfId="2892" priority="2898" operator="equal">
      <formula>O906</formula>
    </cfRule>
  </conditionalFormatting>
  <conditionalFormatting sqref="E913">
    <cfRule type="cellIs" dxfId="2891" priority="2888" operator="equal">
      <formula>0</formula>
    </cfRule>
  </conditionalFormatting>
  <conditionalFormatting sqref="F913:M913">
    <cfRule type="cellIs" dxfId="2890" priority="2887" operator="equal">
      <formula>0</formula>
    </cfRule>
  </conditionalFormatting>
  <conditionalFormatting sqref="E913:M913">
    <cfRule type="cellIs" dxfId="2889" priority="2889" operator="greaterThan">
      <formula>E906+1</formula>
    </cfRule>
    <cfRule type="cellIs" dxfId="2888" priority="2890" operator="equal">
      <formula>E906+1</formula>
    </cfRule>
    <cfRule type="cellIs" dxfId="2887" priority="2891" operator="lessThan">
      <formula>E906</formula>
    </cfRule>
    <cfRule type="cellIs" dxfId="2886" priority="2892" operator="equal">
      <formula>E906</formula>
    </cfRule>
  </conditionalFormatting>
  <conditionalFormatting sqref="O913">
    <cfRule type="cellIs" dxfId="2885" priority="2882" operator="equal">
      <formula>0</formula>
    </cfRule>
  </conditionalFormatting>
  <conditionalFormatting sqref="P913:W913">
    <cfRule type="cellIs" dxfId="2884" priority="2881" operator="equal">
      <formula>0</formula>
    </cfRule>
  </conditionalFormatting>
  <conditionalFormatting sqref="O913:W913">
    <cfRule type="cellIs" dxfId="2883" priority="2883" operator="greaterThan">
      <formula>O906+1</formula>
    </cfRule>
    <cfRule type="cellIs" dxfId="2882" priority="2884" operator="equal">
      <formula>O906+1</formula>
    </cfRule>
    <cfRule type="cellIs" dxfId="2881" priority="2885" operator="lessThan">
      <formula>O906</formula>
    </cfRule>
    <cfRule type="cellIs" dxfId="2880" priority="2886" operator="equal">
      <formula>O906</formula>
    </cfRule>
  </conditionalFormatting>
  <conditionalFormatting sqref="E891">
    <cfRule type="cellIs" dxfId="2879" priority="2878" operator="equal">
      <formula>3</formula>
    </cfRule>
    <cfRule type="cellIs" dxfId="2878" priority="2879" operator="equal">
      <formula>5</formula>
    </cfRule>
    <cfRule type="cellIs" dxfId="2877" priority="2880" operator="equal">
      <formula>4</formula>
    </cfRule>
  </conditionalFormatting>
  <conditionalFormatting sqref="E891:M891">
    <cfRule type="cellIs" dxfId="2876" priority="2875" operator="equal">
      <formula>3</formula>
    </cfRule>
    <cfRule type="cellIs" dxfId="2875" priority="2876" operator="equal">
      <formula>5</formula>
    </cfRule>
    <cfRule type="cellIs" dxfId="2874" priority="2877" operator="equal">
      <formula>4</formula>
    </cfRule>
  </conditionalFormatting>
  <conditionalFormatting sqref="O891">
    <cfRule type="cellIs" dxfId="2873" priority="2872" operator="equal">
      <formula>3</formula>
    </cfRule>
    <cfRule type="cellIs" dxfId="2872" priority="2873" operator="equal">
      <formula>5</formula>
    </cfRule>
    <cfRule type="cellIs" dxfId="2871" priority="2874" operator="equal">
      <formula>4</formula>
    </cfRule>
  </conditionalFormatting>
  <conditionalFormatting sqref="O891:W891">
    <cfRule type="cellIs" dxfId="2870" priority="2869" operator="equal">
      <formula>3</formula>
    </cfRule>
    <cfRule type="cellIs" dxfId="2869" priority="2870" operator="equal">
      <formula>5</formula>
    </cfRule>
    <cfRule type="cellIs" dxfId="2868" priority="2871" operator="equal">
      <formula>4</formula>
    </cfRule>
  </conditionalFormatting>
  <conditionalFormatting sqref="F902:M902">
    <cfRule type="cellIs" dxfId="2867" priority="2863" operator="equal">
      <formula>0</formula>
    </cfRule>
  </conditionalFormatting>
  <conditionalFormatting sqref="E902">
    <cfRule type="cellIs" dxfId="2866" priority="2864" operator="equal">
      <formula>0</formula>
    </cfRule>
  </conditionalFormatting>
  <conditionalFormatting sqref="E902:M902">
    <cfRule type="cellIs" dxfId="2865" priority="2865" operator="greaterThan">
      <formula>E891+1</formula>
    </cfRule>
    <cfRule type="cellIs" dxfId="2864" priority="2866" operator="equal">
      <formula>E891+1</formula>
    </cfRule>
    <cfRule type="cellIs" dxfId="2863" priority="2867" operator="lessThan">
      <formula>E891</formula>
    </cfRule>
    <cfRule type="cellIs" dxfId="2862" priority="2868" operator="equal">
      <formula>E891</formula>
    </cfRule>
  </conditionalFormatting>
  <conditionalFormatting sqref="P902:W902">
    <cfRule type="cellIs" dxfId="2861" priority="2857" operator="equal">
      <formula>0</formula>
    </cfRule>
  </conditionalFormatting>
  <conditionalFormatting sqref="O902">
    <cfRule type="cellIs" dxfId="2860" priority="2858" operator="equal">
      <formula>0</formula>
    </cfRule>
  </conditionalFormatting>
  <conditionalFormatting sqref="O902:W902">
    <cfRule type="cellIs" dxfId="2859" priority="2859" operator="greaterThan">
      <formula>O891+1</formula>
    </cfRule>
    <cfRule type="cellIs" dxfId="2858" priority="2860" operator="equal">
      <formula>O891+1</formula>
    </cfRule>
    <cfRule type="cellIs" dxfId="2857" priority="2861" operator="lessThan">
      <formula>O891</formula>
    </cfRule>
    <cfRule type="cellIs" dxfId="2856" priority="2862" operator="equal">
      <formula>O891</formula>
    </cfRule>
  </conditionalFormatting>
  <conditionalFormatting sqref="F894:M894">
    <cfRule type="cellIs" dxfId="2855" priority="2851" operator="equal">
      <formula>0</formula>
    </cfRule>
  </conditionalFormatting>
  <conditionalFormatting sqref="E894">
    <cfRule type="cellIs" dxfId="2854" priority="2852" operator="equal">
      <formula>0</formula>
    </cfRule>
  </conditionalFormatting>
  <conditionalFormatting sqref="E894:M894">
    <cfRule type="cellIs" dxfId="2853" priority="2853" operator="greaterThan">
      <formula>E891+1</formula>
    </cfRule>
    <cfRule type="cellIs" dxfId="2852" priority="2854" operator="equal">
      <formula>E891+1</formula>
    </cfRule>
    <cfRule type="cellIs" dxfId="2851" priority="2855" operator="lessThan">
      <formula>E891</formula>
    </cfRule>
    <cfRule type="cellIs" dxfId="2850" priority="2856" operator="equal">
      <formula>E891</formula>
    </cfRule>
  </conditionalFormatting>
  <conditionalFormatting sqref="P894:W894">
    <cfRule type="cellIs" dxfId="2849" priority="2845" operator="equal">
      <formula>0</formula>
    </cfRule>
  </conditionalFormatting>
  <conditionalFormatting sqref="O894">
    <cfRule type="cellIs" dxfId="2848" priority="2846" operator="equal">
      <formula>0</formula>
    </cfRule>
  </conditionalFormatting>
  <conditionalFormatting sqref="O894:W894">
    <cfRule type="cellIs" dxfId="2847" priority="2847" operator="greaterThan">
      <formula>O891+1</formula>
    </cfRule>
    <cfRule type="cellIs" dxfId="2846" priority="2848" operator="equal">
      <formula>O891+1</formula>
    </cfRule>
    <cfRule type="cellIs" dxfId="2845" priority="2849" operator="lessThan">
      <formula>O891</formula>
    </cfRule>
    <cfRule type="cellIs" dxfId="2844" priority="2850" operator="equal">
      <formula>O891</formula>
    </cfRule>
  </conditionalFormatting>
  <conditionalFormatting sqref="E898">
    <cfRule type="cellIs" dxfId="2843" priority="2840" operator="equal">
      <formula>0</formula>
    </cfRule>
  </conditionalFormatting>
  <conditionalFormatting sqref="F898:M898">
    <cfRule type="cellIs" dxfId="2842" priority="2839" operator="equal">
      <formula>0</formula>
    </cfRule>
  </conditionalFormatting>
  <conditionalFormatting sqref="E898:M898">
    <cfRule type="cellIs" dxfId="2841" priority="2841" operator="greaterThan">
      <formula>E891+1</formula>
    </cfRule>
    <cfRule type="cellIs" dxfId="2840" priority="2842" operator="equal">
      <formula>E891+1</formula>
    </cfRule>
    <cfRule type="cellIs" dxfId="2839" priority="2843" operator="lessThan">
      <formula>E891</formula>
    </cfRule>
    <cfRule type="cellIs" dxfId="2838" priority="2844" operator="equal">
      <formula>E891</formula>
    </cfRule>
  </conditionalFormatting>
  <conditionalFormatting sqref="O898">
    <cfRule type="cellIs" dxfId="2837" priority="2834" operator="equal">
      <formula>0</formula>
    </cfRule>
  </conditionalFormatting>
  <conditionalFormatting sqref="P898:W898">
    <cfRule type="cellIs" dxfId="2836" priority="2833" operator="equal">
      <formula>0</formula>
    </cfRule>
  </conditionalFormatting>
  <conditionalFormatting sqref="O898:W898">
    <cfRule type="cellIs" dxfId="2835" priority="2835" operator="greaterThan">
      <formula>O891+1</formula>
    </cfRule>
    <cfRule type="cellIs" dxfId="2834" priority="2836" operator="equal">
      <formula>O891+1</formula>
    </cfRule>
    <cfRule type="cellIs" dxfId="2833" priority="2837" operator="lessThan">
      <formula>O891</formula>
    </cfRule>
    <cfRule type="cellIs" dxfId="2832" priority="2838" operator="equal">
      <formula>O891</formula>
    </cfRule>
  </conditionalFormatting>
  <conditionalFormatting sqref="P887:W887">
    <cfRule type="cellIs" dxfId="2831" priority="2821" operator="equal">
      <formula>0</formula>
    </cfRule>
  </conditionalFormatting>
  <conditionalFormatting sqref="F887:M887">
    <cfRule type="cellIs" dxfId="2830" priority="2827" operator="equal">
      <formula>0</formula>
    </cfRule>
  </conditionalFormatting>
  <conditionalFormatting sqref="E887">
    <cfRule type="cellIs" dxfId="2829" priority="2828" operator="equal">
      <formula>0</formula>
    </cfRule>
  </conditionalFormatting>
  <conditionalFormatting sqref="O887">
    <cfRule type="cellIs" dxfId="2828" priority="2822" operator="equal">
      <formula>0</formula>
    </cfRule>
  </conditionalFormatting>
  <conditionalFormatting sqref="E887:M887">
    <cfRule type="cellIs" dxfId="2827" priority="2829" operator="greaterThan">
      <formula>E876+1</formula>
    </cfRule>
    <cfRule type="cellIs" dxfId="2826" priority="2830" operator="equal">
      <formula>E876+1</formula>
    </cfRule>
    <cfRule type="cellIs" dxfId="2825" priority="2831" operator="lessThan">
      <formula>E876</formula>
    </cfRule>
    <cfRule type="cellIs" dxfId="2824" priority="2832" operator="equal">
      <formula>E876</formula>
    </cfRule>
  </conditionalFormatting>
  <conditionalFormatting sqref="O887:W887">
    <cfRule type="cellIs" dxfId="2823" priority="2823" operator="greaterThan">
      <formula>O876+1</formula>
    </cfRule>
    <cfRule type="cellIs" dxfId="2822" priority="2824" operator="equal">
      <formula>O876+1</formula>
    </cfRule>
    <cfRule type="cellIs" dxfId="2821" priority="2825" operator="lessThan">
      <formula>O876</formula>
    </cfRule>
    <cfRule type="cellIs" dxfId="2820" priority="2826" operator="equal">
      <formula>O876</formula>
    </cfRule>
  </conditionalFormatting>
  <conditionalFormatting sqref="E883">
    <cfRule type="cellIs" dxfId="2819" priority="2816" operator="equal">
      <formula>0</formula>
    </cfRule>
  </conditionalFormatting>
  <conditionalFormatting sqref="F883:M883">
    <cfRule type="cellIs" dxfId="2818" priority="2815" operator="equal">
      <formula>0</formula>
    </cfRule>
  </conditionalFormatting>
  <conditionalFormatting sqref="E883:M883">
    <cfRule type="cellIs" dxfId="2817" priority="2817" operator="greaterThan">
      <formula>E876+1</formula>
    </cfRule>
    <cfRule type="cellIs" dxfId="2816" priority="2818" operator="equal">
      <formula>E876+1</formula>
    </cfRule>
    <cfRule type="cellIs" dxfId="2815" priority="2819" operator="lessThan">
      <formula>E876</formula>
    </cfRule>
    <cfRule type="cellIs" dxfId="2814" priority="2820" operator="equal">
      <formula>E876</formula>
    </cfRule>
  </conditionalFormatting>
  <conditionalFormatting sqref="O883">
    <cfRule type="cellIs" dxfId="2813" priority="2810" operator="equal">
      <formula>0</formula>
    </cfRule>
  </conditionalFormatting>
  <conditionalFormatting sqref="P883:W883">
    <cfRule type="cellIs" dxfId="2812" priority="2809" operator="equal">
      <formula>0</formula>
    </cfRule>
  </conditionalFormatting>
  <conditionalFormatting sqref="O883:W883">
    <cfRule type="cellIs" dxfId="2811" priority="2811" operator="greaterThan">
      <formula>O876+1</formula>
    </cfRule>
    <cfRule type="cellIs" dxfId="2810" priority="2812" operator="equal">
      <formula>O876+1</formula>
    </cfRule>
    <cfRule type="cellIs" dxfId="2809" priority="2813" operator="lessThan">
      <formula>O876</formula>
    </cfRule>
    <cfRule type="cellIs" dxfId="2808" priority="2814" operator="equal">
      <formula>O876</formula>
    </cfRule>
  </conditionalFormatting>
  <conditionalFormatting sqref="F879:M879">
    <cfRule type="cellIs" dxfId="2807" priority="2803" operator="equal">
      <formula>0</formula>
    </cfRule>
  </conditionalFormatting>
  <conditionalFormatting sqref="E879">
    <cfRule type="cellIs" dxfId="2806" priority="2804" operator="equal">
      <formula>0</formula>
    </cfRule>
  </conditionalFormatting>
  <conditionalFormatting sqref="E879:M879">
    <cfRule type="cellIs" dxfId="2805" priority="2805" operator="greaterThan">
      <formula>E876+1</formula>
    </cfRule>
    <cfRule type="cellIs" dxfId="2804" priority="2806" operator="equal">
      <formula>E876+1</formula>
    </cfRule>
    <cfRule type="cellIs" dxfId="2803" priority="2807" operator="lessThan">
      <formula>E876</formula>
    </cfRule>
    <cfRule type="cellIs" dxfId="2802" priority="2808" operator="equal">
      <formula>E876</formula>
    </cfRule>
  </conditionalFormatting>
  <conditionalFormatting sqref="P879:W879">
    <cfRule type="cellIs" dxfId="2801" priority="2797" operator="equal">
      <formula>0</formula>
    </cfRule>
  </conditionalFormatting>
  <conditionalFormatting sqref="O879">
    <cfRule type="cellIs" dxfId="2800" priority="2798" operator="equal">
      <formula>0</formula>
    </cfRule>
  </conditionalFormatting>
  <conditionalFormatting sqref="O879:W879">
    <cfRule type="cellIs" dxfId="2799" priority="2799" operator="greaterThan">
      <formula>O876+1</formula>
    </cfRule>
    <cfRule type="cellIs" dxfId="2798" priority="2800" operator="equal">
      <formula>O876+1</formula>
    </cfRule>
    <cfRule type="cellIs" dxfId="2797" priority="2801" operator="lessThan">
      <formula>O876</formula>
    </cfRule>
    <cfRule type="cellIs" dxfId="2796" priority="2802" operator="equal">
      <formula>O876</formula>
    </cfRule>
  </conditionalFormatting>
  <conditionalFormatting sqref="E876">
    <cfRule type="cellIs" dxfId="2795" priority="2794" operator="equal">
      <formula>3</formula>
    </cfRule>
    <cfRule type="cellIs" dxfId="2794" priority="2795" operator="equal">
      <formula>5</formula>
    </cfRule>
    <cfRule type="cellIs" dxfId="2793" priority="2796" operator="equal">
      <formula>4</formula>
    </cfRule>
  </conditionalFormatting>
  <conditionalFormatting sqref="E876:M876">
    <cfRule type="cellIs" dxfId="2792" priority="2791" operator="equal">
      <formula>3</formula>
    </cfRule>
    <cfRule type="cellIs" dxfId="2791" priority="2792" operator="equal">
      <formula>5</formula>
    </cfRule>
    <cfRule type="cellIs" dxfId="2790" priority="2793" operator="equal">
      <formula>4</formula>
    </cfRule>
  </conditionalFormatting>
  <conditionalFormatting sqref="O876">
    <cfRule type="cellIs" dxfId="2789" priority="2788" operator="equal">
      <formula>3</formula>
    </cfRule>
    <cfRule type="cellIs" dxfId="2788" priority="2789" operator="equal">
      <formula>5</formula>
    </cfRule>
    <cfRule type="cellIs" dxfId="2787" priority="2790" operator="equal">
      <formula>4</formula>
    </cfRule>
  </conditionalFormatting>
  <conditionalFormatting sqref="O876:W876">
    <cfRule type="cellIs" dxfId="2786" priority="2785" operator="equal">
      <formula>3</formula>
    </cfRule>
    <cfRule type="cellIs" dxfId="2785" priority="2786" operator="equal">
      <formula>5</formula>
    </cfRule>
    <cfRule type="cellIs" dxfId="2784" priority="2787" operator="equal">
      <formula>4</formula>
    </cfRule>
  </conditionalFormatting>
  <conditionalFormatting sqref="E868">
    <cfRule type="cellIs" dxfId="2783" priority="2762" operator="equal">
      <formula>0</formula>
    </cfRule>
  </conditionalFormatting>
  <conditionalFormatting sqref="F868:M868">
    <cfRule type="cellIs" dxfId="2782" priority="2761" operator="equal">
      <formula>0</formula>
    </cfRule>
  </conditionalFormatting>
  <conditionalFormatting sqref="O868:W868">
    <cfRule type="cellIs" dxfId="2781" priority="2757" operator="greaterThan">
      <formula>O861+1</formula>
    </cfRule>
    <cfRule type="cellIs" dxfId="2780" priority="2758" operator="equal">
      <formula>O861+1</formula>
    </cfRule>
    <cfRule type="cellIs" dxfId="2779" priority="2759" operator="lessThan">
      <formula>O861</formula>
    </cfRule>
    <cfRule type="cellIs" dxfId="2778" priority="2760" operator="equal">
      <formula>O861</formula>
    </cfRule>
  </conditionalFormatting>
  <conditionalFormatting sqref="E861">
    <cfRule type="cellIs" dxfId="2777" priority="2782" operator="equal">
      <formula>3</formula>
    </cfRule>
    <cfRule type="cellIs" dxfId="2776" priority="2783" operator="equal">
      <formula>5</formula>
    </cfRule>
    <cfRule type="cellIs" dxfId="2775" priority="2784" operator="equal">
      <formula>4</formula>
    </cfRule>
  </conditionalFormatting>
  <conditionalFormatting sqref="E861:M861">
    <cfRule type="cellIs" dxfId="2774" priority="2779" operator="equal">
      <formula>3</formula>
    </cfRule>
    <cfRule type="cellIs" dxfId="2773" priority="2780" operator="equal">
      <formula>5</formula>
    </cfRule>
    <cfRule type="cellIs" dxfId="2772" priority="2781" operator="equal">
      <formula>4</formula>
    </cfRule>
  </conditionalFormatting>
  <conditionalFormatting sqref="O861">
    <cfRule type="cellIs" dxfId="2771" priority="2776" operator="equal">
      <formula>3</formula>
    </cfRule>
    <cfRule type="cellIs" dxfId="2770" priority="2777" operator="equal">
      <formula>5</formula>
    </cfRule>
    <cfRule type="cellIs" dxfId="2769" priority="2778" operator="equal">
      <formula>4</formula>
    </cfRule>
  </conditionalFormatting>
  <conditionalFormatting sqref="O861:W861">
    <cfRule type="cellIs" dxfId="2768" priority="2773" operator="equal">
      <formula>3</formula>
    </cfRule>
    <cfRule type="cellIs" dxfId="2767" priority="2774" operator="equal">
      <formula>5</formula>
    </cfRule>
    <cfRule type="cellIs" dxfId="2766" priority="2775" operator="equal">
      <formula>4</formula>
    </cfRule>
  </conditionalFormatting>
  <conditionalFormatting sqref="O872">
    <cfRule type="cellIs" dxfId="2765" priority="2750" operator="equal">
      <formula>0</formula>
    </cfRule>
  </conditionalFormatting>
  <conditionalFormatting sqref="P872:W872">
    <cfRule type="cellIs" dxfId="2764" priority="2749" operator="equal">
      <formula>0</formula>
    </cfRule>
  </conditionalFormatting>
  <conditionalFormatting sqref="E872">
    <cfRule type="cellIs" dxfId="2763" priority="2768" operator="equal">
      <formula>0</formula>
    </cfRule>
  </conditionalFormatting>
  <conditionalFormatting sqref="F872:M872">
    <cfRule type="cellIs" dxfId="2762" priority="2767" operator="equal">
      <formula>0</formula>
    </cfRule>
  </conditionalFormatting>
  <conditionalFormatting sqref="O868">
    <cfRule type="cellIs" dxfId="2761" priority="2756" operator="equal">
      <formula>0</formula>
    </cfRule>
  </conditionalFormatting>
  <conditionalFormatting sqref="P868:W868">
    <cfRule type="cellIs" dxfId="2760" priority="2755" operator="equal">
      <formula>0</formula>
    </cfRule>
  </conditionalFormatting>
  <conditionalFormatting sqref="E872:M872">
    <cfRule type="cellIs" dxfId="2759" priority="2769" operator="greaterThan">
      <formula>E861+1</formula>
    </cfRule>
    <cfRule type="cellIs" dxfId="2758" priority="2770" operator="equal">
      <formula>E861+1</formula>
    </cfRule>
    <cfRule type="cellIs" dxfId="2757" priority="2771" operator="lessThan">
      <formula>E861</formula>
    </cfRule>
    <cfRule type="cellIs" dxfId="2756" priority="2772" operator="equal">
      <formula>E861</formula>
    </cfRule>
  </conditionalFormatting>
  <conditionalFormatting sqref="E868:M868">
    <cfRule type="cellIs" dxfId="2755" priority="2763" operator="greaterThan">
      <formula>E861+1</formula>
    </cfRule>
    <cfRule type="cellIs" dxfId="2754" priority="2764" operator="equal">
      <formula>E861+1</formula>
    </cfRule>
    <cfRule type="cellIs" dxfId="2753" priority="2765" operator="lessThan">
      <formula>E861</formula>
    </cfRule>
    <cfRule type="cellIs" dxfId="2752" priority="2766" operator="equal">
      <formula>E861</formula>
    </cfRule>
  </conditionalFormatting>
  <conditionalFormatting sqref="O872:W872">
    <cfRule type="cellIs" dxfId="2751" priority="2751" operator="greaterThan">
      <formula>O861+1</formula>
    </cfRule>
    <cfRule type="cellIs" dxfId="2750" priority="2752" operator="equal">
      <formula>O861+1</formula>
    </cfRule>
    <cfRule type="cellIs" dxfId="2749" priority="2753" operator="lessThan">
      <formula>O861</formula>
    </cfRule>
    <cfRule type="cellIs" dxfId="2748" priority="2754" operator="equal">
      <formula>O861</formula>
    </cfRule>
  </conditionalFormatting>
  <conditionalFormatting sqref="F864:M864">
    <cfRule type="cellIs" dxfId="2747" priority="2743" operator="equal">
      <formula>0</formula>
    </cfRule>
  </conditionalFormatting>
  <conditionalFormatting sqref="E864">
    <cfRule type="cellIs" dxfId="2746" priority="2744" operator="equal">
      <formula>0</formula>
    </cfRule>
  </conditionalFormatting>
  <conditionalFormatting sqref="E864:M864">
    <cfRule type="cellIs" dxfId="2745" priority="2745" operator="greaterThan">
      <formula>E861+1</formula>
    </cfRule>
    <cfRule type="cellIs" dxfId="2744" priority="2746" operator="equal">
      <formula>E861+1</formula>
    </cfRule>
    <cfRule type="cellIs" dxfId="2743" priority="2747" operator="lessThan">
      <formula>E861</formula>
    </cfRule>
    <cfRule type="cellIs" dxfId="2742" priority="2748" operator="equal">
      <formula>E861</formula>
    </cfRule>
  </conditionalFormatting>
  <conditionalFormatting sqref="P864:W864">
    <cfRule type="cellIs" dxfId="2741" priority="2737" operator="equal">
      <formula>0</formula>
    </cfRule>
  </conditionalFormatting>
  <conditionalFormatting sqref="O864">
    <cfRule type="cellIs" dxfId="2740" priority="2738" operator="equal">
      <formula>0</formula>
    </cfRule>
  </conditionalFormatting>
  <conditionalFormatting sqref="O864:W864">
    <cfRule type="cellIs" dxfId="2739" priority="2739" operator="greaterThan">
      <formula>O861+1</formula>
    </cfRule>
    <cfRule type="cellIs" dxfId="2738" priority="2740" operator="equal">
      <formula>O861+1</formula>
    </cfRule>
    <cfRule type="cellIs" dxfId="2737" priority="2741" operator="lessThan">
      <formula>O861</formula>
    </cfRule>
    <cfRule type="cellIs" dxfId="2736" priority="2742" operator="equal">
      <formula>O861</formula>
    </cfRule>
  </conditionalFormatting>
  <conditionalFormatting sqref="E853">
    <cfRule type="cellIs" dxfId="2735" priority="2726" operator="equal">
      <formula>0</formula>
    </cfRule>
  </conditionalFormatting>
  <conditionalFormatting sqref="F853:M853">
    <cfRule type="cellIs" dxfId="2734" priority="2725" operator="equal">
      <formula>0</formula>
    </cfRule>
  </conditionalFormatting>
  <conditionalFormatting sqref="O853:W853">
    <cfRule type="cellIs" dxfId="2733" priority="2721" operator="greaterThan">
      <formula>O846+1</formula>
    </cfRule>
    <cfRule type="cellIs" dxfId="2732" priority="2722" operator="equal">
      <formula>O846+1</formula>
    </cfRule>
    <cfRule type="cellIs" dxfId="2731" priority="2723" operator="lessThan">
      <formula>O846</formula>
    </cfRule>
    <cfRule type="cellIs" dxfId="2730" priority="2724" operator="equal">
      <formula>O846</formula>
    </cfRule>
  </conditionalFormatting>
  <conditionalFormatting sqref="O857">
    <cfRule type="cellIs" dxfId="2729" priority="2714" operator="equal">
      <formula>0</formula>
    </cfRule>
  </conditionalFormatting>
  <conditionalFormatting sqref="P857:W857">
    <cfRule type="cellIs" dxfId="2728" priority="2713" operator="equal">
      <formula>0</formula>
    </cfRule>
  </conditionalFormatting>
  <conditionalFormatting sqref="E857">
    <cfRule type="cellIs" dxfId="2727" priority="2732" operator="equal">
      <formula>0</formula>
    </cfRule>
  </conditionalFormatting>
  <conditionalFormatting sqref="F857:M857">
    <cfRule type="cellIs" dxfId="2726" priority="2731" operator="equal">
      <formula>0</formula>
    </cfRule>
  </conditionalFormatting>
  <conditionalFormatting sqref="O853">
    <cfRule type="cellIs" dxfId="2725" priority="2720" operator="equal">
      <formula>0</formula>
    </cfRule>
  </conditionalFormatting>
  <conditionalFormatting sqref="P853:W853">
    <cfRule type="cellIs" dxfId="2724" priority="2719" operator="equal">
      <formula>0</formula>
    </cfRule>
  </conditionalFormatting>
  <conditionalFormatting sqref="E857:M857">
    <cfRule type="cellIs" dxfId="2723" priority="2733" operator="greaterThan">
      <formula>E846+1</formula>
    </cfRule>
    <cfRule type="cellIs" dxfId="2722" priority="2734" operator="equal">
      <formula>E846+1</formula>
    </cfRule>
    <cfRule type="cellIs" dxfId="2721" priority="2735" operator="lessThan">
      <formula>E846</formula>
    </cfRule>
    <cfRule type="cellIs" dxfId="2720" priority="2736" operator="equal">
      <formula>E846</formula>
    </cfRule>
  </conditionalFormatting>
  <conditionalFormatting sqref="E853:M853">
    <cfRule type="cellIs" dxfId="2719" priority="2727" operator="greaterThan">
      <formula>E846+1</formula>
    </cfRule>
    <cfRule type="cellIs" dxfId="2718" priority="2728" operator="equal">
      <formula>E846+1</formula>
    </cfRule>
    <cfRule type="cellIs" dxfId="2717" priority="2729" operator="lessThan">
      <formula>E846</formula>
    </cfRule>
    <cfRule type="cellIs" dxfId="2716" priority="2730" operator="equal">
      <formula>E846</formula>
    </cfRule>
  </conditionalFormatting>
  <conditionalFormatting sqref="O857:W857">
    <cfRule type="cellIs" dxfId="2715" priority="2715" operator="greaterThan">
      <formula>O846+1</formula>
    </cfRule>
    <cfRule type="cellIs" dxfId="2714" priority="2716" operator="equal">
      <formula>O846+1</formula>
    </cfRule>
    <cfRule type="cellIs" dxfId="2713" priority="2717" operator="lessThan">
      <formula>O846</formula>
    </cfRule>
    <cfRule type="cellIs" dxfId="2712" priority="2718" operator="equal">
      <formula>O846</formula>
    </cfRule>
  </conditionalFormatting>
  <conditionalFormatting sqref="F849:M849">
    <cfRule type="cellIs" dxfId="2711" priority="2707" operator="equal">
      <formula>0</formula>
    </cfRule>
  </conditionalFormatting>
  <conditionalFormatting sqref="E849">
    <cfRule type="cellIs" dxfId="2710" priority="2708" operator="equal">
      <formula>0</formula>
    </cfRule>
  </conditionalFormatting>
  <conditionalFormatting sqref="E849:M849">
    <cfRule type="cellIs" dxfId="2709" priority="2709" operator="greaterThan">
      <formula>E846+1</formula>
    </cfRule>
    <cfRule type="cellIs" dxfId="2708" priority="2710" operator="equal">
      <formula>E846+1</formula>
    </cfRule>
    <cfRule type="cellIs" dxfId="2707" priority="2711" operator="lessThan">
      <formula>E846</formula>
    </cfRule>
    <cfRule type="cellIs" dxfId="2706" priority="2712" operator="equal">
      <formula>E846</formula>
    </cfRule>
  </conditionalFormatting>
  <conditionalFormatting sqref="P849:W849">
    <cfRule type="cellIs" dxfId="2705" priority="2701" operator="equal">
      <formula>0</formula>
    </cfRule>
  </conditionalFormatting>
  <conditionalFormatting sqref="O849">
    <cfRule type="cellIs" dxfId="2704" priority="2702" operator="equal">
      <formula>0</formula>
    </cfRule>
  </conditionalFormatting>
  <conditionalFormatting sqref="O849:W849">
    <cfRule type="cellIs" dxfId="2703" priority="2703" operator="greaterThan">
      <formula>O846+1</formula>
    </cfRule>
    <cfRule type="cellIs" dxfId="2702" priority="2704" operator="equal">
      <formula>O846+1</formula>
    </cfRule>
    <cfRule type="cellIs" dxfId="2701" priority="2705" operator="lessThan">
      <formula>O846</formula>
    </cfRule>
    <cfRule type="cellIs" dxfId="2700" priority="2706" operator="equal">
      <formula>O846</formula>
    </cfRule>
  </conditionalFormatting>
  <conditionalFormatting sqref="E846">
    <cfRule type="cellIs" dxfId="2699" priority="2698" operator="equal">
      <formula>3</formula>
    </cfRule>
    <cfRule type="cellIs" dxfId="2698" priority="2699" operator="equal">
      <formula>5</formula>
    </cfRule>
    <cfRule type="cellIs" dxfId="2697" priority="2700" operator="equal">
      <formula>4</formula>
    </cfRule>
  </conditionalFormatting>
  <conditionalFormatting sqref="E846:M846">
    <cfRule type="cellIs" dxfId="2696" priority="2695" operator="equal">
      <formula>3</formula>
    </cfRule>
    <cfRule type="cellIs" dxfId="2695" priority="2696" operator="equal">
      <formula>5</formula>
    </cfRule>
    <cfRule type="cellIs" dxfId="2694" priority="2697" operator="equal">
      <formula>4</formula>
    </cfRule>
  </conditionalFormatting>
  <conditionalFormatting sqref="O846">
    <cfRule type="cellIs" dxfId="2693" priority="2692" operator="equal">
      <formula>3</formula>
    </cfRule>
    <cfRule type="cellIs" dxfId="2692" priority="2693" operator="equal">
      <formula>5</formula>
    </cfRule>
    <cfRule type="cellIs" dxfId="2691" priority="2694" operator="equal">
      <formula>4</formula>
    </cfRule>
  </conditionalFormatting>
  <conditionalFormatting sqref="O846:W846">
    <cfRule type="cellIs" dxfId="2690" priority="2689" operator="equal">
      <formula>3</formula>
    </cfRule>
    <cfRule type="cellIs" dxfId="2689" priority="2690" operator="equal">
      <formula>5</formula>
    </cfRule>
    <cfRule type="cellIs" dxfId="2688" priority="2691" operator="equal">
      <formula>4</formula>
    </cfRule>
  </conditionalFormatting>
  <conditionalFormatting sqref="P842:W842">
    <cfRule type="cellIs" dxfId="2687" priority="2677" operator="equal">
      <formula>0</formula>
    </cfRule>
  </conditionalFormatting>
  <conditionalFormatting sqref="F842:M842">
    <cfRule type="cellIs" dxfId="2686" priority="2683" operator="equal">
      <formula>0</formula>
    </cfRule>
  </conditionalFormatting>
  <conditionalFormatting sqref="E842">
    <cfRule type="cellIs" dxfId="2685" priority="2684" operator="equal">
      <formula>0</formula>
    </cfRule>
  </conditionalFormatting>
  <conditionalFormatting sqref="O842">
    <cfRule type="cellIs" dxfId="2684" priority="2678" operator="equal">
      <formula>0</formula>
    </cfRule>
  </conditionalFormatting>
  <conditionalFormatting sqref="E842:M842">
    <cfRule type="cellIs" dxfId="2683" priority="2685" operator="greaterThan">
      <formula>E831+1</formula>
    </cfRule>
    <cfRule type="cellIs" dxfId="2682" priority="2686" operator="equal">
      <formula>E831+1</formula>
    </cfRule>
    <cfRule type="cellIs" dxfId="2681" priority="2687" operator="lessThan">
      <formula>E831</formula>
    </cfRule>
    <cfRule type="cellIs" dxfId="2680" priority="2688" operator="equal">
      <formula>E831</formula>
    </cfRule>
  </conditionalFormatting>
  <conditionalFormatting sqref="O842:W842">
    <cfRule type="cellIs" dxfId="2679" priority="2679" operator="greaterThan">
      <formula>O831+1</formula>
    </cfRule>
    <cfRule type="cellIs" dxfId="2678" priority="2680" operator="equal">
      <formula>O831+1</formula>
    </cfRule>
    <cfRule type="cellIs" dxfId="2677" priority="2681" operator="lessThan">
      <formula>O831</formula>
    </cfRule>
    <cfRule type="cellIs" dxfId="2676" priority="2682" operator="equal">
      <formula>O831</formula>
    </cfRule>
  </conditionalFormatting>
  <conditionalFormatting sqref="E838">
    <cfRule type="cellIs" dxfId="2675" priority="2672" operator="equal">
      <formula>0</formula>
    </cfRule>
  </conditionalFormatting>
  <conditionalFormatting sqref="F838:M838">
    <cfRule type="cellIs" dxfId="2674" priority="2671" operator="equal">
      <formula>0</formula>
    </cfRule>
  </conditionalFormatting>
  <conditionalFormatting sqref="E838:M838">
    <cfRule type="cellIs" dxfId="2673" priority="2673" operator="greaterThan">
      <formula>E831+1</formula>
    </cfRule>
    <cfRule type="cellIs" dxfId="2672" priority="2674" operator="equal">
      <formula>E831+1</formula>
    </cfRule>
    <cfRule type="cellIs" dxfId="2671" priority="2675" operator="lessThan">
      <formula>E831</formula>
    </cfRule>
    <cfRule type="cellIs" dxfId="2670" priority="2676" operator="equal">
      <formula>E831</formula>
    </cfRule>
  </conditionalFormatting>
  <conditionalFormatting sqref="O838">
    <cfRule type="cellIs" dxfId="2669" priority="2666" operator="equal">
      <formula>0</formula>
    </cfRule>
  </conditionalFormatting>
  <conditionalFormatting sqref="P838:W838">
    <cfRule type="cellIs" dxfId="2668" priority="2665" operator="equal">
      <formula>0</formula>
    </cfRule>
  </conditionalFormatting>
  <conditionalFormatting sqref="O838:W838">
    <cfRule type="cellIs" dxfId="2667" priority="2667" operator="greaterThan">
      <formula>O831+1</formula>
    </cfRule>
    <cfRule type="cellIs" dxfId="2666" priority="2668" operator="equal">
      <formula>O831+1</formula>
    </cfRule>
    <cfRule type="cellIs" dxfId="2665" priority="2669" operator="lessThan">
      <formula>O831</formula>
    </cfRule>
    <cfRule type="cellIs" dxfId="2664" priority="2670" operator="equal">
      <formula>O831</formula>
    </cfRule>
  </conditionalFormatting>
  <conditionalFormatting sqref="F834:M834">
    <cfRule type="cellIs" dxfId="2663" priority="2659" operator="equal">
      <formula>0</formula>
    </cfRule>
  </conditionalFormatting>
  <conditionalFormatting sqref="E834">
    <cfRule type="cellIs" dxfId="2662" priority="2660" operator="equal">
      <formula>0</formula>
    </cfRule>
  </conditionalFormatting>
  <conditionalFormatting sqref="E834:M834">
    <cfRule type="cellIs" dxfId="2661" priority="2661" operator="greaterThan">
      <formula>E831+1</formula>
    </cfRule>
    <cfRule type="cellIs" dxfId="2660" priority="2662" operator="equal">
      <formula>E831+1</formula>
    </cfRule>
    <cfRule type="cellIs" dxfId="2659" priority="2663" operator="lessThan">
      <formula>E831</formula>
    </cfRule>
    <cfRule type="cellIs" dxfId="2658" priority="2664" operator="equal">
      <formula>E831</formula>
    </cfRule>
  </conditionalFormatting>
  <conditionalFormatting sqref="P834:W834">
    <cfRule type="cellIs" dxfId="2657" priority="2653" operator="equal">
      <formula>0</formula>
    </cfRule>
  </conditionalFormatting>
  <conditionalFormatting sqref="O834">
    <cfRule type="cellIs" dxfId="2656" priority="2654" operator="equal">
      <formula>0</formula>
    </cfRule>
  </conditionalFormatting>
  <conditionalFormatting sqref="O834:W834">
    <cfRule type="cellIs" dxfId="2655" priority="2655" operator="greaterThan">
      <formula>O831+1</formula>
    </cfRule>
    <cfRule type="cellIs" dxfId="2654" priority="2656" operator="equal">
      <formula>O831+1</formula>
    </cfRule>
    <cfRule type="cellIs" dxfId="2653" priority="2657" operator="lessThan">
      <formula>O831</formula>
    </cfRule>
    <cfRule type="cellIs" dxfId="2652" priority="2658" operator="equal">
      <formula>O831</formula>
    </cfRule>
  </conditionalFormatting>
  <conditionalFormatting sqref="E831">
    <cfRule type="cellIs" dxfId="2651" priority="2650" operator="equal">
      <formula>3</formula>
    </cfRule>
    <cfRule type="cellIs" dxfId="2650" priority="2651" operator="equal">
      <formula>5</formula>
    </cfRule>
    <cfRule type="cellIs" dxfId="2649" priority="2652" operator="equal">
      <formula>4</formula>
    </cfRule>
  </conditionalFormatting>
  <conditionalFormatting sqref="E831:M831">
    <cfRule type="cellIs" dxfId="2648" priority="2647" operator="equal">
      <formula>3</formula>
    </cfRule>
    <cfRule type="cellIs" dxfId="2647" priority="2648" operator="equal">
      <formula>5</formula>
    </cfRule>
    <cfRule type="cellIs" dxfId="2646" priority="2649" operator="equal">
      <formula>4</formula>
    </cfRule>
  </conditionalFormatting>
  <conditionalFormatting sqref="O831">
    <cfRule type="cellIs" dxfId="2645" priority="2644" operator="equal">
      <formula>3</formula>
    </cfRule>
    <cfRule type="cellIs" dxfId="2644" priority="2645" operator="equal">
      <formula>5</formula>
    </cfRule>
    <cfRule type="cellIs" dxfId="2643" priority="2646" operator="equal">
      <formula>4</formula>
    </cfRule>
  </conditionalFormatting>
  <conditionalFormatting sqref="O831:W831">
    <cfRule type="cellIs" dxfId="2642" priority="2641" operator="equal">
      <formula>3</formula>
    </cfRule>
    <cfRule type="cellIs" dxfId="2641" priority="2642" operator="equal">
      <formula>5</formula>
    </cfRule>
    <cfRule type="cellIs" dxfId="2640" priority="2643" operator="equal">
      <formula>4</formula>
    </cfRule>
  </conditionalFormatting>
  <conditionalFormatting sqref="E816">
    <cfRule type="cellIs" dxfId="2639" priority="2638" operator="equal">
      <formula>3</formula>
    </cfRule>
    <cfRule type="cellIs" dxfId="2638" priority="2639" operator="equal">
      <formula>5</formula>
    </cfRule>
    <cfRule type="cellIs" dxfId="2637" priority="2640" operator="equal">
      <formula>4</formula>
    </cfRule>
  </conditionalFormatting>
  <conditionalFormatting sqref="E816:M816">
    <cfRule type="cellIs" dxfId="2636" priority="2635" operator="equal">
      <formula>3</formula>
    </cfRule>
    <cfRule type="cellIs" dxfId="2635" priority="2636" operator="equal">
      <formula>5</formula>
    </cfRule>
    <cfRule type="cellIs" dxfId="2634" priority="2637" operator="equal">
      <formula>4</formula>
    </cfRule>
  </conditionalFormatting>
  <conditionalFormatting sqref="O816">
    <cfRule type="cellIs" dxfId="2633" priority="2632" operator="equal">
      <formula>3</formula>
    </cfRule>
    <cfRule type="cellIs" dxfId="2632" priority="2633" operator="equal">
      <formula>5</formula>
    </cfRule>
    <cfRule type="cellIs" dxfId="2631" priority="2634" operator="equal">
      <formula>4</formula>
    </cfRule>
  </conditionalFormatting>
  <conditionalFormatting sqref="O816:W816">
    <cfRule type="cellIs" dxfId="2630" priority="2629" operator="equal">
      <formula>3</formula>
    </cfRule>
    <cfRule type="cellIs" dxfId="2629" priority="2630" operator="equal">
      <formula>5</formula>
    </cfRule>
    <cfRule type="cellIs" dxfId="2628" priority="2631" operator="equal">
      <formula>4</formula>
    </cfRule>
  </conditionalFormatting>
  <conditionalFormatting sqref="F827:M827">
    <cfRule type="cellIs" dxfId="2627" priority="2623" operator="equal">
      <formula>0</formula>
    </cfRule>
  </conditionalFormatting>
  <conditionalFormatting sqref="E827">
    <cfRule type="cellIs" dxfId="2626" priority="2624" operator="equal">
      <formula>0</formula>
    </cfRule>
  </conditionalFormatting>
  <conditionalFormatting sqref="E827:M827">
    <cfRule type="cellIs" dxfId="2625" priority="2625" operator="greaterThan">
      <formula>E816+1</formula>
    </cfRule>
    <cfRule type="cellIs" dxfId="2624" priority="2626" operator="equal">
      <formula>E816+1</formula>
    </cfRule>
    <cfRule type="cellIs" dxfId="2623" priority="2627" operator="lessThan">
      <formula>E816</formula>
    </cfRule>
    <cfRule type="cellIs" dxfId="2622" priority="2628" operator="equal">
      <formula>E816</formula>
    </cfRule>
  </conditionalFormatting>
  <conditionalFormatting sqref="P827:W827">
    <cfRule type="cellIs" dxfId="2621" priority="2617" operator="equal">
      <formula>0</formula>
    </cfRule>
  </conditionalFormatting>
  <conditionalFormatting sqref="O827">
    <cfRule type="cellIs" dxfId="2620" priority="2618" operator="equal">
      <formula>0</formula>
    </cfRule>
  </conditionalFormatting>
  <conditionalFormatting sqref="O827:W827">
    <cfRule type="cellIs" dxfId="2619" priority="2619" operator="greaterThan">
      <formula>O816+1</formula>
    </cfRule>
    <cfRule type="cellIs" dxfId="2618" priority="2620" operator="equal">
      <formula>O816+1</formula>
    </cfRule>
    <cfRule type="cellIs" dxfId="2617" priority="2621" operator="lessThan">
      <formula>O816</formula>
    </cfRule>
    <cfRule type="cellIs" dxfId="2616" priority="2622" operator="equal">
      <formula>O816</formula>
    </cfRule>
  </conditionalFormatting>
  <conditionalFormatting sqref="F819:M819">
    <cfRule type="cellIs" dxfId="2615" priority="2611" operator="equal">
      <formula>0</formula>
    </cfRule>
  </conditionalFormatting>
  <conditionalFormatting sqref="E819">
    <cfRule type="cellIs" dxfId="2614" priority="2612" operator="equal">
      <formula>0</formula>
    </cfRule>
  </conditionalFormatting>
  <conditionalFormatting sqref="E819:M819">
    <cfRule type="cellIs" dxfId="2613" priority="2613" operator="greaterThan">
      <formula>E816+1</formula>
    </cfRule>
    <cfRule type="cellIs" dxfId="2612" priority="2614" operator="equal">
      <formula>E816+1</formula>
    </cfRule>
    <cfRule type="cellIs" dxfId="2611" priority="2615" operator="lessThan">
      <formula>E816</formula>
    </cfRule>
    <cfRule type="cellIs" dxfId="2610" priority="2616" operator="equal">
      <formula>E816</formula>
    </cfRule>
  </conditionalFormatting>
  <conditionalFormatting sqref="P819:W819">
    <cfRule type="cellIs" dxfId="2609" priority="2605" operator="equal">
      <formula>0</formula>
    </cfRule>
  </conditionalFormatting>
  <conditionalFormatting sqref="O819">
    <cfRule type="cellIs" dxfId="2608" priority="2606" operator="equal">
      <formula>0</formula>
    </cfRule>
  </conditionalFormatting>
  <conditionalFormatting sqref="O819:W819">
    <cfRule type="cellIs" dxfId="2607" priority="2607" operator="greaterThan">
      <formula>O816+1</formula>
    </cfRule>
    <cfRule type="cellIs" dxfId="2606" priority="2608" operator="equal">
      <formula>O816+1</formula>
    </cfRule>
    <cfRule type="cellIs" dxfId="2605" priority="2609" operator="lessThan">
      <formula>O816</formula>
    </cfRule>
    <cfRule type="cellIs" dxfId="2604" priority="2610" operator="equal">
      <formula>O816</formula>
    </cfRule>
  </conditionalFormatting>
  <conditionalFormatting sqref="E823">
    <cfRule type="cellIs" dxfId="2603" priority="2600" operator="equal">
      <formula>0</formula>
    </cfRule>
  </conditionalFormatting>
  <conditionalFormatting sqref="F823:M823">
    <cfRule type="cellIs" dxfId="2602" priority="2599" operator="equal">
      <formula>0</formula>
    </cfRule>
  </conditionalFormatting>
  <conditionalFormatting sqref="E823:M823">
    <cfRule type="cellIs" dxfId="2601" priority="2601" operator="greaterThan">
      <formula>E816+1</formula>
    </cfRule>
    <cfRule type="cellIs" dxfId="2600" priority="2602" operator="equal">
      <formula>E816+1</formula>
    </cfRule>
    <cfRule type="cellIs" dxfId="2599" priority="2603" operator="lessThan">
      <formula>E816</formula>
    </cfRule>
    <cfRule type="cellIs" dxfId="2598" priority="2604" operator="equal">
      <formula>E816</formula>
    </cfRule>
  </conditionalFormatting>
  <conditionalFormatting sqref="O823">
    <cfRule type="cellIs" dxfId="2597" priority="2594" operator="equal">
      <formula>0</formula>
    </cfRule>
  </conditionalFormatting>
  <conditionalFormatting sqref="P823:W823">
    <cfRule type="cellIs" dxfId="2596" priority="2593" operator="equal">
      <formula>0</formula>
    </cfRule>
  </conditionalFormatting>
  <conditionalFormatting sqref="O823:W823">
    <cfRule type="cellIs" dxfId="2595" priority="2595" operator="greaterThan">
      <formula>O816+1</formula>
    </cfRule>
    <cfRule type="cellIs" dxfId="2594" priority="2596" operator="equal">
      <formula>O816+1</formula>
    </cfRule>
    <cfRule type="cellIs" dxfId="2593" priority="2597" operator="lessThan">
      <formula>O816</formula>
    </cfRule>
    <cfRule type="cellIs" dxfId="2592" priority="2598" operator="equal">
      <formula>O816</formula>
    </cfRule>
  </conditionalFormatting>
  <conditionalFormatting sqref="E801">
    <cfRule type="cellIs" dxfId="2591" priority="2590" operator="equal">
      <formula>3</formula>
    </cfRule>
    <cfRule type="cellIs" dxfId="2590" priority="2591" operator="equal">
      <formula>5</formula>
    </cfRule>
    <cfRule type="cellIs" dxfId="2589" priority="2592" operator="equal">
      <formula>4</formula>
    </cfRule>
  </conditionalFormatting>
  <conditionalFormatting sqref="E801:M801">
    <cfRule type="cellIs" dxfId="2588" priority="2587" operator="equal">
      <formula>3</formula>
    </cfRule>
    <cfRule type="cellIs" dxfId="2587" priority="2588" operator="equal">
      <formula>5</formula>
    </cfRule>
    <cfRule type="cellIs" dxfId="2586" priority="2589" operator="equal">
      <formula>4</formula>
    </cfRule>
  </conditionalFormatting>
  <conditionalFormatting sqref="O801">
    <cfRule type="cellIs" dxfId="2585" priority="2584" operator="equal">
      <formula>3</formula>
    </cfRule>
    <cfRule type="cellIs" dxfId="2584" priority="2585" operator="equal">
      <formula>5</formula>
    </cfRule>
    <cfRule type="cellIs" dxfId="2583" priority="2586" operator="equal">
      <formula>4</formula>
    </cfRule>
  </conditionalFormatting>
  <conditionalFormatting sqref="O801:W801">
    <cfRule type="cellIs" dxfId="2582" priority="2581" operator="equal">
      <formula>3</formula>
    </cfRule>
    <cfRule type="cellIs" dxfId="2581" priority="2582" operator="equal">
      <formula>5</formula>
    </cfRule>
    <cfRule type="cellIs" dxfId="2580" priority="2583" operator="equal">
      <formula>4</formula>
    </cfRule>
  </conditionalFormatting>
  <conditionalFormatting sqref="P812:W812">
    <cfRule type="cellIs" dxfId="2579" priority="2569" operator="equal">
      <formula>0</formula>
    </cfRule>
  </conditionalFormatting>
  <conditionalFormatting sqref="F812:M812">
    <cfRule type="cellIs" dxfId="2578" priority="2575" operator="equal">
      <formula>0</formula>
    </cfRule>
  </conditionalFormatting>
  <conditionalFormatting sqref="E812">
    <cfRule type="cellIs" dxfId="2577" priority="2576" operator="equal">
      <formula>0</formula>
    </cfRule>
  </conditionalFormatting>
  <conditionalFormatting sqref="O812">
    <cfRule type="cellIs" dxfId="2576" priority="2570" operator="equal">
      <formula>0</formula>
    </cfRule>
  </conditionalFormatting>
  <conditionalFormatting sqref="E812:M812">
    <cfRule type="cellIs" dxfId="2575" priority="2577" operator="greaterThan">
      <formula>E801+1</formula>
    </cfRule>
    <cfRule type="cellIs" dxfId="2574" priority="2578" operator="equal">
      <formula>E801+1</formula>
    </cfRule>
    <cfRule type="cellIs" dxfId="2573" priority="2579" operator="lessThan">
      <formula>E801</formula>
    </cfRule>
    <cfRule type="cellIs" dxfId="2572" priority="2580" operator="equal">
      <formula>E801</formula>
    </cfRule>
  </conditionalFormatting>
  <conditionalFormatting sqref="O812:W812">
    <cfRule type="cellIs" dxfId="2571" priority="2571" operator="greaterThan">
      <formula>O801+1</formula>
    </cfRule>
    <cfRule type="cellIs" dxfId="2570" priority="2572" operator="equal">
      <formula>O801+1</formula>
    </cfRule>
    <cfRule type="cellIs" dxfId="2569" priority="2573" operator="lessThan">
      <formula>O801</formula>
    </cfRule>
    <cfRule type="cellIs" dxfId="2568" priority="2574" operator="equal">
      <formula>O801</formula>
    </cfRule>
  </conditionalFormatting>
  <conditionalFormatting sqref="E808">
    <cfRule type="cellIs" dxfId="2567" priority="2564" operator="equal">
      <formula>0</formula>
    </cfRule>
  </conditionalFormatting>
  <conditionalFormatting sqref="F808:M808">
    <cfRule type="cellIs" dxfId="2566" priority="2563" operator="equal">
      <formula>0</formula>
    </cfRule>
  </conditionalFormatting>
  <conditionalFormatting sqref="E808:M808">
    <cfRule type="cellIs" dxfId="2565" priority="2565" operator="greaterThan">
      <formula>E801+1</formula>
    </cfRule>
    <cfRule type="cellIs" dxfId="2564" priority="2566" operator="equal">
      <formula>E801+1</formula>
    </cfRule>
    <cfRule type="cellIs" dxfId="2563" priority="2567" operator="lessThan">
      <formula>E801</formula>
    </cfRule>
    <cfRule type="cellIs" dxfId="2562" priority="2568" operator="equal">
      <formula>E801</formula>
    </cfRule>
  </conditionalFormatting>
  <conditionalFormatting sqref="O808">
    <cfRule type="cellIs" dxfId="2561" priority="2558" operator="equal">
      <formula>0</formula>
    </cfRule>
  </conditionalFormatting>
  <conditionalFormatting sqref="P808:W808">
    <cfRule type="cellIs" dxfId="2560" priority="2557" operator="equal">
      <formula>0</formula>
    </cfRule>
  </conditionalFormatting>
  <conditionalFormatting sqref="O808:W808">
    <cfRule type="cellIs" dxfId="2559" priority="2559" operator="greaterThan">
      <formula>O801+1</formula>
    </cfRule>
    <cfRule type="cellIs" dxfId="2558" priority="2560" operator="equal">
      <formula>O801+1</formula>
    </cfRule>
    <cfRule type="cellIs" dxfId="2557" priority="2561" operator="lessThan">
      <formula>O801</formula>
    </cfRule>
    <cfRule type="cellIs" dxfId="2556" priority="2562" operator="equal">
      <formula>O801</formula>
    </cfRule>
  </conditionalFormatting>
  <conditionalFormatting sqref="F804:M804">
    <cfRule type="cellIs" dxfId="2555" priority="2551" operator="equal">
      <formula>0</formula>
    </cfRule>
  </conditionalFormatting>
  <conditionalFormatting sqref="E804">
    <cfRule type="cellIs" dxfId="2554" priority="2552" operator="equal">
      <formula>0</formula>
    </cfRule>
  </conditionalFormatting>
  <conditionalFormatting sqref="E804:M804">
    <cfRule type="cellIs" dxfId="2553" priority="2553" operator="greaterThan">
      <formula>E801+1</formula>
    </cfRule>
    <cfRule type="cellIs" dxfId="2552" priority="2554" operator="equal">
      <formula>E801+1</formula>
    </cfRule>
    <cfRule type="cellIs" dxfId="2551" priority="2555" operator="lessThan">
      <formula>E801</formula>
    </cfRule>
    <cfRule type="cellIs" dxfId="2550" priority="2556" operator="equal">
      <formula>E801</formula>
    </cfRule>
  </conditionalFormatting>
  <conditionalFormatting sqref="P804:W804">
    <cfRule type="cellIs" dxfId="2549" priority="2545" operator="equal">
      <formula>0</formula>
    </cfRule>
  </conditionalFormatting>
  <conditionalFormatting sqref="O804">
    <cfRule type="cellIs" dxfId="2548" priority="2546" operator="equal">
      <formula>0</formula>
    </cfRule>
  </conditionalFormatting>
  <conditionalFormatting sqref="O804:W804">
    <cfRule type="cellIs" dxfId="2547" priority="2547" operator="greaterThan">
      <formula>O801+1</formula>
    </cfRule>
    <cfRule type="cellIs" dxfId="2546" priority="2548" operator="equal">
      <formula>O801+1</formula>
    </cfRule>
    <cfRule type="cellIs" dxfId="2545" priority="2549" operator="lessThan">
      <formula>O801</formula>
    </cfRule>
    <cfRule type="cellIs" dxfId="2544" priority="2550" operator="equal">
      <formula>O801</formula>
    </cfRule>
  </conditionalFormatting>
  <conditionalFormatting sqref="P797:W797">
    <cfRule type="cellIs" dxfId="2543" priority="2533" operator="equal">
      <formula>0</formula>
    </cfRule>
  </conditionalFormatting>
  <conditionalFormatting sqref="F797:M797">
    <cfRule type="cellIs" dxfId="2542" priority="2539" operator="equal">
      <formula>0</formula>
    </cfRule>
  </conditionalFormatting>
  <conditionalFormatting sqref="E797">
    <cfRule type="cellIs" dxfId="2541" priority="2540" operator="equal">
      <formula>0</formula>
    </cfRule>
  </conditionalFormatting>
  <conditionalFormatting sqref="O797">
    <cfRule type="cellIs" dxfId="2540" priority="2534" operator="equal">
      <formula>0</formula>
    </cfRule>
  </conditionalFormatting>
  <conditionalFormatting sqref="E797:M797">
    <cfRule type="cellIs" dxfId="2539" priority="2541" operator="greaterThan">
      <formula>E786+1</formula>
    </cfRule>
    <cfRule type="cellIs" dxfId="2538" priority="2542" operator="equal">
      <formula>E786+1</formula>
    </cfRule>
    <cfRule type="cellIs" dxfId="2537" priority="2543" operator="lessThan">
      <formula>E786</formula>
    </cfRule>
    <cfRule type="cellIs" dxfId="2536" priority="2544" operator="equal">
      <formula>E786</formula>
    </cfRule>
  </conditionalFormatting>
  <conditionalFormatting sqref="O797:W797">
    <cfRule type="cellIs" dxfId="2535" priority="2535" operator="greaterThan">
      <formula>O786+1</formula>
    </cfRule>
    <cfRule type="cellIs" dxfId="2534" priority="2536" operator="equal">
      <formula>O786+1</formula>
    </cfRule>
    <cfRule type="cellIs" dxfId="2533" priority="2537" operator="lessThan">
      <formula>O786</formula>
    </cfRule>
    <cfRule type="cellIs" dxfId="2532" priority="2538" operator="equal">
      <formula>O786</formula>
    </cfRule>
  </conditionalFormatting>
  <conditionalFormatting sqref="E793">
    <cfRule type="cellIs" dxfId="2531" priority="2528" operator="equal">
      <formula>0</formula>
    </cfRule>
  </conditionalFormatting>
  <conditionalFormatting sqref="F793:M793">
    <cfRule type="cellIs" dxfId="2530" priority="2527" operator="equal">
      <formula>0</formula>
    </cfRule>
  </conditionalFormatting>
  <conditionalFormatting sqref="E793:M793">
    <cfRule type="cellIs" dxfId="2529" priority="2529" operator="greaterThan">
      <formula>E786+1</formula>
    </cfRule>
    <cfRule type="cellIs" dxfId="2528" priority="2530" operator="equal">
      <formula>E786+1</formula>
    </cfRule>
    <cfRule type="cellIs" dxfId="2527" priority="2531" operator="lessThan">
      <formula>E786</formula>
    </cfRule>
    <cfRule type="cellIs" dxfId="2526" priority="2532" operator="equal">
      <formula>E786</formula>
    </cfRule>
  </conditionalFormatting>
  <conditionalFormatting sqref="O793">
    <cfRule type="cellIs" dxfId="2525" priority="2522" operator="equal">
      <formula>0</formula>
    </cfRule>
  </conditionalFormatting>
  <conditionalFormatting sqref="P793:W793">
    <cfRule type="cellIs" dxfId="2524" priority="2521" operator="equal">
      <formula>0</formula>
    </cfRule>
  </conditionalFormatting>
  <conditionalFormatting sqref="O793:W793">
    <cfRule type="cellIs" dxfId="2523" priority="2523" operator="greaterThan">
      <formula>O786+1</formula>
    </cfRule>
    <cfRule type="cellIs" dxfId="2522" priority="2524" operator="equal">
      <formula>O786+1</formula>
    </cfRule>
    <cfRule type="cellIs" dxfId="2521" priority="2525" operator="lessThan">
      <formula>O786</formula>
    </cfRule>
    <cfRule type="cellIs" dxfId="2520" priority="2526" operator="equal">
      <formula>O786</formula>
    </cfRule>
  </conditionalFormatting>
  <conditionalFormatting sqref="F789:M789">
    <cfRule type="cellIs" dxfId="2519" priority="2515" operator="equal">
      <formula>0</formula>
    </cfRule>
  </conditionalFormatting>
  <conditionalFormatting sqref="E789">
    <cfRule type="cellIs" dxfId="2518" priority="2516" operator="equal">
      <formula>0</formula>
    </cfRule>
  </conditionalFormatting>
  <conditionalFormatting sqref="E789:M789">
    <cfRule type="cellIs" dxfId="2517" priority="2517" operator="greaterThan">
      <formula>E786+1</formula>
    </cfRule>
    <cfRule type="cellIs" dxfId="2516" priority="2518" operator="equal">
      <formula>E786+1</formula>
    </cfRule>
    <cfRule type="cellIs" dxfId="2515" priority="2519" operator="lessThan">
      <formula>E786</formula>
    </cfRule>
    <cfRule type="cellIs" dxfId="2514" priority="2520" operator="equal">
      <formula>E786</formula>
    </cfRule>
  </conditionalFormatting>
  <conditionalFormatting sqref="P789:W789">
    <cfRule type="cellIs" dxfId="2513" priority="2509" operator="equal">
      <formula>0</formula>
    </cfRule>
  </conditionalFormatting>
  <conditionalFormatting sqref="O789">
    <cfRule type="cellIs" dxfId="2512" priority="2510" operator="equal">
      <formula>0</formula>
    </cfRule>
  </conditionalFormatting>
  <conditionalFormatting sqref="O789:W789">
    <cfRule type="cellIs" dxfId="2511" priority="2511" operator="greaterThan">
      <formula>O786+1</formula>
    </cfRule>
    <cfRule type="cellIs" dxfId="2510" priority="2512" operator="equal">
      <formula>O786+1</formula>
    </cfRule>
    <cfRule type="cellIs" dxfId="2509" priority="2513" operator="lessThan">
      <formula>O786</formula>
    </cfRule>
    <cfRule type="cellIs" dxfId="2508" priority="2514" operator="equal">
      <formula>O786</formula>
    </cfRule>
  </conditionalFormatting>
  <conditionalFormatting sqref="E786">
    <cfRule type="cellIs" dxfId="2507" priority="2506" operator="equal">
      <formula>3</formula>
    </cfRule>
    <cfRule type="cellIs" dxfId="2506" priority="2507" operator="equal">
      <formula>5</formula>
    </cfRule>
    <cfRule type="cellIs" dxfId="2505" priority="2508" operator="equal">
      <formula>4</formula>
    </cfRule>
  </conditionalFormatting>
  <conditionalFormatting sqref="E786:M786">
    <cfRule type="cellIs" dxfId="2504" priority="2503" operator="equal">
      <formula>3</formula>
    </cfRule>
    <cfRule type="cellIs" dxfId="2503" priority="2504" operator="equal">
      <formula>5</formula>
    </cfRule>
    <cfRule type="cellIs" dxfId="2502" priority="2505" operator="equal">
      <formula>4</formula>
    </cfRule>
  </conditionalFormatting>
  <conditionalFormatting sqref="O786">
    <cfRule type="cellIs" dxfId="2501" priority="2500" operator="equal">
      <formula>3</formula>
    </cfRule>
    <cfRule type="cellIs" dxfId="2500" priority="2501" operator="equal">
      <formula>5</formula>
    </cfRule>
    <cfRule type="cellIs" dxfId="2499" priority="2502" operator="equal">
      <formula>4</formula>
    </cfRule>
  </conditionalFormatting>
  <conditionalFormatting sqref="O786:W786">
    <cfRule type="cellIs" dxfId="2498" priority="2497" operator="equal">
      <formula>3</formula>
    </cfRule>
    <cfRule type="cellIs" dxfId="2497" priority="2498" operator="equal">
      <formula>5</formula>
    </cfRule>
    <cfRule type="cellIs" dxfId="2496" priority="2499" operator="equal">
      <formula>4</formula>
    </cfRule>
  </conditionalFormatting>
  <conditionalFormatting sqref="E771">
    <cfRule type="cellIs" dxfId="2495" priority="2494" operator="equal">
      <formula>3</formula>
    </cfRule>
    <cfRule type="cellIs" dxfId="2494" priority="2495" operator="equal">
      <formula>5</formula>
    </cfRule>
    <cfRule type="cellIs" dxfId="2493" priority="2496" operator="equal">
      <formula>4</formula>
    </cfRule>
  </conditionalFormatting>
  <conditionalFormatting sqref="E771:M771">
    <cfRule type="cellIs" dxfId="2492" priority="2491" operator="equal">
      <formula>3</formula>
    </cfRule>
    <cfRule type="cellIs" dxfId="2491" priority="2492" operator="equal">
      <formula>5</formula>
    </cfRule>
    <cfRule type="cellIs" dxfId="2490" priority="2493" operator="equal">
      <formula>4</formula>
    </cfRule>
  </conditionalFormatting>
  <conditionalFormatting sqref="O771">
    <cfRule type="cellIs" dxfId="2489" priority="2488" operator="equal">
      <formula>3</formula>
    </cfRule>
    <cfRule type="cellIs" dxfId="2488" priority="2489" operator="equal">
      <formula>5</formula>
    </cfRule>
    <cfRule type="cellIs" dxfId="2487" priority="2490" operator="equal">
      <formula>4</formula>
    </cfRule>
  </conditionalFormatting>
  <conditionalFormatting sqref="O771:W771">
    <cfRule type="cellIs" dxfId="2486" priority="2485" operator="equal">
      <formula>3</formula>
    </cfRule>
    <cfRule type="cellIs" dxfId="2485" priority="2486" operator="equal">
      <formula>5</formula>
    </cfRule>
    <cfRule type="cellIs" dxfId="2484" priority="2487" operator="equal">
      <formula>4</formula>
    </cfRule>
  </conditionalFormatting>
  <conditionalFormatting sqref="F782:M782">
    <cfRule type="cellIs" dxfId="2483" priority="2479" operator="equal">
      <formula>0</formula>
    </cfRule>
  </conditionalFormatting>
  <conditionalFormatting sqref="E782">
    <cfRule type="cellIs" dxfId="2482" priority="2480" operator="equal">
      <formula>0</formula>
    </cfRule>
  </conditionalFormatting>
  <conditionalFormatting sqref="E782:M782">
    <cfRule type="cellIs" dxfId="2481" priority="2481" operator="greaterThan">
      <formula>E771+1</formula>
    </cfRule>
    <cfRule type="cellIs" dxfId="2480" priority="2482" operator="equal">
      <formula>E771+1</formula>
    </cfRule>
    <cfRule type="cellIs" dxfId="2479" priority="2483" operator="lessThan">
      <formula>E771</formula>
    </cfRule>
    <cfRule type="cellIs" dxfId="2478" priority="2484" operator="equal">
      <formula>E771</formula>
    </cfRule>
  </conditionalFormatting>
  <conditionalFormatting sqref="P782:W782">
    <cfRule type="cellIs" dxfId="2477" priority="2473" operator="equal">
      <formula>0</formula>
    </cfRule>
  </conditionalFormatting>
  <conditionalFormatting sqref="O782">
    <cfRule type="cellIs" dxfId="2476" priority="2474" operator="equal">
      <formula>0</formula>
    </cfRule>
  </conditionalFormatting>
  <conditionalFormatting sqref="O782:W782">
    <cfRule type="cellIs" dxfId="2475" priority="2475" operator="greaterThan">
      <formula>O771+1</formula>
    </cfRule>
    <cfRule type="cellIs" dxfId="2474" priority="2476" operator="equal">
      <formula>O771+1</formula>
    </cfRule>
    <cfRule type="cellIs" dxfId="2473" priority="2477" operator="lessThan">
      <formula>O771</formula>
    </cfRule>
    <cfRule type="cellIs" dxfId="2472" priority="2478" operator="equal">
      <formula>O771</formula>
    </cfRule>
  </conditionalFormatting>
  <conditionalFormatting sqref="F774:M774">
    <cfRule type="cellIs" dxfId="2471" priority="2467" operator="equal">
      <formula>0</formula>
    </cfRule>
  </conditionalFormatting>
  <conditionalFormatting sqref="E774">
    <cfRule type="cellIs" dxfId="2470" priority="2468" operator="equal">
      <formula>0</formula>
    </cfRule>
  </conditionalFormatting>
  <conditionalFormatting sqref="E774:M774">
    <cfRule type="cellIs" dxfId="2469" priority="2469" operator="greaterThan">
      <formula>E771+1</formula>
    </cfRule>
    <cfRule type="cellIs" dxfId="2468" priority="2470" operator="equal">
      <formula>E771+1</formula>
    </cfRule>
    <cfRule type="cellIs" dxfId="2467" priority="2471" operator="lessThan">
      <formula>E771</formula>
    </cfRule>
    <cfRule type="cellIs" dxfId="2466" priority="2472" operator="equal">
      <formula>E771</formula>
    </cfRule>
  </conditionalFormatting>
  <conditionalFormatting sqref="P774:W774">
    <cfRule type="cellIs" dxfId="2465" priority="2461" operator="equal">
      <formula>0</formula>
    </cfRule>
  </conditionalFormatting>
  <conditionalFormatting sqref="O774">
    <cfRule type="cellIs" dxfId="2464" priority="2462" operator="equal">
      <formula>0</formula>
    </cfRule>
  </conditionalFormatting>
  <conditionalFormatting sqref="O774:W774">
    <cfRule type="cellIs" dxfId="2463" priority="2463" operator="greaterThan">
      <formula>O771+1</formula>
    </cfRule>
    <cfRule type="cellIs" dxfId="2462" priority="2464" operator="equal">
      <formula>O771+1</formula>
    </cfRule>
    <cfRule type="cellIs" dxfId="2461" priority="2465" operator="lessThan">
      <formula>O771</formula>
    </cfRule>
    <cfRule type="cellIs" dxfId="2460" priority="2466" operator="equal">
      <formula>O771</formula>
    </cfRule>
  </conditionalFormatting>
  <conditionalFormatting sqref="E778">
    <cfRule type="cellIs" dxfId="2459" priority="2456" operator="equal">
      <formula>0</formula>
    </cfRule>
  </conditionalFormatting>
  <conditionalFormatting sqref="F778:M778">
    <cfRule type="cellIs" dxfId="2458" priority="2455" operator="equal">
      <formula>0</formula>
    </cfRule>
  </conditionalFormatting>
  <conditionalFormatting sqref="E778:M778">
    <cfRule type="cellIs" dxfId="2457" priority="2457" operator="greaterThan">
      <formula>E771+1</formula>
    </cfRule>
    <cfRule type="cellIs" dxfId="2456" priority="2458" operator="equal">
      <formula>E771+1</formula>
    </cfRule>
    <cfRule type="cellIs" dxfId="2455" priority="2459" operator="lessThan">
      <formula>E771</formula>
    </cfRule>
    <cfRule type="cellIs" dxfId="2454" priority="2460" operator="equal">
      <formula>E771</formula>
    </cfRule>
  </conditionalFormatting>
  <conditionalFormatting sqref="O778">
    <cfRule type="cellIs" dxfId="2453" priority="2450" operator="equal">
      <formula>0</formula>
    </cfRule>
  </conditionalFormatting>
  <conditionalFormatting sqref="P778:W778">
    <cfRule type="cellIs" dxfId="2452" priority="2449" operator="equal">
      <formula>0</formula>
    </cfRule>
  </conditionalFormatting>
  <conditionalFormatting sqref="O778:W778">
    <cfRule type="cellIs" dxfId="2451" priority="2451" operator="greaterThan">
      <formula>O771+1</formula>
    </cfRule>
    <cfRule type="cellIs" dxfId="2450" priority="2452" operator="equal">
      <formula>O771+1</formula>
    </cfRule>
    <cfRule type="cellIs" dxfId="2449" priority="2453" operator="lessThan">
      <formula>O771</formula>
    </cfRule>
    <cfRule type="cellIs" dxfId="2448" priority="2454" operator="equal">
      <formula>O771</formula>
    </cfRule>
  </conditionalFormatting>
  <conditionalFormatting sqref="E756">
    <cfRule type="cellIs" dxfId="2447" priority="2446" operator="equal">
      <formula>3</formula>
    </cfRule>
    <cfRule type="cellIs" dxfId="2446" priority="2447" operator="equal">
      <formula>5</formula>
    </cfRule>
    <cfRule type="cellIs" dxfId="2445" priority="2448" operator="equal">
      <formula>4</formula>
    </cfRule>
  </conditionalFormatting>
  <conditionalFormatting sqref="E756:M756">
    <cfRule type="cellIs" dxfId="2444" priority="2443" operator="equal">
      <formula>3</formula>
    </cfRule>
    <cfRule type="cellIs" dxfId="2443" priority="2444" operator="equal">
      <formula>5</formula>
    </cfRule>
    <cfRule type="cellIs" dxfId="2442" priority="2445" operator="equal">
      <formula>4</formula>
    </cfRule>
  </conditionalFormatting>
  <conditionalFormatting sqref="F767:M767">
    <cfRule type="cellIs" dxfId="2441" priority="2437" operator="equal">
      <formula>0</formula>
    </cfRule>
  </conditionalFormatting>
  <conditionalFormatting sqref="E767">
    <cfRule type="cellIs" dxfId="2440" priority="2438" operator="equal">
      <formula>0</formula>
    </cfRule>
  </conditionalFormatting>
  <conditionalFormatting sqref="E767:M767">
    <cfRule type="cellIs" dxfId="2439" priority="2439" operator="greaterThan">
      <formula>E756+1</formula>
    </cfRule>
    <cfRule type="cellIs" dxfId="2438" priority="2440" operator="equal">
      <formula>E756+1</formula>
    </cfRule>
    <cfRule type="cellIs" dxfId="2437" priority="2441" operator="lessThan">
      <formula>E756</formula>
    </cfRule>
    <cfRule type="cellIs" dxfId="2436" priority="2442" operator="equal">
      <formula>E756</formula>
    </cfRule>
  </conditionalFormatting>
  <conditionalFormatting sqref="P767:W767">
    <cfRule type="cellIs" dxfId="2435" priority="2431" operator="equal">
      <formula>0</formula>
    </cfRule>
  </conditionalFormatting>
  <conditionalFormatting sqref="O767">
    <cfRule type="cellIs" dxfId="2434" priority="2432" operator="equal">
      <formula>0</formula>
    </cfRule>
  </conditionalFormatting>
  <conditionalFormatting sqref="O767:W767">
    <cfRule type="cellIs" dxfId="2433" priority="2433" operator="greaterThan">
      <formula>O756+1</formula>
    </cfRule>
    <cfRule type="cellIs" dxfId="2432" priority="2434" operator="equal">
      <formula>O756+1</formula>
    </cfRule>
    <cfRule type="cellIs" dxfId="2431" priority="2435" operator="lessThan">
      <formula>O756</formula>
    </cfRule>
    <cfRule type="cellIs" dxfId="2430" priority="2436" operator="equal">
      <formula>O756</formula>
    </cfRule>
  </conditionalFormatting>
  <conditionalFormatting sqref="F759:M759">
    <cfRule type="cellIs" dxfId="2429" priority="2425" operator="equal">
      <formula>0</formula>
    </cfRule>
  </conditionalFormatting>
  <conditionalFormatting sqref="E759">
    <cfRule type="cellIs" dxfId="2428" priority="2426" operator="equal">
      <formula>0</formula>
    </cfRule>
  </conditionalFormatting>
  <conditionalFormatting sqref="E759:M759">
    <cfRule type="cellIs" dxfId="2427" priority="2427" operator="greaterThan">
      <formula>E756+1</formula>
    </cfRule>
    <cfRule type="cellIs" dxfId="2426" priority="2428" operator="equal">
      <formula>E756+1</formula>
    </cfRule>
    <cfRule type="cellIs" dxfId="2425" priority="2429" operator="lessThan">
      <formula>E756</formula>
    </cfRule>
    <cfRule type="cellIs" dxfId="2424" priority="2430" operator="equal">
      <formula>E756</formula>
    </cfRule>
  </conditionalFormatting>
  <conditionalFormatting sqref="P759:W759">
    <cfRule type="cellIs" dxfId="2423" priority="2419" operator="equal">
      <formula>0</formula>
    </cfRule>
  </conditionalFormatting>
  <conditionalFormatting sqref="O759">
    <cfRule type="cellIs" dxfId="2422" priority="2420" operator="equal">
      <formula>0</formula>
    </cfRule>
  </conditionalFormatting>
  <conditionalFormatting sqref="O759:W759">
    <cfRule type="cellIs" dxfId="2421" priority="2421" operator="greaterThan">
      <formula>O756+1</formula>
    </cfRule>
    <cfRule type="cellIs" dxfId="2420" priority="2422" operator="equal">
      <formula>O756+1</formula>
    </cfRule>
    <cfRule type="cellIs" dxfId="2419" priority="2423" operator="lessThan">
      <formula>O756</formula>
    </cfRule>
    <cfRule type="cellIs" dxfId="2418" priority="2424" operator="equal">
      <formula>O756</formula>
    </cfRule>
  </conditionalFormatting>
  <conditionalFormatting sqref="E763">
    <cfRule type="cellIs" dxfId="2417" priority="2414" operator="equal">
      <formula>0</formula>
    </cfRule>
  </conditionalFormatting>
  <conditionalFormatting sqref="F763:M763">
    <cfRule type="cellIs" dxfId="2416" priority="2413" operator="equal">
      <formula>0</formula>
    </cfRule>
  </conditionalFormatting>
  <conditionalFormatting sqref="E763:M763">
    <cfRule type="cellIs" dxfId="2415" priority="2415" operator="greaterThan">
      <formula>E756+1</formula>
    </cfRule>
    <cfRule type="cellIs" dxfId="2414" priority="2416" operator="equal">
      <formula>E756+1</formula>
    </cfRule>
    <cfRule type="cellIs" dxfId="2413" priority="2417" operator="lessThan">
      <formula>E756</formula>
    </cfRule>
    <cfRule type="cellIs" dxfId="2412" priority="2418" operator="equal">
      <formula>E756</formula>
    </cfRule>
  </conditionalFormatting>
  <conditionalFormatting sqref="O763">
    <cfRule type="cellIs" dxfId="2411" priority="2408" operator="equal">
      <formula>0</formula>
    </cfRule>
  </conditionalFormatting>
  <conditionalFormatting sqref="P763:W763">
    <cfRule type="cellIs" dxfId="2410" priority="2407" operator="equal">
      <formula>0</formula>
    </cfRule>
  </conditionalFormatting>
  <conditionalFormatting sqref="O763:W763">
    <cfRule type="cellIs" dxfId="2409" priority="2409" operator="greaterThan">
      <formula>O756+1</formula>
    </cfRule>
    <cfRule type="cellIs" dxfId="2408" priority="2410" operator="equal">
      <formula>O756+1</formula>
    </cfRule>
    <cfRule type="cellIs" dxfId="2407" priority="2411" operator="lessThan">
      <formula>O756</formula>
    </cfRule>
    <cfRule type="cellIs" dxfId="2406" priority="2412" operator="equal">
      <formula>O756</formula>
    </cfRule>
  </conditionalFormatting>
  <conditionalFormatting sqref="O756">
    <cfRule type="cellIs" dxfId="2405" priority="2404" operator="equal">
      <formula>3</formula>
    </cfRule>
    <cfRule type="cellIs" dxfId="2404" priority="2405" operator="equal">
      <formula>5</formula>
    </cfRule>
    <cfRule type="cellIs" dxfId="2403" priority="2406" operator="equal">
      <formula>4</formula>
    </cfRule>
  </conditionalFormatting>
  <conditionalFormatting sqref="O756:W756">
    <cfRule type="cellIs" dxfId="2402" priority="2401" operator="equal">
      <formula>3</formula>
    </cfRule>
    <cfRule type="cellIs" dxfId="2401" priority="2402" operator="equal">
      <formula>5</formula>
    </cfRule>
    <cfRule type="cellIs" dxfId="2400" priority="2403" operator="equal">
      <formula>4</formula>
    </cfRule>
  </conditionalFormatting>
  <conditionalFormatting sqref="P752:W752">
    <cfRule type="cellIs" dxfId="2399" priority="2389" operator="equal">
      <formula>0</formula>
    </cfRule>
  </conditionalFormatting>
  <conditionalFormatting sqref="F752:M752">
    <cfRule type="cellIs" dxfId="2398" priority="2395" operator="equal">
      <formula>0</formula>
    </cfRule>
  </conditionalFormatting>
  <conditionalFormatting sqref="E752">
    <cfRule type="cellIs" dxfId="2397" priority="2396" operator="equal">
      <formula>0</formula>
    </cfRule>
  </conditionalFormatting>
  <conditionalFormatting sqref="O752">
    <cfRule type="cellIs" dxfId="2396" priority="2390" operator="equal">
      <formula>0</formula>
    </cfRule>
  </conditionalFormatting>
  <conditionalFormatting sqref="E752:M752">
    <cfRule type="cellIs" dxfId="2395" priority="2397" operator="greaterThan">
      <formula>E741+1</formula>
    </cfRule>
    <cfRule type="cellIs" dxfId="2394" priority="2398" operator="equal">
      <formula>E741+1</formula>
    </cfRule>
    <cfRule type="cellIs" dxfId="2393" priority="2399" operator="lessThan">
      <formula>E741</formula>
    </cfRule>
    <cfRule type="cellIs" dxfId="2392" priority="2400" operator="equal">
      <formula>E741</formula>
    </cfRule>
  </conditionalFormatting>
  <conditionalFormatting sqref="O752:W752">
    <cfRule type="cellIs" dxfId="2391" priority="2391" operator="greaterThan">
      <formula>O741+1</formula>
    </cfRule>
    <cfRule type="cellIs" dxfId="2390" priority="2392" operator="equal">
      <formula>O741+1</formula>
    </cfRule>
    <cfRule type="cellIs" dxfId="2389" priority="2393" operator="lessThan">
      <formula>O741</formula>
    </cfRule>
    <cfRule type="cellIs" dxfId="2388" priority="2394" operator="equal">
      <formula>O741</formula>
    </cfRule>
  </conditionalFormatting>
  <conditionalFormatting sqref="E748">
    <cfRule type="cellIs" dxfId="2387" priority="2384" operator="equal">
      <formula>0</formula>
    </cfRule>
  </conditionalFormatting>
  <conditionalFormatting sqref="F748:M748">
    <cfRule type="cellIs" dxfId="2386" priority="2383" operator="equal">
      <formula>0</formula>
    </cfRule>
  </conditionalFormatting>
  <conditionalFormatting sqref="E748:M748">
    <cfRule type="cellIs" dxfId="2385" priority="2385" operator="greaterThan">
      <formula>E741+1</formula>
    </cfRule>
    <cfRule type="cellIs" dxfId="2384" priority="2386" operator="equal">
      <formula>E741+1</formula>
    </cfRule>
    <cfRule type="cellIs" dxfId="2383" priority="2387" operator="lessThan">
      <formula>E741</formula>
    </cfRule>
    <cfRule type="cellIs" dxfId="2382" priority="2388" operator="equal">
      <formula>E741</formula>
    </cfRule>
  </conditionalFormatting>
  <conditionalFormatting sqref="O748">
    <cfRule type="cellIs" dxfId="2381" priority="2378" operator="equal">
      <formula>0</formula>
    </cfRule>
  </conditionalFormatting>
  <conditionalFormatting sqref="P748:W748">
    <cfRule type="cellIs" dxfId="2380" priority="2377" operator="equal">
      <formula>0</formula>
    </cfRule>
  </conditionalFormatting>
  <conditionalFormatting sqref="O748:W748">
    <cfRule type="cellIs" dxfId="2379" priority="2379" operator="greaterThan">
      <formula>O741+1</formula>
    </cfRule>
    <cfRule type="cellIs" dxfId="2378" priority="2380" operator="equal">
      <formula>O741+1</formula>
    </cfRule>
    <cfRule type="cellIs" dxfId="2377" priority="2381" operator="lessThan">
      <formula>O741</formula>
    </cfRule>
    <cfRule type="cellIs" dxfId="2376" priority="2382" operator="equal">
      <formula>O741</formula>
    </cfRule>
  </conditionalFormatting>
  <conditionalFormatting sqref="F744:M744">
    <cfRule type="cellIs" dxfId="2375" priority="2371" operator="equal">
      <formula>0</formula>
    </cfRule>
  </conditionalFormatting>
  <conditionalFormatting sqref="E744">
    <cfRule type="cellIs" dxfId="2374" priority="2372" operator="equal">
      <formula>0</formula>
    </cfRule>
  </conditionalFormatting>
  <conditionalFormatting sqref="E744:M744">
    <cfRule type="cellIs" dxfId="2373" priority="2373" operator="greaterThan">
      <formula>E741+1</formula>
    </cfRule>
    <cfRule type="cellIs" dxfId="2372" priority="2374" operator="equal">
      <formula>E741+1</formula>
    </cfRule>
    <cfRule type="cellIs" dxfId="2371" priority="2375" operator="lessThan">
      <formula>E741</formula>
    </cfRule>
    <cfRule type="cellIs" dxfId="2370" priority="2376" operator="equal">
      <formula>E741</formula>
    </cfRule>
  </conditionalFormatting>
  <conditionalFormatting sqref="P744:W744">
    <cfRule type="cellIs" dxfId="2369" priority="2365" operator="equal">
      <formula>0</formula>
    </cfRule>
  </conditionalFormatting>
  <conditionalFormatting sqref="O744">
    <cfRule type="cellIs" dxfId="2368" priority="2366" operator="equal">
      <formula>0</formula>
    </cfRule>
  </conditionalFormatting>
  <conditionalFormatting sqref="O744:W744">
    <cfRule type="cellIs" dxfId="2367" priority="2367" operator="greaterThan">
      <formula>O741+1</formula>
    </cfRule>
    <cfRule type="cellIs" dxfId="2366" priority="2368" operator="equal">
      <formula>O741+1</formula>
    </cfRule>
    <cfRule type="cellIs" dxfId="2365" priority="2369" operator="lessThan">
      <formula>O741</formula>
    </cfRule>
    <cfRule type="cellIs" dxfId="2364" priority="2370" operator="equal">
      <formula>O741</formula>
    </cfRule>
  </conditionalFormatting>
  <conditionalFormatting sqref="E741">
    <cfRule type="cellIs" dxfId="2363" priority="2362" operator="equal">
      <formula>3</formula>
    </cfRule>
    <cfRule type="cellIs" dxfId="2362" priority="2363" operator="equal">
      <formula>5</formula>
    </cfRule>
    <cfRule type="cellIs" dxfId="2361" priority="2364" operator="equal">
      <formula>4</formula>
    </cfRule>
  </conditionalFormatting>
  <conditionalFormatting sqref="E741:M741">
    <cfRule type="cellIs" dxfId="2360" priority="2359" operator="equal">
      <formula>3</formula>
    </cfRule>
    <cfRule type="cellIs" dxfId="2359" priority="2360" operator="equal">
      <formula>5</formula>
    </cfRule>
    <cfRule type="cellIs" dxfId="2358" priority="2361" operator="equal">
      <formula>4</formula>
    </cfRule>
  </conditionalFormatting>
  <conditionalFormatting sqref="O741">
    <cfRule type="cellIs" dxfId="2357" priority="2356" operator="equal">
      <formula>3</formula>
    </cfRule>
    <cfRule type="cellIs" dxfId="2356" priority="2357" operator="equal">
      <formula>5</formula>
    </cfRule>
    <cfRule type="cellIs" dxfId="2355" priority="2358" operator="equal">
      <formula>4</formula>
    </cfRule>
  </conditionalFormatting>
  <conditionalFormatting sqref="O741:W741">
    <cfRule type="cellIs" dxfId="2354" priority="2353" operator="equal">
      <formula>3</formula>
    </cfRule>
    <cfRule type="cellIs" dxfId="2353" priority="2354" operator="equal">
      <formula>5</formula>
    </cfRule>
    <cfRule type="cellIs" dxfId="2352" priority="2355" operator="equal">
      <formula>4</formula>
    </cfRule>
  </conditionalFormatting>
  <conditionalFormatting sqref="P737:W737">
    <cfRule type="cellIs" dxfId="2351" priority="2341" operator="equal">
      <formula>0</formula>
    </cfRule>
  </conditionalFormatting>
  <conditionalFormatting sqref="F737:M737">
    <cfRule type="cellIs" dxfId="2350" priority="2347" operator="equal">
      <formula>0</formula>
    </cfRule>
  </conditionalFormatting>
  <conditionalFormatting sqref="E737">
    <cfRule type="cellIs" dxfId="2349" priority="2348" operator="equal">
      <formula>0</formula>
    </cfRule>
  </conditionalFormatting>
  <conditionalFormatting sqref="O737">
    <cfRule type="cellIs" dxfId="2348" priority="2342" operator="equal">
      <formula>0</formula>
    </cfRule>
  </conditionalFormatting>
  <conditionalFormatting sqref="E737:M737">
    <cfRule type="cellIs" dxfId="2347" priority="2349" operator="greaterThan">
      <formula>E726+1</formula>
    </cfRule>
    <cfRule type="cellIs" dxfId="2346" priority="2350" operator="equal">
      <formula>E726+1</formula>
    </cfRule>
    <cfRule type="cellIs" dxfId="2345" priority="2351" operator="lessThan">
      <formula>E726</formula>
    </cfRule>
    <cfRule type="cellIs" dxfId="2344" priority="2352" operator="equal">
      <formula>E726</formula>
    </cfRule>
  </conditionalFormatting>
  <conditionalFormatting sqref="O737:W737">
    <cfRule type="cellIs" dxfId="2343" priority="2343" operator="greaterThan">
      <formula>O726+1</formula>
    </cfRule>
    <cfRule type="cellIs" dxfId="2342" priority="2344" operator="equal">
      <formula>O726+1</formula>
    </cfRule>
    <cfRule type="cellIs" dxfId="2341" priority="2345" operator="lessThan">
      <formula>O726</formula>
    </cfRule>
    <cfRule type="cellIs" dxfId="2340" priority="2346" operator="equal">
      <formula>O726</formula>
    </cfRule>
  </conditionalFormatting>
  <conditionalFormatting sqref="F729:M729">
    <cfRule type="cellIs" dxfId="2339" priority="2335" operator="equal">
      <formula>0</formula>
    </cfRule>
  </conditionalFormatting>
  <conditionalFormatting sqref="E729">
    <cfRule type="cellIs" dxfId="2338" priority="2336" operator="equal">
      <formula>0</formula>
    </cfRule>
  </conditionalFormatting>
  <conditionalFormatting sqref="E729:M729">
    <cfRule type="cellIs" dxfId="2337" priority="2337" operator="greaterThan">
      <formula>E726+1</formula>
    </cfRule>
    <cfRule type="cellIs" dxfId="2336" priority="2338" operator="equal">
      <formula>E726+1</formula>
    </cfRule>
    <cfRule type="cellIs" dxfId="2335" priority="2339" operator="lessThan">
      <formula>E726</formula>
    </cfRule>
    <cfRule type="cellIs" dxfId="2334" priority="2340" operator="equal">
      <formula>E726</formula>
    </cfRule>
  </conditionalFormatting>
  <conditionalFormatting sqref="P729:W729">
    <cfRule type="cellIs" dxfId="2333" priority="2329" operator="equal">
      <formula>0</formula>
    </cfRule>
  </conditionalFormatting>
  <conditionalFormatting sqref="O729">
    <cfRule type="cellIs" dxfId="2332" priority="2330" operator="equal">
      <formula>0</formula>
    </cfRule>
  </conditionalFormatting>
  <conditionalFormatting sqref="O729:W729">
    <cfRule type="cellIs" dxfId="2331" priority="2331" operator="greaterThan">
      <formula>O726+1</formula>
    </cfRule>
    <cfRule type="cellIs" dxfId="2330" priority="2332" operator="equal">
      <formula>O726+1</formula>
    </cfRule>
    <cfRule type="cellIs" dxfId="2329" priority="2333" operator="lessThan">
      <formula>O726</formula>
    </cfRule>
    <cfRule type="cellIs" dxfId="2328" priority="2334" operator="equal">
      <formula>O726</formula>
    </cfRule>
  </conditionalFormatting>
  <conditionalFormatting sqref="E726">
    <cfRule type="cellIs" dxfId="2327" priority="2326" operator="equal">
      <formula>3</formula>
    </cfRule>
    <cfRule type="cellIs" dxfId="2326" priority="2327" operator="equal">
      <formula>5</formula>
    </cfRule>
    <cfRule type="cellIs" dxfId="2325" priority="2328" operator="equal">
      <formula>4</formula>
    </cfRule>
  </conditionalFormatting>
  <conditionalFormatting sqref="E726:M726">
    <cfRule type="cellIs" dxfId="2324" priority="2323" operator="equal">
      <formula>3</formula>
    </cfRule>
    <cfRule type="cellIs" dxfId="2323" priority="2324" operator="equal">
      <formula>5</formula>
    </cfRule>
    <cfRule type="cellIs" dxfId="2322" priority="2325" operator="equal">
      <formula>4</formula>
    </cfRule>
  </conditionalFormatting>
  <conditionalFormatting sqref="O726">
    <cfRule type="cellIs" dxfId="2321" priority="2320" operator="equal">
      <formula>3</formula>
    </cfRule>
    <cfRule type="cellIs" dxfId="2320" priority="2321" operator="equal">
      <formula>5</formula>
    </cfRule>
    <cfRule type="cellIs" dxfId="2319" priority="2322" operator="equal">
      <formula>4</formula>
    </cfRule>
  </conditionalFormatting>
  <conditionalFormatting sqref="O726:W726">
    <cfRule type="cellIs" dxfId="2318" priority="2317" operator="equal">
      <formula>3</formula>
    </cfRule>
    <cfRule type="cellIs" dxfId="2317" priority="2318" operator="equal">
      <formula>5</formula>
    </cfRule>
    <cfRule type="cellIs" dxfId="2316" priority="2319" operator="equal">
      <formula>4</formula>
    </cfRule>
  </conditionalFormatting>
  <conditionalFormatting sqref="F733:M733">
    <cfRule type="cellIs" dxfId="2315" priority="2311" operator="equal">
      <formula>0</formula>
    </cfRule>
  </conditionalFormatting>
  <conditionalFormatting sqref="E733">
    <cfRule type="cellIs" dxfId="2314" priority="2312" operator="equal">
      <formula>0</formula>
    </cfRule>
  </conditionalFormatting>
  <conditionalFormatting sqref="E733:M733">
    <cfRule type="cellIs" dxfId="2313" priority="2313" operator="greaterThan">
      <formula>E730+1</formula>
    </cfRule>
    <cfRule type="cellIs" dxfId="2312" priority="2314" operator="equal">
      <formula>E730+1</formula>
    </cfRule>
    <cfRule type="cellIs" dxfId="2311" priority="2315" operator="lessThan">
      <formula>E730</formula>
    </cfRule>
    <cfRule type="cellIs" dxfId="2310" priority="2316" operator="equal">
      <formula>E730</formula>
    </cfRule>
  </conditionalFormatting>
  <conditionalFormatting sqref="P733:W733">
    <cfRule type="cellIs" dxfId="2309" priority="2305" operator="equal">
      <formula>0</formula>
    </cfRule>
  </conditionalFormatting>
  <conditionalFormatting sqref="O733">
    <cfRule type="cellIs" dxfId="2308" priority="2306" operator="equal">
      <formula>0</formula>
    </cfRule>
  </conditionalFormatting>
  <conditionalFormatting sqref="O733:W733">
    <cfRule type="cellIs" dxfId="2307" priority="2307" operator="greaterThan">
      <formula>O730+1</formula>
    </cfRule>
    <cfRule type="cellIs" dxfId="2306" priority="2308" operator="equal">
      <formula>O730+1</formula>
    </cfRule>
    <cfRule type="cellIs" dxfId="2305" priority="2309" operator="lessThan">
      <formula>O730</formula>
    </cfRule>
    <cfRule type="cellIs" dxfId="2304" priority="2310" operator="equal">
      <formula>O730</formula>
    </cfRule>
  </conditionalFormatting>
  <conditionalFormatting sqref="E711">
    <cfRule type="cellIs" dxfId="2303" priority="2302" operator="equal">
      <formula>3</formula>
    </cfRule>
    <cfRule type="cellIs" dxfId="2302" priority="2303" operator="equal">
      <formula>5</formula>
    </cfRule>
    <cfRule type="cellIs" dxfId="2301" priority="2304" operator="equal">
      <formula>4</formula>
    </cfRule>
  </conditionalFormatting>
  <conditionalFormatting sqref="E711:M711">
    <cfRule type="cellIs" dxfId="2300" priority="2299" operator="equal">
      <formula>3</formula>
    </cfRule>
    <cfRule type="cellIs" dxfId="2299" priority="2300" operator="equal">
      <formula>5</formula>
    </cfRule>
    <cfRule type="cellIs" dxfId="2298" priority="2301" operator="equal">
      <formula>4</formula>
    </cfRule>
  </conditionalFormatting>
  <conditionalFormatting sqref="O711">
    <cfRule type="cellIs" dxfId="2297" priority="2296" operator="equal">
      <formula>3</formula>
    </cfRule>
    <cfRule type="cellIs" dxfId="2296" priority="2297" operator="equal">
      <formula>5</formula>
    </cfRule>
    <cfRule type="cellIs" dxfId="2295" priority="2298" operator="equal">
      <formula>4</formula>
    </cfRule>
  </conditionalFormatting>
  <conditionalFormatting sqref="O711:W711">
    <cfRule type="cellIs" dxfId="2294" priority="2293" operator="equal">
      <formula>3</formula>
    </cfRule>
    <cfRule type="cellIs" dxfId="2293" priority="2294" operator="equal">
      <formula>5</formula>
    </cfRule>
    <cfRule type="cellIs" dxfId="2292" priority="2295" operator="equal">
      <formula>4</formula>
    </cfRule>
  </conditionalFormatting>
  <conditionalFormatting sqref="P722:W722">
    <cfRule type="cellIs" dxfId="2291" priority="2281" operator="equal">
      <formula>0</formula>
    </cfRule>
  </conditionalFormatting>
  <conditionalFormatting sqref="F722:M722">
    <cfRule type="cellIs" dxfId="2290" priority="2287" operator="equal">
      <formula>0</formula>
    </cfRule>
  </conditionalFormatting>
  <conditionalFormatting sqref="E722">
    <cfRule type="cellIs" dxfId="2289" priority="2288" operator="equal">
      <formula>0</formula>
    </cfRule>
  </conditionalFormatting>
  <conditionalFormatting sqref="O722">
    <cfRule type="cellIs" dxfId="2288" priority="2282" operator="equal">
      <formula>0</formula>
    </cfRule>
  </conditionalFormatting>
  <conditionalFormatting sqref="E722:M722">
    <cfRule type="cellIs" dxfId="2287" priority="2289" operator="greaterThan">
      <formula>E711+1</formula>
    </cfRule>
    <cfRule type="cellIs" dxfId="2286" priority="2290" operator="equal">
      <formula>E711+1</formula>
    </cfRule>
    <cfRule type="cellIs" dxfId="2285" priority="2291" operator="lessThan">
      <formula>E711</formula>
    </cfRule>
    <cfRule type="cellIs" dxfId="2284" priority="2292" operator="equal">
      <formula>E711</formula>
    </cfRule>
  </conditionalFormatting>
  <conditionalFormatting sqref="O722:W722">
    <cfRule type="cellIs" dxfId="2283" priority="2283" operator="greaterThan">
      <formula>O711+1</formula>
    </cfRule>
    <cfRule type="cellIs" dxfId="2282" priority="2284" operator="equal">
      <formula>O711+1</formula>
    </cfRule>
    <cfRule type="cellIs" dxfId="2281" priority="2285" operator="lessThan">
      <formula>O711</formula>
    </cfRule>
    <cfRule type="cellIs" dxfId="2280" priority="2286" operator="equal">
      <formula>O711</formula>
    </cfRule>
  </conditionalFormatting>
  <conditionalFormatting sqref="E718">
    <cfRule type="cellIs" dxfId="2279" priority="2276" operator="equal">
      <formula>0</formula>
    </cfRule>
  </conditionalFormatting>
  <conditionalFormatting sqref="F718:M718">
    <cfRule type="cellIs" dxfId="2278" priority="2275" operator="equal">
      <formula>0</formula>
    </cfRule>
  </conditionalFormatting>
  <conditionalFormatting sqref="E718:M718">
    <cfRule type="cellIs" dxfId="2277" priority="2277" operator="greaterThan">
      <formula>E711+1</formula>
    </cfRule>
    <cfRule type="cellIs" dxfId="2276" priority="2278" operator="equal">
      <formula>E711+1</formula>
    </cfRule>
    <cfRule type="cellIs" dxfId="2275" priority="2279" operator="lessThan">
      <formula>E711</formula>
    </cfRule>
    <cfRule type="cellIs" dxfId="2274" priority="2280" operator="equal">
      <formula>E711</formula>
    </cfRule>
  </conditionalFormatting>
  <conditionalFormatting sqref="O718">
    <cfRule type="cellIs" dxfId="2273" priority="2270" operator="equal">
      <formula>0</formula>
    </cfRule>
  </conditionalFormatting>
  <conditionalFormatting sqref="P718:W718">
    <cfRule type="cellIs" dxfId="2272" priority="2269" operator="equal">
      <formula>0</formula>
    </cfRule>
  </conditionalFormatting>
  <conditionalFormatting sqref="O718:W718">
    <cfRule type="cellIs" dxfId="2271" priority="2271" operator="greaterThan">
      <formula>O711+1</formula>
    </cfRule>
    <cfRule type="cellIs" dxfId="2270" priority="2272" operator="equal">
      <formula>O711+1</formula>
    </cfRule>
    <cfRule type="cellIs" dxfId="2269" priority="2273" operator="lessThan">
      <formula>O711</formula>
    </cfRule>
    <cfRule type="cellIs" dxfId="2268" priority="2274" operator="equal">
      <formula>O711</formula>
    </cfRule>
  </conditionalFormatting>
  <conditionalFormatting sqref="F714:M714">
    <cfRule type="cellIs" dxfId="2267" priority="2263" operator="equal">
      <formula>0</formula>
    </cfRule>
  </conditionalFormatting>
  <conditionalFormatting sqref="E714">
    <cfRule type="cellIs" dxfId="2266" priority="2264" operator="equal">
      <formula>0</formula>
    </cfRule>
  </conditionalFormatting>
  <conditionalFormatting sqref="E714:M714">
    <cfRule type="cellIs" dxfId="2265" priority="2265" operator="greaterThan">
      <formula>E711+1</formula>
    </cfRule>
    <cfRule type="cellIs" dxfId="2264" priority="2266" operator="equal">
      <formula>E711+1</formula>
    </cfRule>
    <cfRule type="cellIs" dxfId="2263" priority="2267" operator="lessThan">
      <formula>E711</formula>
    </cfRule>
    <cfRule type="cellIs" dxfId="2262" priority="2268" operator="equal">
      <formula>E711</formula>
    </cfRule>
  </conditionalFormatting>
  <conditionalFormatting sqref="P714:W714">
    <cfRule type="cellIs" dxfId="2261" priority="2257" operator="equal">
      <formula>0</formula>
    </cfRule>
  </conditionalFormatting>
  <conditionalFormatting sqref="O714">
    <cfRule type="cellIs" dxfId="2260" priority="2258" operator="equal">
      <formula>0</formula>
    </cfRule>
  </conditionalFormatting>
  <conditionalFormatting sqref="O714:W714">
    <cfRule type="cellIs" dxfId="2259" priority="2259" operator="greaterThan">
      <formula>O711+1</formula>
    </cfRule>
    <cfRule type="cellIs" dxfId="2258" priority="2260" operator="equal">
      <formula>O711+1</formula>
    </cfRule>
    <cfRule type="cellIs" dxfId="2257" priority="2261" operator="lessThan">
      <formula>O711</formula>
    </cfRule>
    <cfRule type="cellIs" dxfId="2256" priority="2262" operator="equal">
      <formula>O711</formula>
    </cfRule>
  </conditionalFormatting>
  <conditionalFormatting sqref="O707">
    <cfRule type="cellIs" dxfId="2255" priority="2246" operator="equal">
      <formula>0</formula>
    </cfRule>
  </conditionalFormatting>
  <conditionalFormatting sqref="P707:W707">
    <cfRule type="cellIs" dxfId="2254" priority="2245" operator="equal">
      <formula>0</formula>
    </cfRule>
  </conditionalFormatting>
  <conditionalFormatting sqref="E707">
    <cfRule type="cellIs" dxfId="2253" priority="2252" operator="equal">
      <formula>0</formula>
    </cfRule>
  </conditionalFormatting>
  <conditionalFormatting sqref="F707:M707">
    <cfRule type="cellIs" dxfId="2252" priority="2251" operator="equal">
      <formula>0</formula>
    </cfRule>
  </conditionalFormatting>
  <conditionalFormatting sqref="E707:M707">
    <cfRule type="cellIs" dxfId="2251" priority="2253" operator="greaterThan">
      <formula>E696+1</formula>
    </cfRule>
    <cfRule type="cellIs" dxfId="2250" priority="2254" operator="equal">
      <formula>E696+1</formula>
    </cfRule>
    <cfRule type="cellIs" dxfId="2249" priority="2255" operator="lessThan">
      <formula>E696</formula>
    </cfRule>
    <cfRule type="cellIs" dxfId="2248" priority="2256" operator="equal">
      <formula>E696</formula>
    </cfRule>
  </conditionalFormatting>
  <conditionalFormatting sqref="O707:W707">
    <cfRule type="cellIs" dxfId="2247" priority="2247" operator="greaterThan">
      <formula>O696+1</formula>
    </cfRule>
    <cfRule type="cellIs" dxfId="2246" priority="2248" operator="equal">
      <formula>O696+1</formula>
    </cfRule>
    <cfRule type="cellIs" dxfId="2245" priority="2249" operator="lessThan">
      <formula>O696</formula>
    </cfRule>
    <cfRule type="cellIs" dxfId="2244" priority="2250" operator="equal">
      <formula>O696</formula>
    </cfRule>
  </conditionalFormatting>
  <conditionalFormatting sqref="F699:M699">
    <cfRule type="cellIs" dxfId="2243" priority="2239" operator="equal">
      <formula>0</formula>
    </cfRule>
  </conditionalFormatting>
  <conditionalFormatting sqref="E699">
    <cfRule type="cellIs" dxfId="2242" priority="2240" operator="equal">
      <formula>0</formula>
    </cfRule>
  </conditionalFormatting>
  <conditionalFormatting sqref="E699:M699">
    <cfRule type="cellIs" dxfId="2241" priority="2241" operator="greaterThan">
      <formula>E696+1</formula>
    </cfRule>
    <cfRule type="cellIs" dxfId="2240" priority="2242" operator="equal">
      <formula>E696+1</formula>
    </cfRule>
    <cfRule type="cellIs" dxfId="2239" priority="2243" operator="lessThan">
      <formula>E696</formula>
    </cfRule>
    <cfRule type="cellIs" dxfId="2238" priority="2244" operator="equal">
      <formula>E696</formula>
    </cfRule>
  </conditionalFormatting>
  <conditionalFormatting sqref="P699:W699">
    <cfRule type="cellIs" dxfId="2237" priority="2233" operator="equal">
      <formula>0</formula>
    </cfRule>
  </conditionalFormatting>
  <conditionalFormatting sqref="O699">
    <cfRule type="cellIs" dxfId="2236" priority="2234" operator="equal">
      <formula>0</formula>
    </cfRule>
  </conditionalFormatting>
  <conditionalFormatting sqref="O699:W699">
    <cfRule type="cellIs" dxfId="2235" priority="2235" operator="greaterThan">
      <formula>O696+1</formula>
    </cfRule>
    <cfRule type="cellIs" dxfId="2234" priority="2236" operator="equal">
      <formula>O696+1</formula>
    </cfRule>
    <cfRule type="cellIs" dxfId="2233" priority="2237" operator="lessThan">
      <formula>O696</formula>
    </cfRule>
    <cfRule type="cellIs" dxfId="2232" priority="2238" operator="equal">
      <formula>O696</formula>
    </cfRule>
  </conditionalFormatting>
  <conditionalFormatting sqref="E696">
    <cfRule type="cellIs" dxfId="2231" priority="2230" operator="equal">
      <formula>3</formula>
    </cfRule>
    <cfRule type="cellIs" dxfId="2230" priority="2231" operator="equal">
      <formula>5</formula>
    </cfRule>
    <cfRule type="cellIs" dxfId="2229" priority="2232" operator="equal">
      <formula>4</formula>
    </cfRule>
  </conditionalFormatting>
  <conditionalFormatting sqref="E696:M696">
    <cfRule type="cellIs" dxfId="2228" priority="2227" operator="equal">
      <formula>3</formula>
    </cfRule>
    <cfRule type="cellIs" dxfId="2227" priority="2228" operator="equal">
      <formula>5</formula>
    </cfRule>
    <cfRule type="cellIs" dxfId="2226" priority="2229" operator="equal">
      <formula>4</formula>
    </cfRule>
  </conditionalFormatting>
  <conditionalFormatting sqref="O696">
    <cfRule type="cellIs" dxfId="2225" priority="2224" operator="equal">
      <formula>3</formula>
    </cfRule>
    <cfRule type="cellIs" dxfId="2224" priority="2225" operator="equal">
      <formula>5</formula>
    </cfRule>
    <cfRule type="cellIs" dxfId="2223" priority="2226" operator="equal">
      <formula>4</formula>
    </cfRule>
  </conditionalFormatting>
  <conditionalFormatting sqref="O696:W696">
    <cfRule type="cellIs" dxfId="2222" priority="2221" operator="equal">
      <formula>3</formula>
    </cfRule>
    <cfRule type="cellIs" dxfId="2221" priority="2222" operator="equal">
      <formula>5</formula>
    </cfRule>
    <cfRule type="cellIs" dxfId="2220" priority="2223" operator="equal">
      <formula>4</formula>
    </cfRule>
  </conditionalFormatting>
  <conditionalFormatting sqref="F703:M703">
    <cfRule type="cellIs" dxfId="2219" priority="2215" operator="equal">
      <formula>0</formula>
    </cfRule>
  </conditionalFormatting>
  <conditionalFormatting sqref="E703">
    <cfRule type="cellIs" dxfId="2218" priority="2216" operator="equal">
      <formula>0</formula>
    </cfRule>
  </conditionalFormatting>
  <conditionalFormatting sqref="E703:M703">
    <cfRule type="cellIs" dxfId="2217" priority="2217" operator="greaterThan">
      <formula>E700+1</formula>
    </cfRule>
    <cfRule type="cellIs" dxfId="2216" priority="2218" operator="equal">
      <formula>E700+1</formula>
    </cfRule>
    <cfRule type="cellIs" dxfId="2215" priority="2219" operator="lessThan">
      <formula>E700</formula>
    </cfRule>
    <cfRule type="cellIs" dxfId="2214" priority="2220" operator="equal">
      <formula>E700</formula>
    </cfRule>
  </conditionalFormatting>
  <conditionalFormatting sqref="P703:W703">
    <cfRule type="cellIs" dxfId="2213" priority="2209" operator="equal">
      <formula>0</formula>
    </cfRule>
  </conditionalFormatting>
  <conditionalFormatting sqref="O703">
    <cfRule type="cellIs" dxfId="2212" priority="2210" operator="equal">
      <formula>0</formula>
    </cfRule>
  </conditionalFormatting>
  <conditionalFormatting sqref="O703:W703">
    <cfRule type="cellIs" dxfId="2211" priority="2211" operator="greaterThan">
      <formula>O700+1</formula>
    </cfRule>
    <cfRule type="cellIs" dxfId="2210" priority="2212" operator="equal">
      <formula>O700+1</formula>
    </cfRule>
    <cfRule type="cellIs" dxfId="2209" priority="2213" operator="lessThan">
      <formula>O700</formula>
    </cfRule>
    <cfRule type="cellIs" dxfId="2208" priority="2214" operator="equal">
      <formula>O700</formula>
    </cfRule>
  </conditionalFormatting>
  <conditionalFormatting sqref="E681">
    <cfRule type="cellIs" dxfId="2207" priority="2206" operator="equal">
      <formula>3</formula>
    </cfRule>
    <cfRule type="cellIs" dxfId="2206" priority="2207" operator="equal">
      <formula>5</formula>
    </cfRule>
    <cfRule type="cellIs" dxfId="2205" priority="2208" operator="equal">
      <formula>4</formula>
    </cfRule>
  </conditionalFormatting>
  <conditionalFormatting sqref="E681:M681">
    <cfRule type="cellIs" dxfId="2204" priority="2203" operator="equal">
      <formula>3</formula>
    </cfRule>
    <cfRule type="cellIs" dxfId="2203" priority="2204" operator="equal">
      <formula>5</formula>
    </cfRule>
    <cfRule type="cellIs" dxfId="2202" priority="2205" operator="equal">
      <formula>4</formula>
    </cfRule>
  </conditionalFormatting>
  <conditionalFormatting sqref="O681">
    <cfRule type="cellIs" dxfId="2201" priority="2200" operator="equal">
      <formula>3</formula>
    </cfRule>
    <cfRule type="cellIs" dxfId="2200" priority="2201" operator="equal">
      <formula>5</formula>
    </cfRule>
    <cfRule type="cellIs" dxfId="2199" priority="2202" operator="equal">
      <formula>4</formula>
    </cfRule>
  </conditionalFormatting>
  <conditionalFormatting sqref="O681:W681">
    <cfRule type="cellIs" dxfId="2198" priority="2197" operator="equal">
      <formula>3</formula>
    </cfRule>
    <cfRule type="cellIs" dxfId="2197" priority="2198" operator="equal">
      <formula>5</formula>
    </cfRule>
    <cfRule type="cellIs" dxfId="2196" priority="2199" operator="equal">
      <formula>4</formula>
    </cfRule>
  </conditionalFormatting>
  <conditionalFormatting sqref="P692:W692">
    <cfRule type="cellIs" dxfId="2195" priority="2185" operator="equal">
      <formula>0</formula>
    </cfRule>
  </conditionalFormatting>
  <conditionalFormatting sqref="F692:M692">
    <cfRule type="cellIs" dxfId="2194" priority="2191" operator="equal">
      <formula>0</formula>
    </cfRule>
  </conditionalFormatting>
  <conditionalFormatting sqref="E692">
    <cfRule type="cellIs" dxfId="2193" priority="2192" operator="equal">
      <formula>0</formula>
    </cfRule>
  </conditionalFormatting>
  <conditionalFormatting sqref="O692">
    <cfRule type="cellIs" dxfId="2192" priority="2186" operator="equal">
      <formula>0</formula>
    </cfRule>
  </conditionalFormatting>
  <conditionalFormatting sqref="E692:M692">
    <cfRule type="cellIs" dxfId="2191" priority="2193" operator="greaterThan">
      <formula>E681+1</formula>
    </cfRule>
    <cfRule type="cellIs" dxfId="2190" priority="2194" operator="equal">
      <formula>E681+1</formula>
    </cfRule>
    <cfRule type="cellIs" dxfId="2189" priority="2195" operator="lessThan">
      <formula>E681</formula>
    </cfRule>
    <cfRule type="cellIs" dxfId="2188" priority="2196" operator="equal">
      <formula>E681</formula>
    </cfRule>
  </conditionalFormatting>
  <conditionalFormatting sqref="O692:W692">
    <cfRule type="cellIs" dxfId="2187" priority="2187" operator="greaterThan">
      <formula>O681+1</formula>
    </cfRule>
    <cfRule type="cellIs" dxfId="2186" priority="2188" operator="equal">
      <formula>O681+1</formula>
    </cfRule>
    <cfRule type="cellIs" dxfId="2185" priority="2189" operator="lessThan">
      <formula>O681</formula>
    </cfRule>
    <cfRule type="cellIs" dxfId="2184" priority="2190" operator="equal">
      <formula>O681</formula>
    </cfRule>
  </conditionalFormatting>
  <conditionalFormatting sqref="E688">
    <cfRule type="cellIs" dxfId="2183" priority="2180" operator="equal">
      <formula>0</formula>
    </cfRule>
  </conditionalFormatting>
  <conditionalFormatting sqref="F688:M688">
    <cfRule type="cellIs" dxfId="2182" priority="2179" operator="equal">
      <formula>0</formula>
    </cfRule>
  </conditionalFormatting>
  <conditionalFormatting sqref="E688:M688">
    <cfRule type="cellIs" dxfId="2181" priority="2181" operator="greaterThan">
      <formula>E681+1</formula>
    </cfRule>
    <cfRule type="cellIs" dxfId="2180" priority="2182" operator="equal">
      <formula>E681+1</formula>
    </cfRule>
    <cfRule type="cellIs" dxfId="2179" priority="2183" operator="lessThan">
      <formula>E681</formula>
    </cfRule>
    <cfRule type="cellIs" dxfId="2178" priority="2184" operator="equal">
      <formula>E681</formula>
    </cfRule>
  </conditionalFormatting>
  <conditionalFormatting sqref="O688">
    <cfRule type="cellIs" dxfId="2177" priority="2174" operator="equal">
      <formula>0</formula>
    </cfRule>
  </conditionalFormatting>
  <conditionalFormatting sqref="P688:W688">
    <cfRule type="cellIs" dxfId="2176" priority="2173" operator="equal">
      <formula>0</formula>
    </cfRule>
  </conditionalFormatting>
  <conditionalFormatting sqref="O688:W688">
    <cfRule type="cellIs" dxfId="2175" priority="2175" operator="greaterThan">
      <formula>O681+1</formula>
    </cfRule>
    <cfRule type="cellIs" dxfId="2174" priority="2176" operator="equal">
      <formula>O681+1</formula>
    </cfRule>
    <cfRule type="cellIs" dxfId="2173" priority="2177" operator="lessThan">
      <formula>O681</formula>
    </cfRule>
    <cfRule type="cellIs" dxfId="2172" priority="2178" operator="equal">
      <formula>O681</formula>
    </cfRule>
  </conditionalFormatting>
  <conditionalFormatting sqref="F684:M684">
    <cfRule type="cellIs" dxfId="2171" priority="2167" operator="equal">
      <formula>0</formula>
    </cfRule>
  </conditionalFormatting>
  <conditionalFormatting sqref="E684">
    <cfRule type="cellIs" dxfId="2170" priority="2168" operator="equal">
      <formula>0</formula>
    </cfRule>
  </conditionalFormatting>
  <conditionalFormatting sqref="E684:M684">
    <cfRule type="cellIs" dxfId="2169" priority="2169" operator="greaterThan">
      <formula>E681+1</formula>
    </cfRule>
    <cfRule type="cellIs" dxfId="2168" priority="2170" operator="equal">
      <formula>E681+1</formula>
    </cfRule>
    <cfRule type="cellIs" dxfId="2167" priority="2171" operator="lessThan">
      <formula>E681</formula>
    </cfRule>
    <cfRule type="cellIs" dxfId="2166" priority="2172" operator="equal">
      <formula>E681</formula>
    </cfRule>
  </conditionalFormatting>
  <conditionalFormatting sqref="P684:W684">
    <cfRule type="cellIs" dxfId="2165" priority="2161" operator="equal">
      <formula>0</formula>
    </cfRule>
  </conditionalFormatting>
  <conditionalFormatting sqref="O684">
    <cfRule type="cellIs" dxfId="2164" priority="2162" operator="equal">
      <formula>0</formula>
    </cfRule>
  </conditionalFormatting>
  <conditionalFormatting sqref="O684:W684">
    <cfRule type="cellIs" dxfId="2163" priority="2163" operator="greaterThan">
      <formula>O681+1</formula>
    </cfRule>
    <cfRule type="cellIs" dxfId="2162" priority="2164" operator="equal">
      <formula>O681+1</formula>
    </cfRule>
    <cfRule type="cellIs" dxfId="2161" priority="2165" operator="lessThan">
      <formula>O681</formula>
    </cfRule>
    <cfRule type="cellIs" dxfId="2160" priority="2166" operator="equal">
      <formula>O681</formula>
    </cfRule>
  </conditionalFormatting>
  <conditionalFormatting sqref="P677:W677">
    <cfRule type="cellIs" dxfId="2159" priority="2149" operator="equal">
      <formula>0</formula>
    </cfRule>
  </conditionalFormatting>
  <conditionalFormatting sqref="F677:M677">
    <cfRule type="cellIs" dxfId="2158" priority="2155" operator="equal">
      <formula>0</formula>
    </cfRule>
  </conditionalFormatting>
  <conditionalFormatting sqref="E677">
    <cfRule type="cellIs" dxfId="2157" priority="2156" operator="equal">
      <formula>0</formula>
    </cfRule>
  </conditionalFormatting>
  <conditionalFormatting sqref="O677">
    <cfRule type="cellIs" dxfId="2156" priority="2150" operator="equal">
      <formula>0</formula>
    </cfRule>
  </conditionalFormatting>
  <conditionalFormatting sqref="E677:M677">
    <cfRule type="cellIs" dxfId="2155" priority="2157" operator="greaterThan">
      <formula>E666+1</formula>
    </cfRule>
    <cfRule type="cellIs" dxfId="2154" priority="2158" operator="equal">
      <formula>E666+1</formula>
    </cfRule>
    <cfRule type="cellIs" dxfId="2153" priority="2159" operator="lessThan">
      <formula>E666</formula>
    </cfRule>
    <cfRule type="cellIs" dxfId="2152" priority="2160" operator="equal">
      <formula>E666</formula>
    </cfRule>
  </conditionalFormatting>
  <conditionalFormatting sqref="O677:W677">
    <cfRule type="cellIs" dxfId="2151" priority="2151" operator="greaterThan">
      <formula>O666+1</formula>
    </cfRule>
    <cfRule type="cellIs" dxfId="2150" priority="2152" operator="equal">
      <formula>O666+1</formula>
    </cfRule>
    <cfRule type="cellIs" dxfId="2149" priority="2153" operator="lessThan">
      <formula>O666</formula>
    </cfRule>
    <cfRule type="cellIs" dxfId="2148" priority="2154" operator="equal">
      <formula>O666</formula>
    </cfRule>
  </conditionalFormatting>
  <conditionalFormatting sqref="E673">
    <cfRule type="cellIs" dxfId="2147" priority="2144" operator="equal">
      <formula>0</formula>
    </cfRule>
  </conditionalFormatting>
  <conditionalFormatting sqref="F673:M673">
    <cfRule type="cellIs" dxfId="2146" priority="2143" operator="equal">
      <formula>0</formula>
    </cfRule>
  </conditionalFormatting>
  <conditionalFormatting sqref="E673:M673">
    <cfRule type="cellIs" dxfId="2145" priority="2145" operator="greaterThan">
      <formula>E666+1</formula>
    </cfRule>
    <cfRule type="cellIs" dxfId="2144" priority="2146" operator="equal">
      <formula>E666+1</formula>
    </cfRule>
    <cfRule type="cellIs" dxfId="2143" priority="2147" operator="lessThan">
      <formula>E666</formula>
    </cfRule>
    <cfRule type="cellIs" dxfId="2142" priority="2148" operator="equal">
      <formula>E666</formula>
    </cfRule>
  </conditionalFormatting>
  <conditionalFormatting sqref="O673">
    <cfRule type="cellIs" dxfId="2141" priority="2138" operator="equal">
      <formula>0</formula>
    </cfRule>
  </conditionalFormatting>
  <conditionalFormatting sqref="P673:W673">
    <cfRule type="cellIs" dxfId="2140" priority="2137" operator="equal">
      <formula>0</formula>
    </cfRule>
  </conditionalFormatting>
  <conditionalFormatting sqref="O673:W673">
    <cfRule type="cellIs" dxfId="2139" priority="2139" operator="greaterThan">
      <formula>O666+1</formula>
    </cfRule>
    <cfRule type="cellIs" dxfId="2138" priority="2140" operator="equal">
      <formula>O666+1</formula>
    </cfRule>
    <cfRule type="cellIs" dxfId="2137" priority="2141" operator="lessThan">
      <formula>O666</formula>
    </cfRule>
    <cfRule type="cellIs" dxfId="2136" priority="2142" operator="equal">
      <formula>O666</formula>
    </cfRule>
  </conditionalFormatting>
  <conditionalFormatting sqref="F669:M669">
    <cfRule type="cellIs" dxfId="2135" priority="2131" operator="equal">
      <formula>0</formula>
    </cfRule>
  </conditionalFormatting>
  <conditionalFormatting sqref="E669">
    <cfRule type="cellIs" dxfId="2134" priority="2132" operator="equal">
      <formula>0</formula>
    </cfRule>
  </conditionalFormatting>
  <conditionalFormatting sqref="E669:M669">
    <cfRule type="cellIs" dxfId="2133" priority="2133" operator="greaterThan">
      <formula>E666+1</formula>
    </cfRule>
    <cfRule type="cellIs" dxfId="2132" priority="2134" operator="equal">
      <formula>E666+1</formula>
    </cfRule>
    <cfRule type="cellIs" dxfId="2131" priority="2135" operator="lessThan">
      <formula>E666</formula>
    </cfRule>
    <cfRule type="cellIs" dxfId="2130" priority="2136" operator="equal">
      <formula>E666</formula>
    </cfRule>
  </conditionalFormatting>
  <conditionalFormatting sqref="P669:W669">
    <cfRule type="cellIs" dxfId="2129" priority="2125" operator="equal">
      <formula>0</formula>
    </cfRule>
  </conditionalFormatting>
  <conditionalFormatting sqref="O669">
    <cfRule type="cellIs" dxfId="2128" priority="2126" operator="equal">
      <formula>0</formula>
    </cfRule>
  </conditionalFormatting>
  <conditionalFormatting sqref="O669:W669">
    <cfRule type="cellIs" dxfId="2127" priority="2127" operator="greaterThan">
      <formula>O666+1</formula>
    </cfRule>
    <cfRule type="cellIs" dxfId="2126" priority="2128" operator="equal">
      <formula>O666+1</formula>
    </cfRule>
    <cfRule type="cellIs" dxfId="2125" priority="2129" operator="lessThan">
      <formula>O666</formula>
    </cfRule>
    <cfRule type="cellIs" dxfId="2124" priority="2130" operator="equal">
      <formula>O666</formula>
    </cfRule>
  </conditionalFormatting>
  <conditionalFormatting sqref="E666">
    <cfRule type="cellIs" dxfId="2123" priority="2122" operator="equal">
      <formula>3</formula>
    </cfRule>
    <cfRule type="cellIs" dxfId="2122" priority="2123" operator="equal">
      <formula>5</formula>
    </cfRule>
    <cfRule type="cellIs" dxfId="2121" priority="2124" operator="equal">
      <formula>4</formula>
    </cfRule>
  </conditionalFormatting>
  <conditionalFormatting sqref="E666:M666">
    <cfRule type="cellIs" dxfId="2120" priority="2119" operator="equal">
      <formula>3</formula>
    </cfRule>
    <cfRule type="cellIs" dxfId="2119" priority="2120" operator="equal">
      <formula>5</formula>
    </cfRule>
    <cfRule type="cellIs" dxfId="2118" priority="2121" operator="equal">
      <formula>4</formula>
    </cfRule>
  </conditionalFormatting>
  <conditionalFormatting sqref="O666">
    <cfRule type="cellIs" dxfId="2117" priority="2116" operator="equal">
      <formula>3</formula>
    </cfRule>
    <cfRule type="cellIs" dxfId="2116" priority="2117" operator="equal">
      <formula>5</formula>
    </cfRule>
    <cfRule type="cellIs" dxfId="2115" priority="2118" operator="equal">
      <formula>4</formula>
    </cfRule>
  </conditionalFormatting>
  <conditionalFormatting sqref="O666:W666">
    <cfRule type="cellIs" dxfId="2114" priority="2113" operator="equal">
      <formula>3</formula>
    </cfRule>
    <cfRule type="cellIs" dxfId="2113" priority="2114" operator="equal">
      <formula>5</formula>
    </cfRule>
    <cfRule type="cellIs" dxfId="2112" priority="2115" operator="equal">
      <formula>4</formula>
    </cfRule>
  </conditionalFormatting>
  <conditionalFormatting sqref="E651">
    <cfRule type="cellIs" dxfId="2111" priority="2110" operator="equal">
      <formula>3</formula>
    </cfRule>
    <cfRule type="cellIs" dxfId="2110" priority="2111" operator="equal">
      <formula>5</formula>
    </cfRule>
    <cfRule type="cellIs" dxfId="2109" priority="2112" operator="equal">
      <formula>4</formula>
    </cfRule>
  </conditionalFormatting>
  <conditionalFormatting sqref="E651:M651">
    <cfRule type="cellIs" dxfId="2108" priority="2107" operator="equal">
      <formula>3</formula>
    </cfRule>
    <cfRule type="cellIs" dxfId="2107" priority="2108" operator="equal">
      <formula>5</formula>
    </cfRule>
    <cfRule type="cellIs" dxfId="2106" priority="2109" operator="equal">
      <formula>4</formula>
    </cfRule>
  </conditionalFormatting>
  <conditionalFormatting sqref="O651">
    <cfRule type="cellIs" dxfId="2105" priority="2104" operator="equal">
      <formula>3</formula>
    </cfRule>
    <cfRule type="cellIs" dxfId="2104" priority="2105" operator="equal">
      <formula>5</formula>
    </cfRule>
    <cfRule type="cellIs" dxfId="2103" priority="2106" operator="equal">
      <formula>4</formula>
    </cfRule>
  </conditionalFormatting>
  <conditionalFormatting sqref="O651:W651">
    <cfRule type="cellIs" dxfId="2102" priority="2101" operator="equal">
      <formula>3</formula>
    </cfRule>
    <cfRule type="cellIs" dxfId="2101" priority="2102" operator="equal">
      <formula>5</formula>
    </cfRule>
    <cfRule type="cellIs" dxfId="2100" priority="2103" operator="equal">
      <formula>4</formula>
    </cfRule>
  </conditionalFormatting>
  <conditionalFormatting sqref="F662:M662">
    <cfRule type="cellIs" dxfId="2099" priority="2095" operator="equal">
      <formula>0</formula>
    </cfRule>
  </conditionalFormatting>
  <conditionalFormatting sqref="E662">
    <cfRule type="cellIs" dxfId="2098" priority="2096" operator="equal">
      <formula>0</formula>
    </cfRule>
  </conditionalFormatting>
  <conditionalFormatting sqref="E662:M662">
    <cfRule type="cellIs" dxfId="2097" priority="2097" operator="greaterThan">
      <formula>E651+1</formula>
    </cfRule>
    <cfRule type="cellIs" dxfId="2096" priority="2098" operator="equal">
      <formula>E651+1</formula>
    </cfRule>
    <cfRule type="cellIs" dxfId="2095" priority="2099" operator="lessThan">
      <formula>E651</formula>
    </cfRule>
    <cfRule type="cellIs" dxfId="2094" priority="2100" operator="equal">
      <formula>E651</formula>
    </cfRule>
  </conditionalFormatting>
  <conditionalFormatting sqref="P662:W662">
    <cfRule type="cellIs" dxfId="2093" priority="2089" operator="equal">
      <formula>0</formula>
    </cfRule>
  </conditionalFormatting>
  <conditionalFormatting sqref="O662">
    <cfRule type="cellIs" dxfId="2092" priority="2090" operator="equal">
      <formula>0</formula>
    </cfRule>
  </conditionalFormatting>
  <conditionalFormatting sqref="O662:W662">
    <cfRule type="cellIs" dxfId="2091" priority="2091" operator="greaterThan">
      <formula>O651+1</formula>
    </cfRule>
    <cfRule type="cellIs" dxfId="2090" priority="2092" operator="equal">
      <formula>O651+1</formula>
    </cfRule>
    <cfRule type="cellIs" dxfId="2089" priority="2093" operator="lessThan">
      <formula>O651</formula>
    </cfRule>
    <cfRule type="cellIs" dxfId="2088" priority="2094" operator="equal">
      <formula>O651</formula>
    </cfRule>
  </conditionalFormatting>
  <conditionalFormatting sqref="F654:M654">
    <cfRule type="cellIs" dxfId="2087" priority="2083" operator="equal">
      <formula>0</formula>
    </cfRule>
  </conditionalFormatting>
  <conditionalFormatting sqref="E654">
    <cfRule type="cellIs" dxfId="2086" priority="2084" operator="equal">
      <formula>0</formula>
    </cfRule>
  </conditionalFormatting>
  <conditionalFormatting sqref="E654:M654">
    <cfRule type="cellIs" dxfId="2085" priority="2085" operator="greaterThan">
      <formula>E651+1</formula>
    </cfRule>
    <cfRule type="cellIs" dxfId="2084" priority="2086" operator="equal">
      <formula>E651+1</formula>
    </cfRule>
    <cfRule type="cellIs" dxfId="2083" priority="2087" operator="lessThan">
      <formula>E651</formula>
    </cfRule>
    <cfRule type="cellIs" dxfId="2082" priority="2088" operator="equal">
      <formula>E651</formula>
    </cfRule>
  </conditionalFormatting>
  <conditionalFormatting sqref="P654:W654">
    <cfRule type="cellIs" dxfId="2081" priority="2077" operator="equal">
      <formula>0</formula>
    </cfRule>
  </conditionalFormatting>
  <conditionalFormatting sqref="O654">
    <cfRule type="cellIs" dxfId="2080" priority="2078" operator="equal">
      <formula>0</formula>
    </cfRule>
  </conditionalFormatting>
  <conditionalFormatting sqref="O654:W654">
    <cfRule type="cellIs" dxfId="2079" priority="2079" operator="greaterThan">
      <formula>O651+1</formula>
    </cfRule>
    <cfRule type="cellIs" dxfId="2078" priority="2080" operator="equal">
      <formula>O651+1</formula>
    </cfRule>
    <cfRule type="cellIs" dxfId="2077" priority="2081" operator="lessThan">
      <formula>O651</formula>
    </cfRule>
    <cfRule type="cellIs" dxfId="2076" priority="2082" operator="equal">
      <formula>O651</formula>
    </cfRule>
  </conditionalFormatting>
  <conditionalFormatting sqref="E658">
    <cfRule type="cellIs" dxfId="2075" priority="2072" operator="equal">
      <formula>0</formula>
    </cfRule>
  </conditionalFormatting>
  <conditionalFormatting sqref="F658:M658">
    <cfRule type="cellIs" dxfId="2074" priority="2071" operator="equal">
      <formula>0</formula>
    </cfRule>
  </conditionalFormatting>
  <conditionalFormatting sqref="E658:M658">
    <cfRule type="cellIs" dxfId="2073" priority="2073" operator="greaterThan">
      <formula>E651+1</formula>
    </cfRule>
    <cfRule type="cellIs" dxfId="2072" priority="2074" operator="equal">
      <formula>E651+1</formula>
    </cfRule>
    <cfRule type="cellIs" dxfId="2071" priority="2075" operator="lessThan">
      <formula>E651</formula>
    </cfRule>
    <cfRule type="cellIs" dxfId="2070" priority="2076" operator="equal">
      <formula>E651</formula>
    </cfRule>
  </conditionalFormatting>
  <conditionalFormatting sqref="O658">
    <cfRule type="cellIs" dxfId="2069" priority="2066" operator="equal">
      <formula>0</formula>
    </cfRule>
  </conditionalFormatting>
  <conditionalFormatting sqref="P658:W658">
    <cfRule type="cellIs" dxfId="2068" priority="2065" operator="equal">
      <formula>0</formula>
    </cfRule>
  </conditionalFormatting>
  <conditionalFormatting sqref="O658:W658">
    <cfRule type="cellIs" dxfId="2067" priority="2067" operator="greaterThan">
      <formula>O651+1</formula>
    </cfRule>
    <cfRule type="cellIs" dxfId="2066" priority="2068" operator="equal">
      <formula>O651+1</formula>
    </cfRule>
    <cfRule type="cellIs" dxfId="2065" priority="2069" operator="lessThan">
      <formula>O651</formula>
    </cfRule>
    <cfRule type="cellIs" dxfId="2064" priority="2070" operator="equal">
      <formula>O651</formula>
    </cfRule>
  </conditionalFormatting>
  <conditionalFormatting sqref="P647:W647">
    <cfRule type="cellIs" dxfId="2063" priority="2053" operator="equal">
      <formula>0</formula>
    </cfRule>
  </conditionalFormatting>
  <conditionalFormatting sqref="F647:M647">
    <cfRule type="cellIs" dxfId="2062" priority="2059" operator="equal">
      <formula>0</formula>
    </cfRule>
  </conditionalFormatting>
  <conditionalFormatting sqref="E647">
    <cfRule type="cellIs" dxfId="2061" priority="2060" operator="equal">
      <formula>0</formula>
    </cfRule>
  </conditionalFormatting>
  <conditionalFormatting sqref="O647">
    <cfRule type="cellIs" dxfId="2060" priority="2054" operator="equal">
      <formula>0</formula>
    </cfRule>
  </conditionalFormatting>
  <conditionalFormatting sqref="E647:M647">
    <cfRule type="cellIs" dxfId="2059" priority="2061" operator="greaterThan">
      <formula>E636+1</formula>
    </cfRule>
    <cfRule type="cellIs" dxfId="2058" priority="2062" operator="equal">
      <formula>E636+1</formula>
    </cfRule>
    <cfRule type="cellIs" dxfId="2057" priority="2063" operator="lessThan">
      <formula>E636</formula>
    </cfRule>
    <cfRule type="cellIs" dxfId="2056" priority="2064" operator="equal">
      <formula>E636</formula>
    </cfRule>
  </conditionalFormatting>
  <conditionalFormatting sqref="O647:W647">
    <cfRule type="cellIs" dxfId="2055" priority="2055" operator="greaterThan">
      <formula>O636+1</formula>
    </cfRule>
    <cfRule type="cellIs" dxfId="2054" priority="2056" operator="equal">
      <formula>O636+1</formula>
    </cfRule>
    <cfRule type="cellIs" dxfId="2053" priority="2057" operator="lessThan">
      <formula>O636</formula>
    </cfRule>
    <cfRule type="cellIs" dxfId="2052" priority="2058" operator="equal">
      <formula>O636</formula>
    </cfRule>
  </conditionalFormatting>
  <conditionalFormatting sqref="E643">
    <cfRule type="cellIs" dxfId="2051" priority="2048" operator="equal">
      <formula>0</formula>
    </cfRule>
  </conditionalFormatting>
  <conditionalFormatting sqref="F643:M643">
    <cfRule type="cellIs" dxfId="2050" priority="2047" operator="equal">
      <formula>0</formula>
    </cfRule>
  </conditionalFormatting>
  <conditionalFormatting sqref="E643:M643">
    <cfRule type="cellIs" dxfId="2049" priority="2049" operator="greaterThan">
      <formula>E636+1</formula>
    </cfRule>
    <cfRule type="cellIs" dxfId="2048" priority="2050" operator="equal">
      <formula>E636+1</formula>
    </cfRule>
    <cfRule type="cellIs" dxfId="2047" priority="2051" operator="lessThan">
      <formula>E636</formula>
    </cfRule>
    <cfRule type="cellIs" dxfId="2046" priority="2052" operator="equal">
      <formula>E636</formula>
    </cfRule>
  </conditionalFormatting>
  <conditionalFormatting sqref="O643">
    <cfRule type="cellIs" dxfId="2045" priority="2042" operator="equal">
      <formula>0</formula>
    </cfRule>
  </conditionalFormatting>
  <conditionalFormatting sqref="P643:W643">
    <cfRule type="cellIs" dxfId="2044" priority="2041" operator="equal">
      <formula>0</formula>
    </cfRule>
  </conditionalFormatting>
  <conditionalFormatting sqref="O643:W643">
    <cfRule type="cellIs" dxfId="2043" priority="2043" operator="greaterThan">
      <formula>O636+1</formula>
    </cfRule>
    <cfRule type="cellIs" dxfId="2042" priority="2044" operator="equal">
      <formula>O636+1</formula>
    </cfRule>
    <cfRule type="cellIs" dxfId="2041" priority="2045" operator="lessThan">
      <formula>O636</formula>
    </cfRule>
    <cfRule type="cellIs" dxfId="2040" priority="2046" operator="equal">
      <formula>O636</formula>
    </cfRule>
  </conditionalFormatting>
  <conditionalFormatting sqref="F639:M639">
    <cfRule type="cellIs" dxfId="2039" priority="2035" operator="equal">
      <formula>0</formula>
    </cfRule>
  </conditionalFormatting>
  <conditionalFormatting sqref="E639">
    <cfRule type="cellIs" dxfId="2038" priority="2036" operator="equal">
      <formula>0</formula>
    </cfRule>
  </conditionalFormatting>
  <conditionalFormatting sqref="E639:M639">
    <cfRule type="cellIs" dxfId="2037" priority="2037" operator="greaterThan">
      <formula>E636+1</formula>
    </cfRule>
    <cfRule type="cellIs" dxfId="2036" priority="2038" operator="equal">
      <formula>E636+1</formula>
    </cfRule>
    <cfRule type="cellIs" dxfId="2035" priority="2039" operator="lessThan">
      <formula>E636</formula>
    </cfRule>
    <cfRule type="cellIs" dxfId="2034" priority="2040" operator="equal">
      <formula>E636</formula>
    </cfRule>
  </conditionalFormatting>
  <conditionalFormatting sqref="P639:W639">
    <cfRule type="cellIs" dxfId="2033" priority="2029" operator="equal">
      <formula>0</formula>
    </cfRule>
  </conditionalFormatting>
  <conditionalFormatting sqref="O639">
    <cfRule type="cellIs" dxfId="2032" priority="2030" operator="equal">
      <formula>0</formula>
    </cfRule>
  </conditionalFormatting>
  <conditionalFormatting sqref="O639:W639">
    <cfRule type="cellIs" dxfId="2031" priority="2031" operator="greaterThan">
      <formula>O636+1</formula>
    </cfRule>
    <cfRule type="cellIs" dxfId="2030" priority="2032" operator="equal">
      <formula>O636+1</formula>
    </cfRule>
    <cfRule type="cellIs" dxfId="2029" priority="2033" operator="lessThan">
      <formula>O636</formula>
    </cfRule>
    <cfRule type="cellIs" dxfId="2028" priority="2034" operator="equal">
      <formula>O636</formula>
    </cfRule>
  </conditionalFormatting>
  <conditionalFormatting sqref="E636">
    <cfRule type="cellIs" dxfId="2027" priority="2026" operator="equal">
      <formula>3</formula>
    </cfRule>
    <cfRule type="cellIs" dxfId="2026" priority="2027" operator="equal">
      <formula>5</formula>
    </cfRule>
    <cfRule type="cellIs" dxfId="2025" priority="2028" operator="equal">
      <formula>4</formula>
    </cfRule>
  </conditionalFormatting>
  <conditionalFormatting sqref="E636:M636">
    <cfRule type="cellIs" dxfId="2024" priority="2023" operator="equal">
      <formula>3</formula>
    </cfRule>
    <cfRule type="cellIs" dxfId="2023" priority="2024" operator="equal">
      <formula>5</formula>
    </cfRule>
    <cfRule type="cellIs" dxfId="2022" priority="2025" operator="equal">
      <formula>4</formula>
    </cfRule>
  </conditionalFormatting>
  <conditionalFormatting sqref="O636">
    <cfRule type="cellIs" dxfId="2021" priority="2020" operator="equal">
      <formula>3</formula>
    </cfRule>
    <cfRule type="cellIs" dxfId="2020" priority="2021" operator="equal">
      <formula>5</formula>
    </cfRule>
    <cfRule type="cellIs" dxfId="2019" priority="2022" operator="equal">
      <formula>4</formula>
    </cfRule>
  </conditionalFormatting>
  <conditionalFormatting sqref="O636:W636">
    <cfRule type="cellIs" dxfId="2018" priority="2017" operator="equal">
      <formula>3</formula>
    </cfRule>
    <cfRule type="cellIs" dxfId="2017" priority="2018" operator="equal">
      <formula>5</formula>
    </cfRule>
    <cfRule type="cellIs" dxfId="2016" priority="2019" operator="equal">
      <formula>4</formula>
    </cfRule>
  </conditionalFormatting>
  <conditionalFormatting sqref="P632:W632">
    <cfRule type="cellIs" dxfId="2015" priority="2005" operator="equal">
      <formula>0</formula>
    </cfRule>
  </conditionalFormatting>
  <conditionalFormatting sqref="F632:M632">
    <cfRule type="cellIs" dxfId="2014" priority="2011" operator="equal">
      <formula>0</formula>
    </cfRule>
  </conditionalFormatting>
  <conditionalFormatting sqref="E632">
    <cfRule type="cellIs" dxfId="2013" priority="2012" operator="equal">
      <formula>0</formula>
    </cfRule>
  </conditionalFormatting>
  <conditionalFormatting sqref="O632">
    <cfRule type="cellIs" dxfId="2012" priority="2006" operator="equal">
      <formula>0</formula>
    </cfRule>
  </conditionalFormatting>
  <conditionalFormatting sqref="E632:M632">
    <cfRule type="cellIs" dxfId="2011" priority="2013" operator="greaterThan">
      <formula>E621+1</formula>
    </cfRule>
    <cfRule type="cellIs" dxfId="2010" priority="2014" operator="equal">
      <formula>E621+1</formula>
    </cfRule>
    <cfRule type="cellIs" dxfId="2009" priority="2015" operator="lessThan">
      <formula>E621</formula>
    </cfRule>
    <cfRule type="cellIs" dxfId="2008" priority="2016" operator="equal">
      <formula>E621</formula>
    </cfRule>
  </conditionalFormatting>
  <conditionalFormatting sqref="O632:W632">
    <cfRule type="cellIs" dxfId="2007" priority="2007" operator="greaterThan">
      <formula>O621+1</formula>
    </cfRule>
    <cfRule type="cellIs" dxfId="2006" priority="2008" operator="equal">
      <formula>O621+1</formula>
    </cfRule>
    <cfRule type="cellIs" dxfId="2005" priority="2009" operator="lessThan">
      <formula>O621</formula>
    </cfRule>
    <cfRule type="cellIs" dxfId="2004" priority="2010" operator="equal">
      <formula>O621</formula>
    </cfRule>
  </conditionalFormatting>
  <conditionalFormatting sqref="F624:M624">
    <cfRule type="cellIs" dxfId="2003" priority="1999" operator="equal">
      <formula>0</formula>
    </cfRule>
  </conditionalFormatting>
  <conditionalFormatting sqref="E624">
    <cfRule type="cellIs" dxfId="2002" priority="2000" operator="equal">
      <formula>0</formula>
    </cfRule>
  </conditionalFormatting>
  <conditionalFormatting sqref="E624:M624">
    <cfRule type="cellIs" dxfId="2001" priority="2001" operator="greaterThan">
      <formula>E621+1</formula>
    </cfRule>
    <cfRule type="cellIs" dxfId="2000" priority="2002" operator="equal">
      <formula>E621+1</formula>
    </cfRule>
    <cfRule type="cellIs" dxfId="1999" priority="2003" operator="lessThan">
      <formula>E621</formula>
    </cfRule>
    <cfRule type="cellIs" dxfId="1998" priority="2004" operator="equal">
      <formula>E621</formula>
    </cfRule>
  </conditionalFormatting>
  <conditionalFormatting sqref="P624:W624">
    <cfRule type="cellIs" dxfId="1997" priority="1993" operator="equal">
      <formula>0</formula>
    </cfRule>
  </conditionalFormatting>
  <conditionalFormatting sqref="O624">
    <cfRule type="cellIs" dxfId="1996" priority="1994" operator="equal">
      <formula>0</formula>
    </cfRule>
  </conditionalFormatting>
  <conditionalFormatting sqref="O624:W624">
    <cfRule type="cellIs" dxfId="1995" priority="1995" operator="greaterThan">
      <formula>O621+1</formula>
    </cfRule>
    <cfRule type="cellIs" dxfId="1994" priority="1996" operator="equal">
      <formula>O621+1</formula>
    </cfRule>
    <cfRule type="cellIs" dxfId="1993" priority="1997" operator="lessThan">
      <formula>O621</formula>
    </cfRule>
    <cfRule type="cellIs" dxfId="1992" priority="1998" operator="equal">
      <formula>O621</formula>
    </cfRule>
  </conditionalFormatting>
  <conditionalFormatting sqref="E621">
    <cfRule type="cellIs" dxfId="1991" priority="1990" operator="equal">
      <formula>3</formula>
    </cfRule>
    <cfRule type="cellIs" dxfId="1990" priority="1991" operator="equal">
      <formula>5</formula>
    </cfRule>
    <cfRule type="cellIs" dxfId="1989" priority="1992" operator="equal">
      <formula>4</formula>
    </cfRule>
  </conditionalFormatting>
  <conditionalFormatting sqref="E621:M621">
    <cfRule type="cellIs" dxfId="1988" priority="1987" operator="equal">
      <formula>3</formula>
    </cfRule>
    <cfRule type="cellIs" dxfId="1987" priority="1988" operator="equal">
      <formula>5</formula>
    </cfRule>
    <cfRule type="cellIs" dxfId="1986" priority="1989" operator="equal">
      <formula>4</formula>
    </cfRule>
  </conditionalFormatting>
  <conditionalFormatting sqref="O621">
    <cfRule type="cellIs" dxfId="1985" priority="1984" operator="equal">
      <formula>3</formula>
    </cfRule>
    <cfRule type="cellIs" dxfId="1984" priority="1985" operator="equal">
      <formula>5</formula>
    </cfRule>
    <cfRule type="cellIs" dxfId="1983" priority="1986" operator="equal">
      <formula>4</formula>
    </cfRule>
  </conditionalFormatting>
  <conditionalFormatting sqref="O621:W621">
    <cfRule type="cellIs" dxfId="1982" priority="1981" operator="equal">
      <formula>3</formula>
    </cfRule>
    <cfRule type="cellIs" dxfId="1981" priority="1982" operator="equal">
      <formula>5</formula>
    </cfRule>
    <cfRule type="cellIs" dxfId="1980" priority="1983" operator="equal">
      <formula>4</formula>
    </cfRule>
  </conditionalFormatting>
  <conditionalFormatting sqref="F628:M628">
    <cfRule type="cellIs" dxfId="1979" priority="1975" operator="equal">
      <formula>0</formula>
    </cfRule>
  </conditionalFormatting>
  <conditionalFormatting sqref="E628">
    <cfRule type="cellIs" dxfId="1978" priority="1976" operator="equal">
      <formula>0</formula>
    </cfRule>
  </conditionalFormatting>
  <conditionalFormatting sqref="E628:M628">
    <cfRule type="cellIs" dxfId="1977" priority="1977" operator="greaterThan">
      <formula>E625+1</formula>
    </cfRule>
    <cfRule type="cellIs" dxfId="1976" priority="1978" operator="equal">
      <formula>E625+1</formula>
    </cfRule>
    <cfRule type="cellIs" dxfId="1975" priority="1979" operator="lessThan">
      <formula>E625</formula>
    </cfRule>
    <cfRule type="cellIs" dxfId="1974" priority="1980" operator="equal">
      <formula>E625</formula>
    </cfRule>
  </conditionalFormatting>
  <conditionalFormatting sqref="P628:W628">
    <cfRule type="cellIs" dxfId="1973" priority="1969" operator="equal">
      <formula>0</formula>
    </cfRule>
  </conditionalFormatting>
  <conditionalFormatting sqref="O628">
    <cfRule type="cellIs" dxfId="1972" priority="1970" operator="equal">
      <formula>0</formula>
    </cfRule>
  </conditionalFormatting>
  <conditionalFormatting sqref="O628:W628">
    <cfRule type="cellIs" dxfId="1971" priority="1971" operator="greaterThan">
      <formula>O625+1</formula>
    </cfRule>
    <cfRule type="cellIs" dxfId="1970" priority="1972" operator="equal">
      <formula>O625+1</formula>
    </cfRule>
    <cfRule type="cellIs" dxfId="1969" priority="1973" operator="lessThan">
      <formula>O625</formula>
    </cfRule>
    <cfRule type="cellIs" dxfId="1968" priority="1974" operator="equal">
      <formula>O625</formula>
    </cfRule>
  </conditionalFormatting>
  <conditionalFormatting sqref="E606">
    <cfRule type="cellIs" dxfId="1967" priority="1966" operator="equal">
      <formula>3</formula>
    </cfRule>
    <cfRule type="cellIs" dxfId="1966" priority="1967" operator="equal">
      <formula>5</formula>
    </cfRule>
    <cfRule type="cellIs" dxfId="1965" priority="1968" operator="equal">
      <formula>4</formula>
    </cfRule>
  </conditionalFormatting>
  <conditionalFormatting sqref="E606:M606">
    <cfRule type="cellIs" dxfId="1964" priority="1963" operator="equal">
      <formula>3</formula>
    </cfRule>
    <cfRule type="cellIs" dxfId="1963" priority="1964" operator="equal">
      <formula>5</formula>
    </cfRule>
    <cfRule type="cellIs" dxfId="1962" priority="1965" operator="equal">
      <formula>4</formula>
    </cfRule>
  </conditionalFormatting>
  <conditionalFormatting sqref="O606">
    <cfRule type="cellIs" dxfId="1961" priority="1960" operator="equal">
      <formula>3</formula>
    </cfRule>
    <cfRule type="cellIs" dxfId="1960" priority="1961" operator="equal">
      <formula>5</formula>
    </cfRule>
    <cfRule type="cellIs" dxfId="1959" priority="1962" operator="equal">
      <formula>4</formula>
    </cfRule>
  </conditionalFormatting>
  <conditionalFormatting sqref="O606:W606">
    <cfRule type="cellIs" dxfId="1958" priority="1957" operator="equal">
      <formula>3</formula>
    </cfRule>
    <cfRule type="cellIs" dxfId="1957" priority="1958" operator="equal">
      <formula>5</formula>
    </cfRule>
    <cfRule type="cellIs" dxfId="1956" priority="1959" operator="equal">
      <formula>4</formula>
    </cfRule>
  </conditionalFormatting>
  <conditionalFormatting sqref="P617:W617">
    <cfRule type="cellIs" dxfId="1955" priority="1945" operator="equal">
      <formula>0</formula>
    </cfRule>
  </conditionalFormatting>
  <conditionalFormatting sqref="F617:M617">
    <cfRule type="cellIs" dxfId="1954" priority="1951" operator="equal">
      <formula>0</formula>
    </cfRule>
  </conditionalFormatting>
  <conditionalFormatting sqref="E617">
    <cfRule type="cellIs" dxfId="1953" priority="1952" operator="equal">
      <formula>0</formula>
    </cfRule>
  </conditionalFormatting>
  <conditionalFormatting sqref="O617">
    <cfRule type="cellIs" dxfId="1952" priority="1946" operator="equal">
      <formula>0</formula>
    </cfRule>
  </conditionalFormatting>
  <conditionalFormatting sqref="E617:M617">
    <cfRule type="cellIs" dxfId="1951" priority="1953" operator="greaterThan">
      <formula>E606+1</formula>
    </cfRule>
    <cfRule type="cellIs" dxfId="1950" priority="1954" operator="equal">
      <formula>E606+1</formula>
    </cfRule>
    <cfRule type="cellIs" dxfId="1949" priority="1955" operator="lessThan">
      <formula>E606</formula>
    </cfRule>
    <cfRule type="cellIs" dxfId="1948" priority="1956" operator="equal">
      <formula>E606</formula>
    </cfRule>
  </conditionalFormatting>
  <conditionalFormatting sqref="O617:W617">
    <cfRule type="cellIs" dxfId="1947" priority="1947" operator="greaterThan">
      <formula>O606+1</formula>
    </cfRule>
    <cfRule type="cellIs" dxfId="1946" priority="1948" operator="equal">
      <formula>O606+1</formula>
    </cfRule>
    <cfRule type="cellIs" dxfId="1945" priority="1949" operator="lessThan">
      <formula>O606</formula>
    </cfRule>
    <cfRule type="cellIs" dxfId="1944" priority="1950" operator="equal">
      <formula>O606</formula>
    </cfRule>
  </conditionalFormatting>
  <conditionalFormatting sqref="E613">
    <cfRule type="cellIs" dxfId="1943" priority="1940" operator="equal">
      <formula>0</formula>
    </cfRule>
  </conditionalFormatting>
  <conditionalFormatting sqref="F613:M613">
    <cfRule type="cellIs" dxfId="1942" priority="1939" operator="equal">
      <formula>0</formula>
    </cfRule>
  </conditionalFormatting>
  <conditionalFormatting sqref="E613:M613">
    <cfRule type="cellIs" dxfId="1941" priority="1941" operator="greaterThan">
      <formula>E606+1</formula>
    </cfRule>
    <cfRule type="cellIs" dxfId="1940" priority="1942" operator="equal">
      <formula>E606+1</formula>
    </cfRule>
    <cfRule type="cellIs" dxfId="1939" priority="1943" operator="lessThan">
      <formula>E606</formula>
    </cfRule>
    <cfRule type="cellIs" dxfId="1938" priority="1944" operator="equal">
      <formula>E606</formula>
    </cfRule>
  </conditionalFormatting>
  <conditionalFormatting sqref="O613">
    <cfRule type="cellIs" dxfId="1937" priority="1934" operator="equal">
      <formula>0</formula>
    </cfRule>
  </conditionalFormatting>
  <conditionalFormatting sqref="P613:W613">
    <cfRule type="cellIs" dxfId="1936" priority="1933" operator="equal">
      <formula>0</formula>
    </cfRule>
  </conditionalFormatting>
  <conditionalFormatting sqref="O613:W613">
    <cfRule type="cellIs" dxfId="1935" priority="1935" operator="greaterThan">
      <formula>O606+1</formula>
    </cfRule>
    <cfRule type="cellIs" dxfId="1934" priority="1936" operator="equal">
      <formula>O606+1</formula>
    </cfRule>
    <cfRule type="cellIs" dxfId="1933" priority="1937" operator="lessThan">
      <formula>O606</formula>
    </cfRule>
    <cfRule type="cellIs" dxfId="1932" priority="1938" operator="equal">
      <formula>O606</formula>
    </cfRule>
  </conditionalFormatting>
  <conditionalFormatting sqref="F609:M609">
    <cfRule type="cellIs" dxfId="1931" priority="1927" operator="equal">
      <formula>0</formula>
    </cfRule>
  </conditionalFormatting>
  <conditionalFormatting sqref="E609">
    <cfRule type="cellIs" dxfId="1930" priority="1928" operator="equal">
      <formula>0</formula>
    </cfRule>
  </conditionalFormatting>
  <conditionalFormatting sqref="E609:M609">
    <cfRule type="cellIs" dxfId="1929" priority="1929" operator="greaterThan">
      <formula>E606+1</formula>
    </cfRule>
    <cfRule type="cellIs" dxfId="1928" priority="1930" operator="equal">
      <formula>E606+1</formula>
    </cfRule>
    <cfRule type="cellIs" dxfId="1927" priority="1931" operator="lessThan">
      <formula>E606</formula>
    </cfRule>
    <cfRule type="cellIs" dxfId="1926" priority="1932" operator="equal">
      <formula>E606</formula>
    </cfRule>
  </conditionalFormatting>
  <conditionalFormatting sqref="P609:W609">
    <cfRule type="cellIs" dxfId="1925" priority="1921" operator="equal">
      <formula>0</formula>
    </cfRule>
  </conditionalFormatting>
  <conditionalFormatting sqref="O609">
    <cfRule type="cellIs" dxfId="1924" priority="1922" operator="equal">
      <formula>0</formula>
    </cfRule>
  </conditionalFormatting>
  <conditionalFormatting sqref="O609:W609">
    <cfRule type="cellIs" dxfId="1923" priority="1923" operator="greaterThan">
      <formula>O606+1</formula>
    </cfRule>
    <cfRule type="cellIs" dxfId="1922" priority="1924" operator="equal">
      <formula>O606+1</formula>
    </cfRule>
    <cfRule type="cellIs" dxfId="1921" priority="1925" operator="lessThan">
      <formula>O606</formula>
    </cfRule>
    <cfRule type="cellIs" dxfId="1920" priority="1926" operator="equal">
      <formula>O606</formula>
    </cfRule>
  </conditionalFormatting>
  <conditionalFormatting sqref="P602:W602">
    <cfRule type="cellIs" dxfId="1919" priority="1909" operator="equal">
      <formula>0</formula>
    </cfRule>
  </conditionalFormatting>
  <conditionalFormatting sqref="F602:M602">
    <cfRule type="cellIs" dxfId="1918" priority="1915" operator="equal">
      <formula>0</formula>
    </cfRule>
  </conditionalFormatting>
  <conditionalFormatting sqref="E602">
    <cfRule type="cellIs" dxfId="1917" priority="1916" operator="equal">
      <formula>0</formula>
    </cfRule>
  </conditionalFormatting>
  <conditionalFormatting sqref="O602">
    <cfRule type="cellIs" dxfId="1916" priority="1910" operator="equal">
      <formula>0</formula>
    </cfRule>
  </conditionalFormatting>
  <conditionalFormatting sqref="E602:M602">
    <cfRule type="cellIs" dxfId="1915" priority="1917" operator="greaterThan">
      <formula>E591+1</formula>
    </cfRule>
    <cfRule type="cellIs" dxfId="1914" priority="1918" operator="equal">
      <formula>E591+1</formula>
    </cfRule>
    <cfRule type="cellIs" dxfId="1913" priority="1919" operator="lessThan">
      <formula>E591</formula>
    </cfRule>
    <cfRule type="cellIs" dxfId="1912" priority="1920" operator="equal">
      <formula>E591</formula>
    </cfRule>
  </conditionalFormatting>
  <conditionalFormatting sqref="O602:W602">
    <cfRule type="cellIs" dxfId="1911" priority="1911" operator="greaterThan">
      <formula>O591+1</formula>
    </cfRule>
    <cfRule type="cellIs" dxfId="1910" priority="1912" operator="equal">
      <formula>O591+1</formula>
    </cfRule>
    <cfRule type="cellIs" dxfId="1909" priority="1913" operator="lessThan">
      <formula>O591</formula>
    </cfRule>
    <cfRule type="cellIs" dxfId="1908" priority="1914" operator="equal">
      <formula>O591</formula>
    </cfRule>
  </conditionalFormatting>
  <conditionalFormatting sqref="E598">
    <cfRule type="cellIs" dxfId="1907" priority="1904" operator="equal">
      <formula>0</formula>
    </cfRule>
  </conditionalFormatting>
  <conditionalFormatting sqref="F598:M598">
    <cfRule type="cellIs" dxfId="1906" priority="1903" operator="equal">
      <formula>0</formula>
    </cfRule>
  </conditionalFormatting>
  <conditionalFormatting sqref="E598:M598">
    <cfRule type="cellIs" dxfId="1905" priority="1905" operator="greaterThan">
      <formula>E591+1</formula>
    </cfRule>
    <cfRule type="cellIs" dxfId="1904" priority="1906" operator="equal">
      <formula>E591+1</formula>
    </cfRule>
    <cfRule type="cellIs" dxfId="1903" priority="1907" operator="lessThan">
      <formula>E591</formula>
    </cfRule>
    <cfRule type="cellIs" dxfId="1902" priority="1908" operator="equal">
      <formula>E591</formula>
    </cfRule>
  </conditionalFormatting>
  <conditionalFormatting sqref="O598">
    <cfRule type="cellIs" dxfId="1901" priority="1898" operator="equal">
      <formula>0</formula>
    </cfRule>
  </conditionalFormatting>
  <conditionalFormatting sqref="P598:W598">
    <cfRule type="cellIs" dxfId="1900" priority="1897" operator="equal">
      <formula>0</formula>
    </cfRule>
  </conditionalFormatting>
  <conditionalFormatting sqref="O598:W598">
    <cfRule type="cellIs" dxfId="1899" priority="1899" operator="greaterThan">
      <formula>O591+1</formula>
    </cfRule>
    <cfRule type="cellIs" dxfId="1898" priority="1900" operator="equal">
      <formula>O591+1</formula>
    </cfRule>
    <cfRule type="cellIs" dxfId="1897" priority="1901" operator="lessThan">
      <formula>O591</formula>
    </cfRule>
    <cfRule type="cellIs" dxfId="1896" priority="1902" operator="equal">
      <formula>O591</formula>
    </cfRule>
  </conditionalFormatting>
  <conditionalFormatting sqref="F594:M594">
    <cfRule type="cellIs" dxfId="1895" priority="1891" operator="equal">
      <formula>0</formula>
    </cfRule>
  </conditionalFormatting>
  <conditionalFormatting sqref="E594">
    <cfRule type="cellIs" dxfId="1894" priority="1892" operator="equal">
      <formula>0</formula>
    </cfRule>
  </conditionalFormatting>
  <conditionalFormatting sqref="E594:M594">
    <cfRule type="cellIs" dxfId="1893" priority="1893" operator="greaterThan">
      <formula>E591+1</formula>
    </cfRule>
    <cfRule type="cellIs" dxfId="1892" priority="1894" operator="equal">
      <formula>E591+1</formula>
    </cfRule>
    <cfRule type="cellIs" dxfId="1891" priority="1895" operator="lessThan">
      <formula>E591</formula>
    </cfRule>
    <cfRule type="cellIs" dxfId="1890" priority="1896" operator="equal">
      <formula>E591</formula>
    </cfRule>
  </conditionalFormatting>
  <conditionalFormatting sqref="P594:W594">
    <cfRule type="cellIs" dxfId="1889" priority="1885" operator="equal">
      <formula>0</formula>
    </cfRule>
  </conditionalFormatting>
  <conditionalFormatting sqref="O594">
    <cfRule type="cellIs" dxfId="1888" priority="1886" operator="equal">
      <formula>0</formula>
    </cfRule>
  </conditionalFormatting>
  <conditionalFormatting sqref="O594:W594">
    <cfRule type="cellIs" dxfId="1887" priority="1887" operator="greaterThan">
      <formula>O591+1</formula>
    </cfRule>
    <cfRule type="cellIs" dxfId="1886" priority="1888" operator="equal">
      <formula>O591+1</formula>
    </cfRule>
    <cfRule type="cellIs" dxfId="1885" priority="1889" operator="lessThan">
      <formula>O591</formula>
    </cfRule>
    <cfRule type="cellIs" dxfId="1884" priority="1890" operator="equal">
      <formula>O591</formula>
    </cfRule>
  </conditionalFormatting>
  <conditionalFormatting sqref="E591">
    <cfRule type="cellIs" dxfId="1883" priority="1882" operator="equal">
      <formula>3</formula>
    </cfRule>
    <cfRule type="cellIs" dxfId="1882" priority="1883" operator="equal">
      <formula>5</formula>
    </cfRule>
    <cfRule type="cellIs" dxfId="1881" priority="1884" operator="equal">
      <formula>4</formula>
    </cfRule>
  </conditionalFormatting>
  <conditionalFormatting sqref="E591:M591">
    <cfRule type="cellIs" dxfId="1880" priority="1879" operator="equal">
      <formula>3</formula>
    </cfRule>
    <cfRule type="cellIs" dxfId="1879" priority="1880" operator="equal">
      <formula>5</formula>
    </cfRule>
    <cfRule type="cellIs" dxfId="1878" priority="1881" operator="equal">
      <formula>4</formula>
    </cfRule>
  </conditionalFormatting>
  <conditionalFormatting sqref="O591">
    <cfRule type="cellIs" dxfId="1877" priority="1876" operator="equal">
      <formula>3</formula>
    </cfRule>
    <cfRule type="cellIs" dxfId="1876" priority="1877" operator="equal">
      <formula>5</formula>
    </cfRule>
    <cfRule type="cellIs" dxfId="1875" priority="1878" operator="equal">
      <formula>4</formula>
    </cfRule>
  </conditionalFormatting>
  <conditionalFormatting sqref="O591:W591">
    <cfRule type="cellIs" dxfId="1874" priority="1873" operator="equal">
      <formula>3</formula>
    </cfRule>
    <cfRule type="cellIs" dxfId="1873" priority="1874" operator="equal">
      <formula>5</formula>
    </cfRule>
    <cfRule type="cellIs" dxfId="1872" priority="1875" operator="equal">
      <formula>4</formula>
    </cfRule>
  </conditionalFormatting>
  <conditionalFormatting sqref="E576">
    <cfRule type="cellIs" dxfId="1871" priority="1870" operator="equal">
      <formula>3</formula>
    </cfRule>
    <cfRule type="cellIs" dxfId="1870" priority="1871" operator="equal">
      <formula>5</formula>
    </cfRule>
    <cfRule type="cellIs" dxfId="1869" priority="1872" operator="equal">
      <formula>4</formula>
    </cfRule>
  </conditionalFormatting>
  <conditionalFormatting sqref="E576:M576">
    <cfRule type="cellIs" dxfId="1868" priority="1867" operator="equal">
      <formula>3</formula>
    </cfRule>
    <cfRule type="cellIs" dxfId="1867" priority="1868" operator="equal">
      <formula>5</formula>
    </cfRule>
    <cfRule type="cellIs" dxfId="1866" priority="1869" operator="equal">
      <formula>4</formula>
    </cfRule>
  </conditionalFormatting>
  <conditionalFormatting sqref="O576">
    <cfRule type="cellIs" dxfId="1865" priority="1864" operator="equal">
      <formula>3</formula>
    </cfRule>
    <cfRule type="cellIs" dxfId="1864" priority="1865" operator="equal">
      <formula>5</formula>
    </cfRule>
    <cfRule type="cellIs" dxfId="1863" priority="1866" operator="equal">
      <formula>4</formula>
    </cfRule>
  </conditionalFormatting>
  <conditionalFormatting sqref="O576:W576">
    <cfRule type="cellIs" dxfId="1862" priority="1861" operator="equal">
      <formula>3</formula>
    </cfRule>
    <cfRule type="cellIs" dxfId="1861" priority="1862" operator="equal">
      <formula>5</formula>
    </cfRule>
    <cfRule type="cellIs" dxfId="1860" priority="1863" operator="equal">
      <formula>4</formula>
    </cfRule>
  </conditionalFormatting>
  <conditionalFormatting sqref="P587:W587">
    <cfRule type="cellIs" dxfId="1859" priority="1849" operator="equal">
      <formula>0</formula>
    </cfRule>
  </conditionalFormatting>
  <conditionalFormatting sqref="F587:M587">
    <cfRule type="cellIs" dxfId="1858" priority="1855" operator="equal">
      <formula>0</formula>
    </cfRule>
  </conditionalFormatting>
  <conditionalFormatting sqref="E587">
    <cfRule type="cellIs" dxfId="1857" priority="1856" operator="equal">
      <formula>0</formula>
    </cfRule>
  </conditionalFormatting>
  <conditionalFormatting sqref="O587">
    <cfRule type="cellIs" dxfId="1856" priority="1850" operator="equal">
      <formula>0</formula>
    </cfRule>
  </conditionalFormatting>
  <conditionalFormatting sqref="E587:M587">
    <cfRule type="cellIs" dxfId="1855" priority="1857" operator="greaterThan">
      <formula>E576+1</formula>
    </cfRule>
    <cfRule type="cellIs" dxfId="1854" priority="1858" operator="equal">
      <formula>E576+1</formula>
    </cfRule>
    <cfRule type="cellIs" dxfId="1853" priority="1859" operator="lessThan">
      <formula>E576</formula>
    </cfRule>
    <cfRule type="cellIs" dxfId="1852" priority="1860" operator="equal">
      <formula>E576</formula>
    </cfRule>
  </conditionalFormatting>
  <conditionalFormatting sqref="O587:W587">
    <cfRule type="cellIs" dxfId="1851" priority="1851" operator="greaterThan">
      <formula>O576+1</formula>
    </cfRule>
    <cfRule type="cellIs" dxfId="1850" priority="1852" operator="equal">
      <formula>O576+1</formula>
    </cfRule>
    <cfRule type="cellIs" dxfId="1849" priority="1853" operator="lessThan">
      <formula>O576</formula>
    </cfRule>
    <cfRule type="cellIs" dxfId="1848" priority="1854" operator="equal">
      <formula>O576</formula>
    </cfRule>
  </conditionalFormatting>
  <conditionalFormatting sqref="E583">
    <cfRule type="cellIs" dxfId="1847" priority="1844" operator="equal">
      <formula>0</formula>
    </cfRule>
  </conditionalFormatting>
  <conditionalFormatting sqref="F583:M583">
    <cfRule type="cellIs" dxfId="1846" priority="1843" operator="equal">
      <formula>0</formula>
    </cfRule>
  </conditionalFormatting>
  <conditionalFormatting sqref="E583:M583">
    <cfRule type="cellIs" dxfId="1845" priority="1845" operator="greaterThan">
      <formula>E576+1</formula>
    </cfRule>
    <cfRule type="cellIs" dxfId="1844" priority="1846" operator="equal">
      <formula>E576+1</formula>
    </cfRule>
    <cfRule type="cellIs" dxfId="1843" priority="1847" operator="lessThan">
      <formula>E576</formula>
    </cfRule>
    <cfRule type="cellIs" dxfId="1842" priority="1848" operator="equal">
      <formula>E576</formula>
    </cfRule>
  </conditionalFormatting>
  <conditionalFormatting sqref="O583">
    <cfRule type="cellIs" dxfId="1841" priority="1838" operator="equal">
      <formula>0</formula>
    </cfRule>
  </conditionalFormatting>
  <conditionalFormatting sqref="P583:W583">
    <cfRule type="cellIs" dxfId="1840" priority="1837" operator="equal">
      <formula>0</formula>
    </cfRule>
  </conditionalFormatting>
  <conditionalFormatting sqref="O583:W583">
    <cfRule type="cellIs" dxfId="1839" priority="1839" operator="greaterThan">
      <formula>O576+1</formula>
    </cfRule>
    <cfRule type="cellIs" dxfId="1838" priority="1840" operator="equal">
      <formula>O576+1</formula>
    </cfRule>
    <cfRule type="cellIs" dxfId="1837" priority="1841" operator="lessThan">
      <formula>O576</formula>
    </cfRule>
    <cfRule type="cellIs" dxfId="1836" priority="1842" operator="equal">
      <formula>O576</formula>
    </cfRule>
  </conditionalFormatting>
  <conditionalFormatting sqref="F579:M579">
    <cfRule type="cellIs" dxfId="1835" priority="1831" operator="equal">
      <formula>0</formula>
    </cfRule>
  </conditionalFormatting>
  <conditionalFormatting sqref="E579">
    <cfRule type="cellIs" dxfId="1834" priority="1832" operator="equal">
      <formula>0</formula>
    </cfRule>
  </conditionalFormatting>
  <conditionalFormatting sqref="E579:M579">
    <cfRule type="cellIs" dxfId="1833" priority="1833" operator="greaterThan">
      <formula>E576+1</formula>
    </cfRule>
    <cfRule type="cellIs" dxfId="1832" priority="1834" operator="equal">
      <formula>E576+1</formula>
    </cfRule>
    <cfRule type="cellIs" dxfId="1831" priority="1835" operator="lessThan">
      <formula>E576</formula>
    </cfRule>
    <cfRule type="cellIs" dxfId="1830" priority="1836" operator="equal">
      <formula>E576</formula>
    </cfRule>
  </conditionalFormatting>
  <conditionalFormatting sqref="P579:W579">
    <cfRule type="cellIs" dxfId="1829" priority="1825" operator="equal">
      <formula>0</formula>
    </cfRule>
  </conditionalFormatting>
  <conditionalFormatting sqref="O579">
    <cfRule type="cellIs" dxfId="1828" priority="1826" operator="equal">
      <formula>0</formula>
    </cfRule>
  </conditionalFormatting>
  <conditionalFormatting sqref="O579:W579">
    <cfRule type="cellIs" dxfId="1827" priority="1827" operator="greaterThan">
      <formula>O576+1</formula>
    </cfRule>
    <cfRule type="cellIs" dxfId="1826" priority="1828" operator="equal">
      <formula>O576+1</formula>
    </cfRule>
    <cfRule type="cellIs" dxfId="1825" priority="1829" operator="lessThan">
      <formula>O576</formula>
    </cfRule>
    <cfRule type="cellIs" dxfId="1824" priority="1830" operator="equal">
      <formula>O576</formula>
    </cfRule>
  </conditionalFormatting>
  <conditionalFormatting sqref="P572:W572">
    <cfRule type="cellIs" dxfId="1823" priority="1813" operator="equal">
      <formula>0</formula>
    </cfRule>
  </conditionalFormatting>
  <conditionalFormatting sqref="F572:M572">
    <cfRule type="cellIs" dxfId="1822" priority="1819" operator="equal">
      <formula>0</formula>
    </cfRule>
  </conditionalFormatting>
  <conditionalFormatting sqref="E572">
    <cfRule type="cellIs" dxfId="1821" priority="1820" operator="equal">
      <formula>0</formula>
    </cfRule>
  </conditionalFormatting>
  <conditionalFormatting sqref="O572">
    <cfRule type="cellIs" dxfId="1820" priority="1814" operator="equal">
      <formula>0</formula>
    </cfRule>
  </conditionalFormatting>
  <conditionalFormatting sqref="E572:M572">
    <cfRule type="cellIs" dxfId="1819" priority="1821" operator="greaterThan">
      <formula>E561+1</formula>
    </cfRule>
    <cfRule type="cellIs" dxfId="1818" priority="1822" operator="equal">
      <formula>E561+1</formula>
    </cfRule>
    <cfRule type="cellIs" dxfId="1817" priority="1823" operator="lessThan">
      <formula>E561</formula>
    </cfRule>
    <cfRule type="cellIs" dxfId="1816" priority="1824" operator="equal">
      <formula>E561</formula>
    </cfRule>
  </conditionalFormatting>
  <conditionalFormatting sqref="O572:W572">
    <cfRule type="cellIs" dxfId="1815" priority="1815" operator="greaterThan">
      <formula>O561+1</formula>
    </cfRule>
    <cfRule type="cellIs" dxfId="1814" priority="1816" operator="equal">
      <formula>O561+1</formula>
    </cfRule>
    <cfRule type="cellIs" dxfId="1813" priority="1817" operator="lessThan">
      <formula>O561</formula>
    </cfRule>
    <cfRule type="cellIs" dxfId="1812" priority="1818" operator="equal">
      <formula>O561</formula>
    </cfRule>
  </conditionalFormatting>
  <conditionalFormatting sqref="E568">
    <cfRule type="cellIs" dxfId="1811" priority="1808" operator="equal">
      <formula>0</formula>
    </cfRule>
  </conditionalFormatting>
  <conditionalFormatting sqref="F568:M568">
    <cfRule type="cellIs" dxfId="1810" priority="1807" operator="equal">
      <formula>0</formula>
    </cfRule>
  </conditionalFormatting>
  <conditionalFormatting sqref="E568:M568">
    <cfRule type="cellIs" dxfId="1809" priority="1809" operator="greaterThan">
      <formula>E561+1</formula>
    </cfRule>
    <cfRule type="cellIs" dxfId="1808" priority="1810" operator="equal">
      <formula>E561+1</formula>
    </cfRule>
    <cfRule type="cellIs" dxfId="1807" priority="1811" operator="lessThan">
      <formula>E561</formula>
    </cfRule>
    <cfRule type="cellIs" dxfId="1806" priority="1812" operator="equal">
      <formula>E561</formula>
    </cfRule>
  </conditionalFormatting>
  <conditionalFormatting sqref="O568">
    <cfRule type="cellIs" dxfId="1805" priority="1802" operator="equal">
      <formula>0</formula>
    </cfRule>
  </conditionalFormatting>
  <conditionalFormatting sqref="P568:W568">
    <cfRule type="cellIs" dxfId="1804" priority="1801" operator="equal">
      <formula>0</formula>
    </cfRule>
  </conditionalFormatting>
  <conditionalFormatting sqref="O568:W568">
    <cfRule type="cellIs" dxfId="1803" priority="1803" operator="greaterThan">
      <formula>O561+1</formula>
    </cfRule>
    <cfRule type="cellIs" dxfId="1802" priority="1804" operator="equal">
      <formula>O561+1</formula>
    </cfRule>
    <cfRule type="cellIs" dxfId="1801" priority="1805" operator="lessThan">
      <formula>O561</formula>
    </cfRule>
    <cfRule type="cellIs" dxfId="1800" priority="1806" operator="equal">
      <formula>O561</formula>
    </cfRule>
  </conditionalFormatting>
  <conditionalFormatting sqref="F564:M564">
    <cfRule type="cellIs" dxfId="1799" priority="1795" operator="equal">
      <formula>0</formula>
    </cfRule>
  </conditionalFormatting>
  <conditionalFormatting sqref="E564">
    <cfRule type="cellIs" dxfId="1798" priority="1796" operator="equal">
      <formula>0</formula>
    </cfRule>
  </conditionalFormatting>
  <conditionalFormatting sqref="E564:M564">
    <cfRule type="cellIs" dxfId="1797" priority="1797" operator="greaterThan">
      <formula>E561+1</formula>
    </cfRule>
    <cfRule type="cellIs" dxfId="1796" priority="1798" operator="equal">
      <formula>E561+1</formula>
    </cfRule>
    <cfRule type="cellIs" dxfId="1795" priority="1799" operator="lessThan">
      <formula>E561</formula>
    </cfRule>
    <cfRule type="cellIs" dxfId="1794" priority="1800" operator="equal">
      <formula>E561</formula>
    </cfRule>
  </conditionalFormatting>
  <conditionalFormatting sqref="P564:W564">
    <cfRule type="cellIs" dxfId="1793" priority="1789" operator="equal">
      <formula>0</formula>
    </cfRule>
  </conditionalFormatting>
  <conditionalFormatting sqref="O564">
    <cfRule type="cellIs" dxfId="1792" priority="1790" operator="equal">
      <formula>0</formula>
    </cfRule>
  </conditionalFormatting>
  <conditionalFormatting sqref="O564:W564">
    <cfRule type="cellIs" dxfId="1791" priority="1791" operator="greaterThan">
      <formula>O561+1</formula>
    </cfRule>
    <cfRule type="cellIs" dxfId="1790" priority="1792" operator="equal">
      <formula>O561+1</formula>
    </cfRule>
    <cfRule type="cellIs" dxfId="1789" priority="1793" operator="lessThan">
      <formula>O561</formula>
    </cfRule>
    <cfRule type="cellIs" dxfId="1788" priority="1794" operator="equal">
      <formula>O561</formula>
    </cfRule>
  </conditionalFormatting>
  <conditionalFormatting sqref="E561">
    <cfRule type="cellIs" dxfId="1787" priority="1786" operator="equal">
      <formula>3</formula>
    </cfRule>
    <cfRule type="cellIs" dxfId="1786" priority="1787" operator="equal">
      <formula>5</formula>
    </cfRule>
    <cfRule type="cellIs" dxfId="1785" priority="1788" operator="equal">
      <formula>4</formula>
    </cfRule>
  </conditionalFormatting>
  <conditionalFormatting sqref="E561:M561">
    <cfRule type="cellIs" dxfId="1784" priority="1783" operator="equal">
      <formula>3</formula>
    </cfRule>
    <cfRule type="cellIs" dxfId="1783" priority="1784" operator="equal">
      <formula>5</formula>
    </cfRule>
    <cfRule type="cellIs" dxfId="1782" priority="1785" operator="equal">
      <formula>4</formula>
    </cfRule>
  </conditionalFormatting>
  <conditionalFormatting sqref="O561">
    <cfRule type="cellIs" dxfId="1781" priority="1780" operator="equal">
      <formula>3</formula>
    </cfRule>
    <cfRule type="cellIs" dxfId="1780" priority="1781" operator="equal">
      <formula>5</formula>
    </cfRule>
    <cfRule type="cellIs" dxfId="1779" priority="1782" operator="equal">
      <formula>4</formula>
    </cfRule>
  </conditionalFormatting>
  <conditionalFormatting sqref="O561:W561">
    <cfRule type="cellIs" dxfId="1778" priority="1777" operator="equal">
      <formula>3</formula>
    </cfRule>
    <cfRule type="cellIs" dxfId="1777" priority="1778" operator="equal">
      <formula>5</formula>
    </cfRule>
    <cfRule type="cellIs" dxfId="1776" priority="1779" operator="equal">
      <formula>4</formula>
    </cfRule>
  </conditionalFormatting>
  <conditionalFormatting sqref="E553">
    <cfRule type="cellIs" dxfId="1775" priority="1766" operator="equal">
      <formula>0</formula>
    </cfRule>
  </conditionalFormatting>
  <conditionalFormatting sqref="F553:M553">
    <cfRule type="cellIs" dxfId="1774" priority="1765" operator="equal">
      <formula>0</formula>
    </cfRule>
  </conditionalFormatting>
  <conditionalFormatting sqref="O553:W553">
    <cfRule type="cellIs" dxfId="1773" priority="1761" operator="greaterThan">
      <formula>O546+1</formula>
    </cfRule>
    <cfRule type="cellIs" dxfId="1772" priority="1762" operator="equal">
      <formula>O546+1</formula>
    </cfRule>
    <cfRule type="cellIs" dxfId="1771" priority="1763" operator="lessThan">
      <formula>O546</formula>
    </cfRule>
    <cfRule type="cellIs" dxfId="1770" priority="1764" operator="equal">
      <formula>O546</formula>
    </cfRule>
  </conditionalFormatting>
  <conditionalFormatting sqref="O557">
    <cfRule type="cellIs" dxfId="1769" priority="1754" operator="equal">
      <formula>0</formula>
    </cfRule>
  </conditionalFormatting>
  <conditionalFormatting sqref="P557:W557">
    <cfRule type="cellIs" dxfId="1768" priority="1753" operator="equal">
      <formula>0</formula>
    </cfRule>
  </conditionalFormatting>
  <conditionalFormatting sqref="E557">
    <cfRule type="cellIs" dxfId="1767" priority="1772" operator="equal">
      <formula>0</formula>
    </cfRule>
  </conditionalFormatting>
  <conditionalFormatting sqref="F557:M557">
    <cfRule type="cellIs" dxfId="1766" priority="1771" operator="equal">
      <formula>0</formula>
    </cfRule>
  </conditionalFormatting>
  <conditionalFormatting sqref="O553">
    <cfRule type="cellIs" dxfId="1765" priority="1760" operator="equal">
      <formula>0</formula>
    </cfRule>
  </conditionalFormatting>
  <conditionalFormatting sqref="P553:W553">
    <cfRule type="cellIs" dxfId="1764" priority="1759" operator="equal">
      <formula>0</formula>
    </cfRule>
  </conditionalFormatting>
  <conditionalFormatting sqref="E557:M557">
    <cfRule type="cellIs" dxfId="1763" priority="1773" operator="greaterThan">
      <formula>E546+1</formula>
    </cfRule>
    <cfRule type="cellIs" dxfId="1762" priority="1774" operator="equal">
      <formula>E546+1</formula>
    </cfRule>
    <cfRule type="cellIs" dxfId="1761" priority="1775" operator="lessThan">
      <formula>E546</formula>
    </cfRule>
    <cfRule type="cellIs" dxfId="1760" priority="1776" operator="equal">
      <formula>E546</formula>
    </cfRule>
  </conditionalFormatting>
  <conditionalFormatting sqref="E553:M553">
    <cfRule type="cellIs" dxfId="1759" priority="1767" operator="greaterThan">
      <formula>E546+1</formula>
    </cfRule>
    <cfRule type="cellIs" dxfId="1758" priority="1768" operator="equal">
      <formula>E546+1</formula>
    </cfRule>
    <cfRule type="cellIs" dxfId="1757" priority="1769" operator="lessThan">
      <formula>E546</formula>
    </cfRule>
    <cfRule type="cellIs" dxfId="1756" priority="1770" operator="equal">
      <formula>E546</formula>
    </cfRule>
  </conditionalFormatting>
  <conditionalFormatting sqref="O557:W557">
    <cfRule type="cellIs" dxfId="1755" priority="1755" operator="greaterThan">
      <formula>O546+1</formula>
    </cfRule>
    <cfRule type="cellIs" dxfId="1754" priority="1756" operator="equal">
      <formula>O546+1</formula>
    </cfRule>
    <cfRule type="cellIs" dxfId="1753" priority="1757" operator="lessThan">
      <formula>O546</formula>
    </cfRule>
    <cfRule type="cellIs" dxfId="1752" priority="1758" operator="equal">
      <formula>O546</formula>
    </cfRule>
  </conditionalFormatting>
  <conditionalFormatting sqref="F549:M549">
    <cfRule type="cellIs" dxfId="1751" priority="1747" operator="equal">
      <formula>0</formula>
    </cfRule>
  </conditionalFormatting>
  <conditionalFormatting sqref="E549">
    <cfRule type="cellIs" dxfId="1750" priority="1748" operator="equal">
      <formula>0</formula>
    </cfRule>
  </conditionalFormatting>
  <conditionalFormatting sqref="E549:M549">
    <cfRule type="cellIs" dxfId="1749" priority="1749" operator="greaterThan">
      <formula>E546+1</formula>
    </cfRule>
    <cfRule type="cellIs" dxfId="1748" priority="1750" operator="equal">
      <formula>E546+1</formula>
    </cfRule>
    <cfRule type="cellIs" dxfId="1747" priority="1751" operator="lessThan">
      <formula>E546</formula>
    </cfRule>
    <cfRule type="cellIs" dxfId="1746" priority="1752" operator="equal">
      <formula>E546</formula>
    </cfRule>
  </conditionalFormatting>
  <conditionalFormatting sqref="P549:W549">
    <cfRule type="cellIs" dxfId="1745" priority="1741" operator="equal">
      <formula>0</formula>
    </cfRule>
  </conditionalFormatting>
  <conditionalFormatting sqref="O549">
    <cfRule type="cellIs" dxfId="1744" priority="1742" operator="equal">
      <formula>0</formula>
    </cfRule>
  </conditionalFormatting>
  <conditionalFormatting sqref="O549:W549">
    <cfRule type="cellIs" dxfId="1743" priority="1743" operator="greaterThan">
      <formula>O546+1</formula>
    </cfRule>
    <cfRule type="cellIs" dxfId="1742" priority="1744" operator="equal">
      <formula>O546+1</formula>
    </cfRule>
    <cfRule type="cellIs" dxfId="1741" priority="1745" operator="lessThan">
      <formula>O546</formula>
    </cfRule>
    <cfRule type="cellIs" dxfId="1740" priority="1746" operator="equal">
      <formula>O546</formula>
    </cfRule>
  </conditionalFormatting>
  <conditionalFormatting sqref="E546">
    <cfRule type="cellIs" dxfId="1739" priority="1738" operator="equal">
      <formula>3</formula>
    </cfRule>
    <cfRule type="cellIs" dxfId="1738" priority="1739" operator="equal">
      <formula>5</formula>
    </cfRule>
    <cfRule type="cellIs" dxfId="1737" priority="1740" operator="equal">
      <formula>4</formula>
    </cfRule>
  </conditionalFormatting>
  <conditionalFormatting sqref="E546:M546">
    <cfRule type="cellIs" dxfId="1736" priority="1735" operator="equal">
      <formula>3</formula>
    </cfRule>
    <cfRule type="cellIs" dxfId="1735" priority="1736" operator="equal">
      <formula>5</formula>
    </cfRule>
    <cfRule type="cellIs" dxfId="1734" priority="1737" operator="equal">
      <formula>4</formula>
    </cfRule>
  </conditionalFormatting>
  <conditionalFormatting sqref="O546">
    <cfRule type="cellIs" dxfId="1733" priority="1732" operator="equal">
      <formula>3</formula>
    </cfRule>
    <cfRule type="cellIs" dxfId="1732" priority="1733" operator="equal">
      <formula>5</formula>
    </cfRule>
    <cfRule type="cellIs" dxfId="1731" priority="1734" operator="equal">
      <formula>4</formula>
    </cfRule>
  </conditionalFormatting>
  <conditionalFormatting sqref="O546:W546">
    <cfRule type="cellIs" dxfId="1730" priority="1729" operator="equal">
      <formula>3</formula>
    </cfRule>
    <cfRule type="cellIs" dxfId="1729" priority="1730" operator="equal">
      <formula>5</formula>
    </cfRule>
    <cfRule type="cellIs" dxfId="1728" priority="1731" operator="equal">
      <formula>4</formula>
    </cfRule>
  </conditionalFormatting>
  <conditionalFormatting sqref="P542:W542">
    <cfRule type="cellIs" dxfId="1727" priority="1717" operator="equal">
      <formula>0</formula>
    </cfRule>
  </conditionalFormatting>
  <conditionalFormatting sqref="F542:M542">
    <cfRule type="cellIs" dxfId="1726" priority="1723" operator="equal">
      <formula>0</formula>
    </cfRule>
  </conditionalFormatting>
  <conditionalFormatting sqref="E542">
    <cfRule type="cellIs" dxfId="1725" priority="1724" operator="equal">
      <formula>0</formula>
    </cfRule>
  </conditionalFormatting>
  <conditionalFormatting sqref="O542">
    <cfRule type="cellIs" dxfId="1724" priority="1718" operator="equal">
      <formula>0</formula>
    </cfRule>
  </conditionalFormatting>
  <conditionalFormatting sqref="E542:M542">
    <cfRule type="cellIs" dxfId="1723" priority="1725" operator="greaterThan">
      <formula>E531+1</formula>
    </cfRule>
    <cfRule type="cellIs" dxfId="1722" priority="1726" operator="equal">
      <formula>E531+1</formula>
    </cfRule>
    <cfRule type="cellIs" dxfId="1721" priority="1727" operator="lessThan">
      <formula>E531</formula>
    </cfRule>
    <cfRule type="cellIs" dxfId="1720" priority="1728" operator="equal">
      <formula>E531</formula>
    </cfRule>
  </conditionalFormatting>
  <conditionalFormatting sqref="O542:W542">
    <cfRule type="cellIs" dxfId="1719" priority="1719" operator="greaterThan">
      <formula>O531+1</formula>
    </cfRule>
    <cfRule type="cellIs" dxfId="1718" priority="1720" operator="equal">
      <formula>O531+1</formula>
    </cfRule>
    <cfRule type="cellIs" dxfId="1717" priority="1721" operator="lessThan">
      <formula>O531</formula>
    </cfRule>
    <cfRule type="cellIs" dxfId="1716" priority="1722" operator="equal">
      <formula>O531</formula>
    </cfRule>
  </conditionalFormatting>
  <conditionalFormatting sqref="E538">
    <cfRule type="cellIs" dxfId="1715" priority="1712" operator="equal">
      <formula>0</formula>
    </cfRule>
  </conditionalFormatting>
  <conditionalFormatting sqref="F538:M538">
    <cfRule type="cellIs" dxfId="1714" priority="1711" operator="equal">
      <formula>0</formula>
    </cfRule>
  </conditionalFormatting>
  <conditionalFormatting sqref="E538:M538">
    <cfRule type="cellIs" dxfId="1713" priority="1713" operator="greaterThan">
      <formula>E531+1</formula>
    </cfRule>
    <cfRule type="cellIs" dxfId="1712" priority="1714" operator="equal">
      <formula>E531+1</formula>
    </cfRule>
    <cfRule type="cellIs" dxfId="1711" priority="1715" operator="lessThan">
      <formula>E531</formula>
    </cfRule>
    <cfRule type="cellIs" dxfId="1710" priority="1716" operator="equal">
      <formula>E531</formula>
    </cfRule>
  </conditionalFormatting>
  <conditionalFormatting sqref="O538">
    <cfRule type="cellIs" dxfId="1709" priority="1706" operator="equal">
      <formula>0</formula>
    </cfRule>
  </conditionalFormatting>
  <conditionalFormatting sqref="P538:W538">
    <cfRule type="cellIs" dxfId="1708" priority="1705" operator="equal">
      <formula>0</formula>
    </cfRule>
  </conditionalFormatting>
  <conditionalFormatting sqref="O538:W538">
    <cfRule type="cellIs" dxfId="1707" priority="1707" operator="greaterThan">
      <formula>O531+1</formula>
    </cfRule>
    <cfRule type="cellIs" dxfId="1706" priority="1708" operator="equal">
      <formula>O531+1</formula>
    </cfRule>
    <cfRule type="cellIs" dxfId="1705" priority="1709" operator="lessThan">
      <formula>O531</formula>
    </cfRule>
    <cfRule type="cellIs" dxfId="1704" priority="1710" operator="equal">
      <formula>O531</formula>
    </cfRule>
  </conditionalFormatting>
  <conditionalFormatting sqref="F534:M534">
    <cfRule type="cellIs" dxfId="1703" priority="1699" operator="equal">
      <formula>0</formula>
    </cfRule>
  </conditionalFormatting>
  <conditionalFormatting sqref="E534">
    <cfRule type="cellIs" dxfId="1702" priority="1700" operator="equal">
      <formula>0</formula>
    </cfRule>
  </conditionalFormatting>
  <conditionalFormatting sqref="E534:M534">
    <cfRule type="cellIs" dxfId="1701" priority="1701" operator="greaterThan">
      <formula>E531+1</formula>
    </cfRule>
    <cfRule type="cellIs" dxfId="1700" priority="1702" operator="equal">
      <formula>E531+1</formula>
    </cfRule>
    <cfRule type="cellIs" dxfId="1699" priority="1703" operator="lessThan">
      <formula>E531</formula>
    </cfRule>
    <cfRule type="cellIs" dxfId="1698" priority="1704" operator="equal">
      <formula>E531</formula>
    </cfRule>
  </conditionalFormatting>
  <conditionalFormatting sqref="P534:W534">
    <cfRule type="cellIs" dxfId="1697" priority="1693" operator="equal">
      <formula>0</formula>
    </cfRule>
  </conditionalFormatting>
  <conditionalFormatting sqref="O534">
    <cfRule type="cellIs" dxfId="1696" priority="1694" operator="equal">
      <formula>0</formula>
    </cfRule>
  </conditionalFormatting>
  <conditionalFormatting sqref="O534:W534">
    <cfRule type="cellIs" dxfId="1695" priority="1695" operator="greaterThan">
      <formula>O531+1</formula>
    </cfRule>
    <cfRule type="cellIs" dxfId="1694" priority="1696" operator="equal">
      <formula>O531+1</formula>
    </cfRule>
    <cfRule type="cellIs" dxfId="1693" priority="1697" operator="lessThan">
      <formula>O531</formula>
    </cfRule>
    <cfRule type="cellIs" dxfId="1692" priority="1698" operator="equal">
      <formula>O531</formula>
    </cfRule>
  </conditionalFormatting>
  <conditionalFormatting sqref="E531">
    <cfRule type="cellIs" dxfId="1691" priority="1690" operator="equal">
      <formula>3</formula>
    </cfRule>
    <cfRule type="cellIs" dxfId="1690" priority="1691" operator="equal">
      <formula>5</formula>
    </cfRule>
    <cfRule type="cellIs" dxfId="1689" priority="1692" operator="equal">
      <formula>4</formula>
    </cfRule>
  </conditionalFormatting>
  <conditionalFormatting sqref="E531:M531">
    <cfRule type="cellIs" dxfId="1688" priority="1687" operator="equal">
      <formula>3</formula>
    </cfRule>
    <cfRule type="cellIs" dxfId="1687" priority="1688" operator="equal">
      <formula>5</formula>
    </cfRule>
    <cfRule type="cellIs" dxfId="1686" priority="1689" operator="equal">
      <formula>4</formula>
    </cfRule>
  </conditionalFormatting>
  <conditionalFormatting sqref="O531">
    <cfRule type="cellIs" dxfId="1685" priority="1684" operator="equal">
      <formula>3</formula>
    </cfRule>
    <cfRule type="cellIs" dxfId="1684" priority="1685" operator="equal">
      <formula>5</formula>
    </cfRule>
    <cfRule type="cellIs" dxfId="1683" priority="1686" operator="equal">
      <formula>4</formula>
    </cfRule>
  </conditionalFormatting>
  <conditionalFormatting sqref="O531:W531">
    <cfRule type="cellIs" dxfId="1682" priority="1681" operator="equal">
      <formula>3</formula>
    </cfRule>
    <cfRule type="cellIs" dxfId="1681" priority="1682" operator="equal">
      <formula>5</formula>
    </cfRule>
    <cfRule type="cellIs" dxfId="1680" priority="1683" operator="equal">
      <formula>4</formula>
    </cfRule>
  </conditionalFormatting>
  <conditionalFormatting sqref="E523">
    <cfRule type="cellIs" dxfId="1679" priority="1670" operator="equal">
      <formula>0</formula>
    </cfRule>
  </conditionalFormatting>
  <conditionalFormatting sqref="F523:M523">
    <cfRule type="cellIs" dxfId="1678" priority="1669" operator="equal">
      <formula>0</formula>
    </cfRule>
  </conditionalFormatting>
  <conditionalFormatting sqref="O523:W523">
    <cfRule type="cellIs" dxfId="1677" priority="1665" operator="greaterThan">
      <formula>O516+1</formula>
    </cfRule>
    <cfRule type="cellIs" dxfId="1676" priority="1666" operator="equal">
      <formula>O516+1</formula>
    </cfRule>
    <cfRule type="cellIs" dxfId="1675" priority="1667" operator="lessThan">
      <formula>O516</formula>
    </cfRule>
    <cfRule type="cellIs" dxfId="1674" priority="1668" operator="equal">
      <formula>O516</formula>
    </cfRule>
  </conditionalFormatting>
  <conditionalFormatting sqref="O527">
    <cfRule type="cellIs" dxfId="1673" priority="1658" operator="equal">
      <formula>0</formula>
    </cfRule>
  </conditionalFormatting>
  <conditionalFormatting sqref="P527:W527">
    <cfRule type="cellIs" dxfId="1672" priority="1657" operator="equal">
      <formula>0</formula>
    </cfRule>
  </conditionalFormatting>
  <conditionalFormatting sqref="E527">
    <cfRule type="cellIs" dxfId="1671" priority="1676" operator="equal">
      <formula>0</formula>
    </cfRule>
  </conditionalFormatting>
  <conditionalFormatting sqref="F527:M527">
    <cfRule type="cellIs" dxfId="1670" priority="1675" operator="equal">
      <formula>0</formula>
    </cfRule>
  </conditionalFormatting>
  <conditionalFormatting sqref="O523">
    <cfRule type="cellIs" dxfId="1669" priority="1664" operator="equal">
      <formula>0</formula>
    </cfRule>
  </conditionalFormatting>
  <conditionalFormatting sqref="P523:W523">
    <cfRule type="cellIs" dxfId="1668" priority="1663" operator="equal">
      <formula>0</formula>
    </cfRule>
  </conditionalFormatting>
  <conditionalFormatting sqref="E527:M527">
    <cfRule type="cellIs" dxfId="1667" priority="1677" operator="greaterThan">
      <formula>E516+1</formula>
    </cfRule>
    <cfRule type="cellIs" dxfId="1666" priority="1678" operator="equal">
      <formula>E516+1</formula>
    </cfRule>
    <cfRule type="cellIs" dxfId="1665" priority="1679" operator="lessThan">
      <formula>E516</formula>
    </cfRule>
    <cfRule type="cellIs" dxfId="1664" priority="1680" operator="equal">
      <formula>E516</formula>
    </cfRule>
  </conditionalFormatting>
  <conditionalFormatting sqref="E523:M523">
    <cfRule type="cellIs" dxfId="1663" priority="1671" operator="greaterThan">
      <formula>E516+1</formula>
    </cfRule>
    <cfRule type="cellIs" dxfId="1662" priority="1672" operator="equal">
      <formula>E516+1</formula>
    </cfRule>
    <cfRule type="cellIs" dxfId="1661" priority="1673" operator="lessThan">
      <formula>E516</formula>
    </cfRule>
    <cfRule type="cellIs" dxfId="1660" priority="1674" operator="equal">
      <formula>E516</formula>
    </cfRule>
  </conditionalFormatting>
  <conditionalFormatting sqref="O527:W527">
    <cfRule type="cellIs" dxfId="1659" priority="1659" operator="greaterThan">
      <formula>O516+1</formula>
    </cfRule>
    <cfRule type="cellIs" dxfId="1658" priority="1660" operator="equal">
      <formula>O516+1</formula>
    </cfRule>
    <cfRule type="cellIs" dxfId="1657" priority="1661" operator="lessThan">
      <formula>O516</formula>
    </cfRule>
    <cfRule type="cellIs" dxfId="1656" priority="1662" operator="equal">
      <formula>O516</formula>
    </cfRule>
  </conditionalFormatting>
  <conditionalFormatting sqref="F519:M519">
    <cfRule type="cellIs" dxfId="1655" priority="1651" operator="equal">
      <formula>0</formula>
    </cfRule>
  </conditionalFormatting>
  <conditionalFormatting sqref="E519">
    <cfRule type="cellIs" dxfId="1654" priority="1652" operator="equal">
      <formula>0</formula>
    </cfRule>
  </conditionalFormatting>
  <conditionalFormatting sqref="E519:M519">
    <cfRule type="cellIs" dxfId="1653" priority="1653" operator="greaterThan">
      <formula>E516+1</formula>
    </cfRule>
    <cfRule type="cellIs" dxfId="1652" priority="1654" operator="equal">
      <formula>E516+1</formula>
    </cfRule>
    <cfRule type="cellIs" dxfId="1651" priority="1655" operator="lessThan">
      <formula>E516</formula>
    </cfRule>
    <cfRule type="cellIs" dxfId="1650" priority="1656" operator="equal">
      <formula>E516</formula>
    </cfRule>
  </conditionalFormatting>
  <conditionalFormatting sqref="P519:W519">
    <cfRule type="cellIs" dxfId="1649" priority="1645" operator="equal">
      <formula>0</formula>
    </cfRule>
  </conditionalFormatting>
  <conditionalFormatting sqref="O519">
    <cfRule type="cellIs" dxfId="1648" priority="1646" operator="equal">
      <formula>0</formula>
    </cfRule>
  </conditionalFormatting>
  <conditionalFormatting sqref="O519:W519">
    <cfRule type="cellIs" dxfId="1647" priority="1647" operator="greaterThan">
      <formula>O516+1</formula>
    </cfRule>
    <cfRule type="cellIs" dxfId="1646" priority="1648" operator="equal">
      <formula>O516+1</formula>
    </cfRule>
    <cfRule type="cellIs" dxfId="1645" priority="1649" operator="lessThan">
      <formula>O516</formula>
    </cfRule>
    <cfRule type="cellIs" dxfId="1644" priority="1650" operator="equal">
      <formula>O516</formula>
    </cfRule>
  </conditionalFormatting>
  <conditionalFormatting sqref="E516">
    <cfRule type="cellIs" dxfId="1643" priority="1642" operator="equal">
      <formula>3</formula>
    </cfRule>
    <cfRule type="cellIs" dxfId="1642" priority="1643" operator="equal">
      <formula>5</formula>
    </cfRule>
    <cfRule type="cellIs" dxfId="1641" priority="1644" operator="equal">
      <formula>4</formula>
    </cfRule>
  </conditionalFormatting>
  <conditionalFormatting sqref="E516:M516">
    <cfRule type="cellIs" dxfId="1640" priority="1639" operator="equal">
      <formula>3</formula>
    </cfRule>
    <cfRule type="cellIs" dxfId="1639" priority="1640" operator="equal">
      <formula>5</formula>
    </cfRule>
    <cfRule type="cellIs" dxfId="1638" priority="1641" operator="equal">
      <formula>4</formula>
    </cfRule>
  </conditionalFormatting>
  <conditionalFormatting sqref="O516">
    <cfRule type="cellIs" dxfId="1637" priority="1636" operator="equal">
      <formula>3</formula>
    </cfRule>
    <cfRule type="cellIs" dxfId="1636" priority="1637" operator="equal">
      <formula>5</formula>
    </cfRule>
    <cfRule type="cellIs" dxfId="1635" priority="1638" operator="equal">
      <formula>4</formula>
    </cfRule>
  </conditionalFormatting>
  <conditionalFormatting sqref="O516:W516">
    <cfRule type="cellIs" dxfId="1634" priority="1633" operator="equal">
      <formula>3</formula>
    </cfRule>
    <cfRule type="cellIs" dxfId="1633" priority="1634" operator="equal">
      <formula>5</formula>
    </cfRule>
    <cfRule type="cellIs" dxfId="1632" priority="1635" operator="equal">
      <formula>4</formula>
    </cfRule>
  </conditionalFormatting>
  <conditionalFormatting sqref="E508">
    <cfRule type="cellIs" dxfId="1631" priority="1622" operator="equal">
      <formula>0</formula>
    </cfRule>
  </conditionalFormatting>
  <conditionalFormatting sqref="F508:M508">
    <cfRule type="cellIs" dxfId="1630" priority="1621" operator="equal">
      <formula>0</formula>
    </cfRule>
  </conditionalFormatting>
  <conditionalFormatting sqref="O508:W508">
    <cfRule type="cellIs" dxfId="1629" priority="1617" operator="greaterThan">
      <formula>O501+1</formula>
    </cfRule>
    <cfRule type="cellIs" dxfId="1628" priority="1618" operator="equal">
      <formula>O501+1</formula>
    </cfRule>
    <cfRule type="cellIs" dxfId="1627" priority="1619" operator="lessThan">
      <formula>O501</formula>
    </cfRule>
    <cfRule type="cellIs" dxfId="1626" priority="1620" operator="equal">
      <formula>O501</formula>
    </cfRule>
  </conditionalFormatting>
  <conditionalFormatting sqref="O512">
    <cfRule type="cellIs" dxfId="1625" priority="1610" operator="equal">
      <formula>0</formula>
    </cfRule>
  </conditionalFormatting>
  <conditionalFormatting sqref="P512:W512">
    <cfRule type="cellIs" dxfId="1624" priority="1609" operator="equal">
      <formula>0</formula>
    </cfRule>
  </conditionalFormatting>
  <conditionalFormatting sqref="E512">
    <cfRule type="cellIs" dxfId="1623" priority="1628" operator="equal">
      <formula>0</formula>
    </cfRule>
  </conditionalFormatting>
  <conditionalFormatting sqref="F512:M512">
    <cfRule type="cellIs" dxfId="1622" priority="1627" operator="equal">
      <formula>0</formula>
    </cfRule>
  </conditionalFormatting>
  <conditionalFormatting sqref="O508">
    <cfRule type="cellIs" dxfId="1621" priority="1616" operator="equal">
      <formula>0</formula>
    </cfRule>
  </conditionalFormatting>
  <conditionalFormatting sqref="P508:W508">
    <cfRule type="cellIs" dxfId="1620" priority="1615" operator="equal">
      <formula>0</formula>
    </cfRule>
  </conditionalFormatting>
  <conditionalFormatting sqref="E512:M512">
    <cfRule type="cellIs" dxfId="1619" priority="1629" operator="greaterThan">
      <formula>E501+1</formula>
    </cfRule>
    <cfRule type="cellIs" dxfId="1618" priority="1630" operator="equal">
      <formula>E501+1</formula>
    </cfRule>
    <cfRule type="cellIs" dxfId="1617" priority="1631" operator="lessThan">
      <formula>E501</formula>
    </cfRule>
    <cfRule type="cellIs" dxfId="1616" priority="1632" operator="equal">
      <formula>E501</formula>
    </cfRule>
  </conditionalFormatting>
  <conditionalFormatting sqref="E508:M508">
    <cfRule type="cellIs" dxfId="1615" priority="1623" operator="greaterThan">
      <formula>E501+1</formula>
    </cfRule>
    <cfRule type="cellIs" dxfId="1614" priority="1624" operator="equal">
      <formula>E501+1</formula>
    </cfRule>
    <cfRule type="cellIs" dxfId="1613" priority="1625" operator="lessThan">
      <formula>E501</formula>
    </cfRule>
    <cfRule type="cellIs" dxfId="1612" priority="1626" operator="equal">
      <formula>E501</formula>
    </cfRule>
  </conditionalFormatting>
  <conditionalFormatting sqref="O512:W512">
    <cfRule type="cellIs" dxfId="1611" priority="1611" operator="greaterThan">
      <formula>O501+1</formula>
    </cfRule>
    <cfRule type="cellIs" dxfId="1610" priority="1612" operator="equal">
      <formula>O501+1</formula>
    </cfRule>
    <cfRule type="cellIs" dxfId="1609" priority="1613" operator="lessThan">
      <formula>O501</formula>
    </cfRule>
    <cfRule type="cellIs" dxfId="1608" priority="1614" operator="equal">
      <formula>O501</formula>
    </cfRule>
  </conditionalFormatting>
  <conditionalFormatting sqref="F504:M504">
    <cfRule type="cellIs" dxfId="1607" priority="1603" operator="equal">
      <formula>0</formula>
    </cfRule>
  </conditionalFormatting>
  <conditionalFormatting sqref="E504">
    <cfRule type="cellIs" dxfId="1606" priority="1604" operator="equal">
      <formula>0</formula>
    </cfRule>
  </conditionalFormatting>
  <conditionalFormatting sqref="E504:M504">
    <cfRule type="cellIs" dxfId="1605" priority="1605" operator="greaterThan">
      <formula>E501+1</formula>
    </cfRule>
    <cfRule type="cellIs" dxfId="1604" priority="1606" operator="equal">
      <formula>E501+1</formula>
    </cfRule>
    <cfRule type="cellIs" dxfId="1603" priority="1607" operator="lessThan">
      <formula>E501</formula>
    </cfRule>
    <cfRule type="cellIs" dxfId="1602" priority="1608" operator="equal">
      <formula>E501</formula>
    </cfRule>
  </conditionalFormatting>
  <conditionalFormatting sqref="P504:W504">
    <cfRule type="cellIs" dxfId="1601" priority="1597" operator="equal">
      <formula>0</formula>
    </cfRule>
  </conditionalFormatting>
  <conditionalFormatting sqref="O504">
    <cfRule type="cellIs" dxfId="1600" priority="1598" operator="equal">
      <formula>0</formula>
    </cfRule>
  </conditionalFormatting>
  <conditionalFormatting sqref="O504:W504">
    <cfRule type="cellIs" dxfId="1599" priority="1599" operator="greaterThan">
      <formula>O501+1</formula>
    </cfRule>
    <cfRule type="cellIs" dxfId="1598" priority="1600" operator="equal">
      <formula>O501+1</formula>
    </cfRule>
    <cfRule type="cellIs" dxfId="1597" priority="1601" operator="lessThan">
      <formula>O501</formula>
    </cfRule>
    <cfRule type="cellIs" dxfId="1596" priority="1602" operator="equal">
      <formula>O501</formula>
    </cfRule>
  </conditionalFormatting>
  <conditionalFormatting sqref="E501">
    <cfRule type="cellIs" dxfId="1595" priority="1594" operator="equal">
      <formula>3</formula>
    </cfRule>
    <cfRule type="cellIs" dxfId="1594" priority="1595" operator="equal">
      <formula>5</formula>
    </cfRule>
    <cfRule type="cellIs" dxfId="1593" priority="1596" operator="equal">
      <formula>4</formula>
    </cfRule>
  </conditionalFormatting>
  <conditionalFormatting sqref="E501:M501">
    <cfRule type="cellIs" dxfId="1592" priority="1591" operator="equal">
      <formula>3</formula>
    </cfRule>
    <cfRule type="cellIs" dxfId="1591" priority="1592" operator="equal">
      <formula>5</formula>
    </cfRule>
    <cfRule type="cellIs" dxfId="1590" priority="1593" operator="equal">
      <formula>4</formula>
    </cfRule>
  </conditionalFormatting>
  <conditionalFormatting sqref="O501">
    <cfRule type="cellIs" dxfId="1589" priority="1588" operator="equal">
      <formula>3</formula>
    </cfRule>
    <cfRule type="cellIs" dxfId="1588" priority="1589" operator="equal">
      <formula>5</formula>
    </cfRule>
    <cfRule type="cellIs" dxfId="1587" priority="1590" operator="equal">
      <formula>4</formula>
    </cfRule>
  </conditionalFormatting>
  <conditionalFormatting sqref="O501:W501">
    <cfRule type="cellIs" dxfId="1586" priority="1585" operator="equal">
      <formula>3</formula>
    </cfRule>
    <cfRule type="cellIs" dxfId="1585" priority="1586" operator="equal">
      <formula>5</formula>
    </cfRule>
    <cfRule type="cellIs" dxfId="1584" priority="1587" operator="equal">
      <formula>4</formula>
    </cfRule>
  </conditionalFormatting>
  <conditionalFormatting sqref="E486">
    <cfRule type="cellIs" dxfId="1583" priority="1582" operator="equal">
      <formula>3</formula>
    </cfRule>
    <cfRule type="cellIs" dxfId="1582" priority="1583" operator="equal">
      <formula>5</formula>
    </cfRule>
    <cfRule type="cellIs" dxfId="1581" priority="1584" operator="equal">
      <formula>4</formula>
    </cfRule>
  </conditionalFormatting>
  <conditionalFormatting sqref="E486:M486">
    <cfRule type="cellIs" dxfId="1580" priority="1579" operator="equal">
      <formula>3</formula>
    </cfRule>
    <cfRule type="cellIs" dxfId="1579" priority="1580" operator="equal">
      <formula>5</formula>
    </cfRule>
    <cfRule type="cellIs" dxfId="1578" priority="1581" operator="equal">
      <formula>4</formula>
    </cfRule>
  </conditionalFormatting>
  <conditionalFormatting sqref="O486">
    <cfRule type="cellIs" dxfId="1577" priority="1576" operator="equal">
      <formula>3</formula>
    </cfRule>
    <cfRule type="cellIs" dxfId="1576" priority="1577" operator="equal">
      <formula>5</formula>
    </cfRule>
    <cfRule type="cellIs" dxfId="1575" priority="1578" operator="equal">
      <formula>4</formula>
    </cfRule>
  </conditionalFormatting>
  <conditionalFormatting sqref="O486:W486">
    <cfRule type="cellIs" dxfId="1574" priority="1573" operator="equal">
      <formula>3</formula>
    </cfRule>
    <cfRule type="cellIs" dxfId="1573" priority="1574" operator="equal">
      <formula>5</formula>
    </cfRule>
    <cfRule type="cellIs" dxfId="1572" priority="1575" operator="equal">
      <formula>4</formula>
    </cfRule>
  </conditionalFormatting>
  <conditionalFormatting sqref="F497:M497">
    <cfRule type="cellIs" dxfId="1571" priority="1567" operator="equal">
      <formula>0</formula>
    </cfRule>
  </conditionalFormatting>
  <conditionalFormatting sqref="E497">
    <cfRule type="cellIs" dxfId="1570" priority="1568" operator="equal">
      <formula>0</formula>
    </cfRule>
  </conditionalFormatting>
  <conditionalFormatting sqref="E497:M497">
    <cfRule type="cellIs" dxfId="1569" priority="1569" operator="greaterThan">
      <formula>E486+1</formula>
    </cfRule>
    <cfRule type="cellIs" dxfId="1568" priority="1570" operator="equal">
      <formula>E486+1</formula>
    </cfRule>
    <cfRule type="cellIs" dxfId="1567" priority="1571" operator="lessThan">
      <formula>E486</formula>
    </cfRule>
    <cfRule type="cellIs" dxfId="1566" priority="1572" operator="equal">
      <formula>E486</formula>
    </cfRule>
  </conditionalFormatting>
  <conditionalFormatting sqref="P497:W497">
    <cfRule type="cellIs" dxfId="1565" priority="1561" operator="equal">
      <formula>0</formula>
    </cfRule>
  </conditionalFormatting>
  <conditionalFormatting sqref="O497">
    <cfRule type="cellIs" dxfId="1564" priority="1562" operator="equal">
      <formula>0</formula>
    </cfRule>
  </conditionalFormatting>
  <conditionalFormatting sqref="O497:W497">
    <cfRule type="cellIs" dxfId="1563" priority="1563" operator="greaterThan">
      <formula>O486+1</formula>
    </cfRule>
    <cfRule type="cellIs" dxfId="1562" priority="1564" operator="equal">
      <formula>O486+1</formula>
    </cfRule>
    <cfRule type="cellIs" dxfId="1561" priority="1565" operator="lessThan">
      <formula>O486</formula>
    </cfRule>
    <cfRule type="cellIs" dxfId="1560" priority="1566" operator="equal">
      <formula>O486</formula>
    </cfRule>
  </conditionalFormatting>
  <conditionalFormatting sqref="F489:M489">
    <cfRule type="cellIs" dxfId="1559" priority="1555" operator="equal">
      <formula>0</formula>
    </cfRule>
  </conditionalFormatting>
  <conditionalFormatting sqref="E489">
    <cfRule type="cellIs" dxfId="1558" priority="1556" operator="equal">
      <formula>0</formula>
    </cfRule>
  </conditionalFormatting>
  <conditionalFormatting sqref="E489:M489">
    <cfRule type="cellIs" dxfId="1557" priority="1557" operator="greaterThan">
      <formula>E486+1</formula>
    </cfRule>
    <cfRule type="cellIs" dxfId="1556" priority="1558" operator="equal">
      <formula>E486+1</formula>
    </cfRule>
    <cfRule type="cellIs" dxfId="1555" priority="1559" operator="lessThan">
      <formula>E486</formula>
    </cfRule>
    <cfRule type="cellIs" dxfId="1554" priority="1560" operator="equal">
      <formula>E486</formula>
    </cfRule>
  </conditionalFormatting>
  <conditionalFormatting sqref="P489:W489">
    <cfRule type="cellIs" dxfId="1553" priority="1549" operator="equal">
      <formula>0</formula>
    </cfRule>
  </conditionalFormatting>
  <conditionalFormatting sqref="O489">
    <cfRule type="cellIs" dxfId="1552" priority="1550" operator="equal">
      <formula>0</formula>
    </cfRule>
  </conditionalFormatting>
  <conditionalFormatting sqref="O489:W489">
    <cfRule type="cellIs" dxfId="1551" priority="1551" operator="greaterThan">
      <formula>O486+1</formula>
    </cfRule>
    <cfRule type="cellIs" dxfId="1550" priority="1552" operator="equal">
      <formula>O486+1</formula>
    </cfRule>
    <cfRule type="cellIs" dxfId="1549" priority="1553" operator="lessThan">
      <formula>O486</formula>
    </cfRule>
    <cfRule type="cellIs" dxfId="1548" priority="1554" operator="equal">
      <formula>O486</formula>
    </cfRule>
  </conditionalFormatting>
  <conditionalFormatting sqref="E493">
    <cfRule type="cellIs" dxfId="1547" priority="1544" operator="equal">
      <formula>0</formula>
    </cfRule>
  </conditionalFormatting>
  <conditionalFormatting sqref="F493:M493">
    <cfRule type="cellIs" dxfId="1546" priority="1543" operator="equal">
      <formula>0</formula>
    </cfRule>
  </conditionalFormatting>
  <conditionalFormatting sqref="E493:M493">
    <cfRule type="cellIs" dxfId="1545" priority="1545" operator="greaterThan">
      <formula>E486+1</formula>
    </cfRule>
    <cfRule type="cellIs" dxfId="1544" priority="1546" operator="equal">
      <formula>E486+1</formula>
    </cfRule>
    <cfRule type="cellIs" dxfId="1543" priority="1547" operator="lessThan">
      <formula>E486</formula>
    </cfRule>
    <cfRule type="cellIs" dxfId="1542" priority="1548" operator="equal">
      <formula>E486</formula>
    </cfRule>
  </conditionalFormatting>
  <conditionalFormatting sqref="O493">
    <cfRule type="cellIs" dxfId="1541" priority="1538" operator="equal">
      <formula>0</formula>
    </cfRule>
  </conditionalFormatting>
  <conditionalFormatting sqref="P493:W493">
    <cfRule type="cellIs" dxfId="1540" priority="1537" operator="equal">
      <formula>0</formula>
    </cfRule>
  </conditionalFormatting>
  <conditionalFormatting sqref="O493:W493">
    <cfRule type="cellIs" dxfId="1539" priority="1539" operator="greaterThan">
      <formula>O486+1</formula>
    </cfRule>
    <cfRule type="cellIs" dxfId="1538" priority="1540" operator="equal">
      <formula>O486+1</formula>
    </cfRule>
    <cfRule type="cellIs" dxfId="1537" priority="1541" operator="lessThan">
      <formula>O486</formula>
    </cfRule>
    <cfRule type="cellIs" dxfId="1536" priority="1542" operator="equal">
      <formula>O486</formula>
    </cfRule>
  </conditionalFormatting>
  <conditionalFormatting sqref="E478">
    <cfRule type="cellIs" dxfId="1535" priority="1514" operator="equal">
      <formula>0</formula>
    </cfRule>
  </conditionalFormatting>
  <conditionalFormatting sqref="F478:M478">
    <cfRule type="cellIs" dxfId="1534" priority="1513" operator="equal">
      <formula>0</formula>
    </cfRule>
  </conditionalFormatting>
  <conditionalFormatting sqref="O478:W478">
    <cfRule type="cellIs" dxfId="1533" priority="1509" operator="greaterThan">
      <formula>O471+1</formula>
    </cfRule>
    <cfRule type="cellIs" dxfId="1532" priority="1510" operator="equal">
      <formula>O471+1</formula>
    </cfRule>
    <cfRule type="cellIs" dxfId="1531" priority="1511" operator="lessThan">
      <formula>O471</formula>
    </cfRule>
    <cfRule type="cellIs" dxfId="1530" priority="1512" operator="equal">
      <formula>O471</formula>
    </cfRule>
  </conditionalFormatting>
  <conditionalFormatting sqref="E471">
    <cfRule type="cellIs" dxfId="1529" priority="1534" operator="equal">
      <formula>3</formula>
    </cfRule>
    <cfRule type="cellIs" dxfId="1528" priority="1535" operator="equal">
      <formula>5</formula>
    </cfRule>
    <cfRule type="cellIs" dxfId="1527" priority="1536" operator="equal">
      <formula>4</formula>
    </cfRule>
  </conditionalFormatting>
  <conditionalFormatting sqref="E471:M471">
    <cfRule type="cellIs" dxfId="1526" priority="1531" operator="equal">
      <formula>3</formula>
    </cfRule>
    <cfRule type="cellIs" dxfId="1525" priority="1532" operator="equal">
      <formula>5</formula>
    </cfRule>
    <cfRule type="cellIs" dxfId="1524" priority="1533" operator="equal">
      <formula>4</formula>
    </cfRule>
  </conditionalFormatting>
  <conditionalFormatting sqref="O471">
    <cfRule type="cellIs" dxfId="1523" priority="1528" operator="equal">
      <formula>3</formula>
    </cfRule>
    <cfRule type="cellIs" dxfId="1522" priority="1529" operator="equal">
      <formula>5</formula>
    </cfRule>
    <cfRule type="cellIs" dxfId="1521" priority="1530" operator="equal">
      <formula>4</formula>
    </cfRule>
  </conditionalFormatting>
  <conditionalFormatting sqref="O471:W471">
    <cfRule type="cellIs" dxfId="1520" priority="1525" operator="equal">
      <formula>3</formula>
    </cfRule>
    <cfRule type="cellIs" dxfId="1519" priority="1526" operator="equal">
      <formula>5</formula>
    </cfRule>
    <cfRule type="cellIs" dxfId="1518" priority="1527" operator="equal">
      <formula>4</formula>
    </cfRule>
  </conditionalFormatting>
  <conditionalFormatting sqref="O482">
    <cfRule type="cellIs" dxfId="1517" priority="1502" operator="equal">
      <formula>0</formula>
    </cfRule>
  </conditionalFormatting>
  <conditionalFormatting sqref="P482:W482">
    <cfRule type="cellIs" dxfId="1516" priority="1501" operator="equal">
      <formula>0</formula>
    </cfRule>
  </conditionalFormatting>
  <conditionalFormatting sqref="E482">
    <cfRule type="cellIs" dxfId="1515" priority="1520" operator="equal">
      <formula>0</formula>
    </cfRule>
  </conditionalFormatting>
  <conditionalFormatting sqref="F482:M482">
    <cfRule type="cellIs" dxfId="1514" priority="1519" operator="equal">
      <formula>0</formula>
    </cfRule>
  </conditionalFormatting>
  <conditionalFormatting sqref="O478">
    <cfRule type="cellIs" dxfId="1513" priority="1508" operator="equal">
      <formula>0</formula>
    </cfRule>
  </conditionalFormatting>
  <conditionalFormatting sqref="P478:W478">
    <cfRule type="cellIs" dxfId="1512" priority="1507" operator="equal">
      <formula>0</formula>
    </cfRule>
  </conditionalFormatting>
  <conditionalFormatting sqref="E482:M482">
    <cfRule type="cellIs" dxfId="1511" priority="1521" operator="greaterThan">
      <formula>E471+1</formula>
    </cfRule>
    <cfRule type="cellIs" dxfId="1510" priority="1522" operator="equal">
      <formula>E471+1</formula>
    </cfRule>
    <cfRule type="cellIs" dxfId="1509" priority="1523" operator="lessThan">
      <formula>E471</formula>
    </cfRule>
    <cfRule type="cellIs" dxfId="1508" priority="1524" operator="equal">
      <formula>E471</formula>
    </cfRule>
  </conditionalFormatting>
  <conditionalFormatting sqref="E478:M478">
    <cfRule type="cellIs" dxfId="1507" priority="1515" operator="greaterThan">
      <formula>E471+1</formula>
    </cfRule>
    <cfRule type="cellIs" dxfId="1506" priority="1516" operator="equal">
      <formula>E471+1</formula>
    </cfRule>
    <cfRule type="cellIs" dxfId="1505" priority="1517" operator="lessThan">
      <formula>E471</formula>
    </cfRule>
    <cfRule type="cellIs" dxfId="1504" priority="1518" operator="equal">
      <formula>E471</formula>
    </cfRule>
  </conditionalFormatting>
  <conditionalFormatting sqref="O482:W482">
    <cfRule type="cellIs" dxfId="1503" priority="1503" operator="greaterThan">
      <formula>O471+1</formula>
    </cfRule>
    <cfRule type="cellIs" dxfId="1502" priority="1504" operator="equal">
      <formula>O471+1</formula>
    </cfRule>
    <cfRule type="cellIs" dxfId="1501" priority="1505" operator="lessThan">
      <formula>O471</formula>
    </cfRule>
    <cfRule type="cellIs" dxfId="1500" priority="1506" operator="equal">
      <formula>O471</formula>
    </cfRule>
  </conditionalFormatting>
  <conditionalFormatting sqref="F474:M474">
    <cfRule type="cellIs" dxfId="1499" priority="1495" operator="equal">
      <formula>0</formula>
    </cfRule>
  </conditionalFormatting>
  <conditionalFormatting sqref="E474">
    <cfRule type="cellIs" dxfId="1498" priority="1496" operator="equal">
      <formula>0</formula>
    </cfRule>
  </conditionalFormatting>
  <conditionalFormatting sqref="E474:M474">
    <cfRule type="cellIs" dxfId="1497" priority="1497" operator="greaterThan">
      <formula>E471+1</formula>
    </cfRule>
    <cfRule type="cellIs" dxfId="1496" priority="1498" operator="equal">
      <formula>E471+1</formula>
    </cfRule>
    <cfRule type="cellIs" dxfId="1495" priority="1499" operator="lessThan">
      <formula>E471</formula>
    </cfRule>
    <cfRule type="cellIs" dxfId="1494" priority="1500" operator="equal">
      <formula>E471</formula>
    </cfRule>
  </conditionalFormatting>
  <conditionalFormatting sqref="P474:W474">
    <cfRule type="cellIs" dxfId="1493" priority="1489" operator="equal">
      <formula>0</formula>
    </cfRule>
  </conditionalFormatting>
  <conditionalFormatting sqref="O474">
    <cfRule type="cellIs" dxfId="1492" priority="1490" operator="equal">
      <formula>0</formula>
    </cfRule>
  </conditionalFormatting>
  <conditionalFormatting sqref="O474:W474">
    <cfRule type="cellIs" dxfId="1491" priority="1491" operator="greaterThan">
      <formula>O471+1</formula>
    </cfRule>
    <cfRule type="cellIs" dxfId="1490" priority="1492" operator="equal">
      <formula>O471+1</formula>
    </cfRule>
    <cfRule type="cellIs" dxfId="1489" priority="1493" operator="lessThan">
      <formula>O471</formula>
    </cfRule>
    <cfRule type="cellIs" dxfId="1488" priority="1494" operator="equal">
      <formula>O471</formula>
    </cfRule>
  </conditionalFormatting>
  <conditionalFormatting sqref="P467:W467">
    <cfRule type="cellIs" dxfId="1487" priority="1477" operator="equal">
      <formula>0</formula>
    </cfRule>
  </conditionalFormatting>
  <conditionalFormatting sqref="F467:M467">
    <cfRule type="cellIs" dxfId="1486" priority="1483" operator="equal">
      <formula>0</formula>
    </cfRule>
  </conditionalFormatting>
  <conditionalFormatting sqref="E467">
    <cfRule type="cellIs" dxfId="1485" priority="1484" operator="equal">
      <formula>0</formula>
    </cfRule>
  </conditionalFormatting>
  <conditionalFormatting sqref="O467">
    <cfRule type="cellIs" dxfId="1484" priority="1478" operator="equal">
      <formula>0</formula>
    </cfRule>
  </conditionalFormatting>
  <conditionalFormatting sqref="E467:M467">
    <cfRule type="cellIs" dxfId="1483" priority="1485" operator="greaterThan">
      <formula>E456+1</formula>
    </cfRule>
    <cfRule type="cellIs" dxfId="1482" priority="1486" operator="equal">
      <formula>E456+1</formula>
    </cfRule>
    <cfRule type="cellIs" dxfId="1481" priority="1487" operator="lessThan">
      <formula>E456</formula>
    </cfRule>
    <cfRule type="cellIs" dxfId="1480" priority="1488" operator="equal">
      <formula>E456</formula>
    </cfRule>
  </conditionalFormatting>
  <conditionalFormatting sqref="O467:W467">
    <cfRule type="cellIs" dxfId="1479" priority="1479" operator="greaterThan">
      <formula>O456+1</formula>
    </cfRule>
    <cfRule type="cellIs" dxfId="1478" priority="1480" operator="equal">
      <formula>O456+1</formula>
    </cfRule>
    <cfRule type="cellIs" dxfId="1477" priority="1481" operator="lessThan">
      <formula>O456</formula>
    </cfRule>
    <cfRule type="cellIs" dxfId="1476" priority="1482" operator="equal">
      <formula>O456</formula>
    </cfRule>
  </conditionalFormatting>
  <conditionalFormatting sqref="E463">
    <cfRule type="cellIs" dxfId="1475" priority="1472" operator="equal">
      <formula>0</formula>
    </cfRule>
  </conditionalFormatting>
  <conditionalFormatting sqref="F463:M463">
    <cfRule type="cellIs" dxfId="1474" priority="1471" operator="equal">
      <formula>0</formula>
    </cfRule>
  </conditionalFormatting>
  <conditionalFormatting sqref="E463:M463">
    <cfRule type="cellIs" dxfId="1473" priority="1473" operator="greaterThan">
      <formula>E456+1</formula>
    </cfRule>
    <cfRule type="cellIs" dxfId="1472" priority="1474" operator="equal">
      <formula>E456+1</formula>
    </cfRule>
    <cfRule type="cellIs" dxfId="1471" priority="1475" operator="lessThan">
      <formula>E456</formula>
    </cfRule>
    <cfRule type="cellIs" dxfId="1470" priority="1476" operator="equal">
      <formula>E456</formula>
    </cfRule>
  </conditionalFormatting>
  <conditionalFormatting sqref="O463">
    <cfRule type="cellIs" dxfId="1469" priority="1466" operator="equal">
      <formula>0</formula>
    </cfRule>
  </conditionalFormatting>
  <conditionalFormatting sqref="P463:W463">
    <cfRule type="cellIs" dxfId="1468" priority="1465" operator="equal">
      <formula>0</formula>
    </cfRule>
  </conditionalFormatting>
  <conditionalFormatting sqref="O463:W463">
    <cfRule type="cellIs" dxfId="1467" priority="1467" operator="greaterThan">
      <formula>O456+1</formula>
    </cfRule>
    <cfRule type="cellIs" dxfId="1466" priority="1468" operator="equal">
      <formula>O456+1</formula>
    </cfRule>
    <cfRule type="cellIs" dxfId="1465" priority="1469" operator="lessThan">
      <formula>O456</formula>
    </cfRule>
    <cfRule type="cellIs" dxfId="1464" priority="1470" operator="equal">
      <formula>O456</formula>
    </cfRule>
  </conditionalFormatting>
  <conditionalFormatting sqref="F459:M459">
    <cfRule type="cellIs" dxfId="1463" priority="1459" operator="equal">
      <formula>0</formula>
    </cfRule>
  </conditionalFormatting>
  <conditionalFormatting sqref="E459">
    <cfRule type="cellIs" dxfId="1462" priority="1460" operator="equal">
      <formula>0</formula>
    </cfRule>
  </conditionalFormatting>
  <conditionalFormatting sqref="E459:M459">
    <cfRule type="cellIs" dxfId="1461" priority="1461" operator="greaterThan">
      <formula>E456+1</formula>
    </cfRule>
    <cfRule type="cellIs" dxfId="1460" priority="1462" operator="equal">
      <formula>E456+1</formula>
    </cfRule>
    <cfRule type="cellIs" dxfId="1459" priority="1463" operator="lessThan">
      <formula>E456</formula>
    </cfRule>
    <cfRule type="cellIs" dxfId="1458" priority="1464" operator="equal">
      <formula>E456</formula>
    </cfRule>
  </conditionalFormatting>
  <conditionalFormatting sqref="P459:W459">
    <cfRule type="cellIs" dxfId="1457" priority="1453" operator="equal">
      <formula>0</formula>
    </cfRule>
  </conditionalFormatting>
  <conditionalFormatting sqref="O459">
    <cfRule type="cellIs" dxfId="1456" priority="1454" operator="equal">
      <formula>0</formula>
    </cfRule>
  </conditionalFormatting>
  <conditionalFormatting sqref="O459:W459">
    <cfRule type="cellIs" dxfId="1455" priority="1455" operator="greaterThan">
      <formula>O456+1</formula>
    </cfRule>
    <cfRule type="cellIs" dxfId="1454" priority="1456" operator="equal">
      <formula>O456+1</formula>
    </cfRule>
    <cfRule type="cellIs" dxfId="1453" priority="1457" operator="lessThan">
      <formula>O456</formula>
    </cfRule>
    <cfRule type="cellIs" dxfId="1452" priority="1458" operator="equal">
      <formula>O456</formula>
    </cfRule>
  </conditionalFormatting>
  <conditionalFormatting sqref="E456">
    <cfRule type="cellIs" dxfId="1451" priority="1450" operator="equal">
      <formula>3</formula>
    </cfRule>
    <cfRule type="cellIs" dxfId="1450" priority="1451" operator="equal">
      <formula>5</formula>
    </cfRule>
    <cfRule type="cellIs" dxfId="1449" priority="1452" operator="equal">
      <formula>4</formula>
    </cfRule>
  </conditionalFormatting>
  <conditionalFormatting sqref="E456:M456">
    <cfRule type="cellIs" dxfId="1448" priority="1447" operator="equal">
      <formula>3</formula>
    </cfRule>
    <cfRule type="cellIs" dxfId="1447" priority="1448" operator="equal">
      <formula>5</formula>
    </cfRule>
    <cfRule type="cellIs" dxfId="1446" priority="1449" operator="equal">
      <formula>4</formula>
    </cfRule>
  </conditionalFormatting>
  <conditionalFormatting sqref="O456">
    <cfRule type="cellIs" dxfId="1445" priority="1444" operator="equal">
      <formula>3</formula>
    </cfRule>
    <cfRule type="cellIs" dxfId="1444" priority="1445" operator="equal">
      <formula>5</formula>
    </cfRule>
    <cfRule type="cellIs" dxfId="1443" priority="1446" operator="equal">
      <formula>4</formula>
    </cfRule>
  </conditionalFormatting>
  <conditionalFormatting sqref="O456:W456">
    <cfRule type="cellIs" dxfId="1442" priority="1441" operator="equal">
      <formula>3</formula>
    </cfRule>
    <cfRule type="cellIs" dxfId="1441" priority="1442" operator="equal">
      <formula>5</formula>
    </cfRule>
    <cfRule type="cellIs" dxfId="1440" priority="1443" operator="equal">
      <formula>4</formula>
    </cfRule>
  </conditionalFormatting>
  <conditionalFormatting sqref="P452:W452">
    <cfRule type="cellIs" dxfId="1439" priority="1429" operator="equal">
      <formula>0</formula>
    </cfRule>
  </conditionalFormatting>
  <conditionalFormatting sqref="F452:M452">
    <cfRule type="cellIs" dxfId="1438" priority="1435" operator="equal">
      <formula>0</formula>
    </cfRule>
  </conditionalFormatting>
  <conditionalFormatting sqref="E452">
    <cfRule type="cellIs" dxfId="1437" priority="1436" operator="equal">
      <formula>0</formula>
    </cfRule>
  </conditionalFormatting>
  <conditionalFormatting sqref="O452">
    <cfRule type="cellIs" dxfId="1436" priority="1430" operator="equal">
      <formula>0</formula>
    </cfRule>
  </conditionalFormatting>
  <conditionalFormatting sqref="E452:M452">
    <cfRule type="cellIs" dxfId="1435" priority="1437" operator="greaterThan">
      <formula>E441+1</formula>
    </cfRule>
    <cfRule type="cellIs" dxfId="1434" priority="1438" operator="equal">
      <formula>E441+1</formula>
    </cfRule>
    <cfRule type="cellIs" dxfId="1433" priority="1439" operator="lessThan">
      <formula>E441</formula>
    </cfRule>
    <cfRule type="cellIs" dxfId="1432" priority="1440" operator="equal">
      <formula>E441</formula>
    </cfRule>
  </conditionalFormatting>
  <conditionalFormatting sqref="O452:W452">
    <cfRule type="cellIs" dxfId="1431" priority="1431" operator="greaterThan">
      <formula>O441+1</formula>
    </cfRule>
    <cfRule type="cellIs" dxfId="1430" priority="1432" operator="equal">
      <formula>O441+1</formula>
    </cfRule>
    <cfRule type="cellIs" dxfId="1429" priority="1433" operator="lessThan">
      <formula>O441</formula>
    </cfRule>
    <cfRule type="cellIs" dxfId="1428" priority="1434" operator="equal">
      <formula>O441</formula>
    </cfRule>
  </conditionalFormatting>
  <conditionalFormatting sqref="E448">
    <cfRule type="cellIs" dxfId="1427" priority="1424" operator="equal">
      <formula>0</formula>
    </cfRule>
  </conditionalFormatting>
  <conditionalFormatting sqref="F448:M448">
    <cfRule type="cellIs" dxfId="1426" priority="1423" operator="equal">
      <formula>0</formula>
    </cfRule>
  </conditionalFormatting>
  <conditionalFormatting sqref="E448:M448">
    <cfRule type="cellIs" dxfId="1425" priority="1425" operator="greaterThan">
      <formula>E441+1</formula>
    </cfRule>
    <cfRule type="cellIs" dxfId="1424" priority="1426" operator="equal">
      <formula>E441+1</formula>
    </cfRule>
    <cfRule type="cellIs" dxfId="1423" priority="1427" operator="lessThan">
      <formula>E441</formula>
    </cfRule>
    <cfRule type="cellIs" dxfId="1422" priority="1428" operator="equal">
      <formula>E441</formula>
    </cfRule>
  </conditionalFormatting>
  <conditionalFormatting sqref="O448">
    <cfRule type="cellIs" dxfId="1421" priority="1418" operator="equal">
      <formula>0</formula>
    </cfRule>
  </conditionalFormatting>
  <conditionalFormatting sqref="P448:W448">
    <cfRule type="cellIs" dxfId="1420" priority="1417" operator="equal">
      <formula>0</formula>
    </cfRule>
  </conditionalFormatting>
  <conditionalFormatting sqref="O448:W448">
    <cfRule type="cellIs" dxfId="1419" priority="1419" operator="greaterThan">
      <formula>O441+1</formula>
    </cfRule>
    <cfRule type="cellIs" dxfId="1418" priority="1420" operator="equal">
      <formula>O441+1</formula>
    </cfRule>
    <cfRule type="cellIs" dxfId="1417" priority="1421" operator="lessThan">
      <formula>O441</formula>
    </cfRule>
    <cfRule type="cellIs" dxfId="1416" priority="1422" operator="equal">
      <formula>O441</formula>
    </cfRule>
  </conditionalFormatting>
  <conditionalFormatting sqref="F444:M444">
    <cfRule type="cellIs" dxfId="1415" priority="1411" operator="equal">
      <formula>0</formula>
    </cfRule>
  </conditionalFormatting>
  <conditionalFormatting sqref="E444">
    <cfRule type="cellIs" dxfId="1414" priority="1412" operator="equal">
      <formula>0</formula>
    </cfRule>
  </conditionalFormatting>
  <conditionalFormatting sqref="E444:M444">
    <cfRule type="cellIs" dxfId="1413" priority="1413" operator="greaterThan">
      <formula>E441+1</formula>
    </cfRule>
    <cfRule type="cellIs" dxfId="1412" priority="1414" operator="equal">
      <formula>E441+1</formula>
    </cfRule>
    <cfRule type="cellIs" dxfId="1411" priority="1415" operator="lessThan">
      <formula>E441</formula>
    </cfRule>
    <cfRule type="cellIs" dxfId="1410" priority="1416" operator="equal">
      <formula>E441</formula>
    </cfRule>
  </conditionalFormatting>
  <conditionalFormatting sqref="P444:W444">
    <cfRule type="cellIs" dxfId="1409" priority="1405" operator="equal">
      <formula>0</formula>
    </cfRule>
  </conditionalFormatting>
  <conditionalFormatting sqref="O444">
    <cfRule type="cellIs" dxfId="1408" priority="1406" operator="equal">
      <formula>0</formula>
    </cfRule>
  </conditionalFormatting>
  <conditionalFormatting sqref="O444:W444">
    <cfRule type="cellIs" dxfId="1407" priority="1407" operator="greaterThan">
      <formula>O441+1</formula>
    </cfRule>
    <cfRule type="cellIs" dxfId="1406" priority="1408" operator="equal">
      <formula>O441+1</formula>
    </cfRule>
    <cfRule type="cellIs" dxfId="1405" priority="1409" operator="lessThan">
      <formula>O441</formula>
    </cfRule>
    <cfRule type="cellIs" dxfId="1404" priority="1410" operator="equal">
      <formula>O441</formula>
    </cfRule>
  </conditionalFormatting>
  <conditionalFormatting sqref="E441">
    <cfRule type="cellIs" dxfId="1403" priority="1402" operator="equal">
      <formula>3</formula>
    </cfRule>
    <cfRule type="cellIs" dxfId="1402" priority="1403" operator="equal">
      <formula>5</formula>
    </cfRule>
    <cfRule type="cellIs" dxfId="1401" priority="1404" operator="equal">
      <formula>4</formula>
    </cfRule>
  </conditionalFormatting>
  <conditionalFormatting sqref="E441:M441">
    <cfRule type="cellIs" dxfId="1400" priority="1399" operator="equal">
      <formula>3</formula>
    </cfRule>
    <cfRule type="cellIs" dxfId="1399" priority="1400" operator="equal">
      <formula>5</formula>
    </cfRule>
    <cfRule type="cellIs" dxfId="1398" priority="1401" operator="equal">
      <formula>4</formula>
    </cfRule>
  </conditionalFormatting>
  <conditionalFormatting sqref="O441">
    <cfRule type="cellIs" dxfId="1397" priority="1396" operator="equal">
      <formula>3</formula>
    </cfRule>
    <cfRule type="cellIs" dxfId="1396" priority="1397" operator="equal">
      <formula>5</formula>
    </cfRule>
    <cfRule type="cellIs" dxfId="1395" priority="1398" operator="equal">
      <formula>4</formula>
    </cfRule>
  </conditionalFormatting>
  <conditionalFormatting sqref="O441:W441">
    <cfRule type="cellIs" dxfId="1394" priority="1393" operator="equal">
      <formula>3</formula>
    </cfRule>
    <cfRule type="cellIs" dxfId="1393" priority="1394" operator="equal">
      <formula>5</formula>
    </cfRule>
    <cfRule type="cellIs" dxfId="1392" priority="1395" operator="equal">
      <formula>4</formula>
    </cfRule>
  </conditionalFormatting>
  <conditionalFormatting sqref="E426">
    <cfRule type="cellIs" dxfId="1391" priority="1390" operator="equal">
      <formula>3</formula>
    </cfRule>
    <cfRule type="cellIs" dxfId="1390" priority="1391" operator="equal">
      <formula>5</formula>
    </cfRule>
    <cfRule type="cellIs" dxfId="1389" priority="1392" operator="equal">
      <formula>4</formula>
    </cfRule>
  </conditionalFormatting>
  <conditionalFormatting sqref="E426:M426">
    <cfRule type="cellIs" dxfId="1388" priority="1387" operator="equal">
      <formula>3</formula>
    </cfRule>
    <cfRule type="cellIs" dxfId="1387" priority="1388" operator="equal">
      <formula>5</formula>
    </cfRule>
    <cfRule type="cellIs" dxfId="1386" priority="1389" operator="equal">
      <formula>4</formula>
    </cfRule>
  </conditionalFormatting>
  <conditionalFormatting sqref="O426">
    <cfRule type="cellIs" dxfId="1385" priority="1384" operator="equal">
      <formula>3</formula>
    </cfRule>
    <cfRule type="cellIs" dxfId="1384" priority="1385" operator="equal">
      <formula>5</formula>
    </cfRule>
    <cfRule type="cellIs" dxfId="1383" priority="1386" operator="equal">
      <formula>4</formula>
    </cfRule>
  </conditionalFormatting>
  <conditionalFormatting sqref="O426:W426">
    <cfRule type="cellIs" dxfId="1382" priority="1381" operator="equal">
      <formula>3</formula>
    </cfRule>
    <cfRule type="cellIs" dxfId="1381" priority="1382" operator="equal">
      <formula>5</formula>
    </cfRule>
    <cfRule type="cellIs" dxfId="1380" priority="1383" operator="equal">
      <formula>4</formula>
    </cfRule>
  </conditionalFormatting>
  <conditionalFormatting sqref="P437:W437">
    <cfRule type="cellIs" dxfId="1379" priority="1369" operator="equal">
      <formula>0</formula>
    </cfRule>
  </conditionalFormatting>
  <conditionalFormatting sqref="F437:M437">
    <cfRule type="cellIs" dxfId="1378" priority="1375" operator="equal">
      <formula>0</formula>
    </cfRule>
  </conditionalFormatting>
  <conditionalFormatting sqref="E437">
    <cfRule type="cellIs" dxfId="1377" priority="1376" operator="equal">
      <formula>0</formula>
    </cfRule>
  </conditionalFormatting>
  <conditionalFormatting sqref="O437">
    <cfRule type="cellIs" dxfId="1376" priority="1370" operator="equal">
      <formula>0</formula>
    </cfRule>
  </conditionalFormatting>
  <conditionalFormatting sqref="E437:M437">
    <cfRule type="cellIs" dxfId="1375" priority="1377" operator="greaterThan">
      <formula>E426+1</formula>
    </cfRule>
    <cfRule type="cellIs" dxfId="1374" priority="1378" operator="equal">
      <formula>E426+1</formula>
    </cfRule>
    <cfRule type="cellIs" dxfId="1373" priority="1379" operator="lessThan">
      <formula>E426</formula>
    </cfRule>
    <cfRule type="cellIs" dxfId="1372" priority="1380" operator="equal">
      <formula>E426</formula>
    </cfRule>
  </conditionalFormatting>
  <conditionalFormatting sqref="O437:W437">
    <cfRule type="cellIs" dxfId="1371" priority="1371" operator="greaterThan">
      <formula>O426+1</formula>
    </cfRule>
    <cfRule type="cellIs" dxfId="1370" priority="1372" operator="equal">
      <formula>O426+1</formula>
    </cfRule>
    <cfRule type="cellIs" dxfId="1369" priority="1373" operator="lessThan">
      <formula>O426</formula>
    </cfRule>
    <cfRule type="cellIs" dxfId="1368" priority="1374" operator="equal">
      <formula>O426</formula>
    </cfRule>
  </conditionalFormatting>
  <conditionalFormatting sqref="E433">
    <cfRule type="cellIs" dxfId="1367" priority="1364" operator="equal">
      <formula>0</formula>
    </cfRule>
  </conditionalFormatting>
  <conditionalFormatting sqref="F433:M433">
    <cfRule type="cellIs" dxfId="1366" priority="1363" operator="equal">
      <formula>0</formula>
    </cfRule>
  </conditionalFormatting>
  <conditionalFormatting sqref="E433:M433">
    <cfRule type="cellIs" dxfId="1365" priority="1365" operator="greaterThan">
      <formula>E426+1</formula>
    </cfRule>
    <cfRule type="cellIs" dxfId="1364" priority="1366" operator="equal">
      <formula>E426+1</formula>
    </cfRule>
    <cfRule type="cellIs" dxfId="1363" priority="1367" operator="lessThan">
      <formula>E426</formula>
    </cfRule>
    <cfRule type="cellIs" dxfId="1362" priority="1368" operator="equal">
      <formula>E426</formula>
    </cfRule>
  </conditionalFormatting>
  <conditionalFormatting sqref="O433">
    <cfRule type="cellIs" dxfId="1361" priority="1358" operator="equal">
      <formula>0</formula>
    </cfRule>
  </conditionalFormatting>
  <conditionalFormatting sqref="P433:W433">
    <cfRule type="cellIs" dxfId="1360" priority="1357" operator="equal">
      <formula>0</formula>
    </cfRule>
  </conditionalFormatting>
  <conditionalFormatting sqref="O433:W433">
    <cfRule type="cellIs" dxfId="1359" priority="1359" operator="greaterThan">
      <formula>O426+1</formula>
    </cfRule>
    <cfRule type="cellIs" dxfId="1358" priority="1360" operator="equal">
      <formula>O426+1</formula>
    </cfRule>
    <cfRule type="cellIs" dxfId="1357" priority="1361" operator="lessThan">
      <formula>O426</formula>
    </cfRule>
    <cfRule type="cellIs" dxfId="1356" priority="1362" operator="equal">
      <formula>O426</formula>
    </cfRule>
  </conditionalFormatting>
  <conditionalFormatting sqref="F429:M429">
    <cfRule type="cellIs" dxfId="1355" priority="1351" operator="equal">
      <formula>0</formula>
    </cfRule>
  </conditionalFormatting>
  <conditionalFormatting sqref="E429">
    <cfRule type="cellIs" dxfId="1354" priority="1352" operator="equal">
      <formula>0</formula>
    </cfRule>
  </conditionalFormatting>
  <conditionalFormatting sqref="E429:M429">
    <cfRule type="cellIs" dxfId="1353" priority="1353" operator="greaterThan">
      <formula>E426+1</formula>
    </cfRule>
    <cfRule type="cellIs" dxfId="1352" priority="1354" operator="equal">
      <formula>E426+1</formula>
    </cfRule>
    <cfRule type="cellIs" dxfId="1351" priority="1355" operator="lessThan">
      <formula>E426</formula>
    </cfRule>
    <cfRule type="cellIs" dxfId="1350" priority="1356" operator="equal">
      <formula>E426</formula>
    </cfRule>
  </conditionalFormatting>
  <conditionalFormatting sqref="P429:W429">
    <cfRule type="cellIs" dxfId="1349" priority="1345" operator="equal">
      <formula>0</formula>
    </cfRule>
  </conditionalFormatting>
  <conditionalFormatting sqref="O429">
    <cfRule type="cellIs" dxfId="1348" priority="1346" operator="equal">
      <formula>0</formula>
    </cfRule>
  </conditionalFormatting>
  <conditionalFormatting sqref="O429:W429">
    <cfRule type="cellIs" dxfId="1347" priority="1347" operator="greaterThan">
      <formula>O426+1</formula>
    </cfRule>
    <cfRule type="cellIs" dxfId="1346" priority="1348" operator="equal">
      <formula>O426+1</formula>
    </cfRule>
    <cfRule type="cellIs" dxfId="1345" priority="1349" operator="lessThan">
      <formula>O426</formula>
    </cfRule>
    <cfRule type="cellIs" dxfId="1344" priority="1350" operator="equal">
      <formula>O426</formula>
    </cfRule>
  </conditionalFormatting>
  <conditionalFormatting sqref="E418">
    <cfRule type="cellIs" dxfId="1343" priority="1334" operator="equal">
      <formula>0</formula>
    </cfRule>
  </conditionalFormatting>
  <conditionalFormatting sqref="F418:M418">
    <cfRule type="cellIs" dxfId="1342" priority="1333" operator="equal">
      <formula>0</formula>
    </cfRule>
  </conditionalFormatting>
  <conditionalFormatting sqref="O418:W418">
    <cfRule type="cellIs" dxfId="1341" priority="1329" operator="greaterThan">
      <formula>O411+1</formula>
    </cfRule>
    <cfRule type="cellIs" dxfId="1340" priority="1330" operator="equal">
      <formula>O411+1</formula>
    </cfRule>
    <cfRule type="cellIs" dxfId="1339" priority="1331" operator="lessThan">
      <formula>O411</formula>
    </cfRule>
    <cfRule type="cellIs" dxfId="1338" priority="1332" operator="equal">
      <formula>O411</formula>
    </cfRule>
  </conditionalFormatting>
  <conditionalFormatting sqref="O422">
    <cfRule type="cellIs" dxfId="1337" priority="1322" operator="equal">
      <formula>0</formula>
    </cfRule>
  </conditionalFormatting>
  <conditionalFormatting sqref="P422:W422">
    <cfRule type="cellIs" dxfId="1336" priority="1321" operator="equal">
      <formula>0</formula>
    </cfRule>
  </conditionalFormatting>
  <conditionalFormatting sqref="E422">
    <cfRule type="cellIs" dxfId="1335" priority="1340" operator="equal">
      <formula>0</formula>
    </cfRule>
  </conditionalFormatting>
  <conditionalFormatting sqref="F422:M422">
    <cfRule type="cellIs" dxfId="1334" priority="1339" operator="equal">
      <formula>0</formula>
    </cfRule>
  </conditionalFormatting>
  <conditionalFormatting sqref="O418">
    <cfRule type="cellIs" dxfId="1333" priority="1328" operator="equal">
      <formula>0</formula>
    </cfRule>
  </conditionalFormatting>
  <conditionalFormatting sqref="P418:W418">
    <cfRule type="cellIs" dxfId="1332" priority="1327" operator="equal">
      <formula>0</formula>
    </cfRule>
  </conditionalFormatting>
  <conditionalFormatting sqref="E422:M422">
    <cfRule type="cellIs" dxfId="1331" priority="1341" operator="greaterThan">
      <formula>E411+1</formula>
    </cfRule>
    <cfRule type="cellIs" dxfId="1330" priority="1342" operator="equal">
      <formula>E411+1</formula>
    </cfRule>
    <cfRule type="cellIs" dxfId="1329" priority="1343" operator="lessThan">
      <formula>E411</formula>
    </cfRule>
    <cfRule type="cellIs" dxfId="1328" priority="1344" operator="equal">
      <formula>E411</formula>
    </cfRule>
  </conditionalFormatting>
  <conditionalFormatting sqref="E418:M418">
    <cfRule type="cellIs" dxfId="1327" priority="1335" operator="greaterThan">
      <formula>E411+1</formula>
    </cfRule>
    <cfRule type="cellIs" dxfId="1326" priority="1336" operator="equal">
      <formula>E411+1</formula>
    </cfRule>
    <cfRule type="cellIs" dxfId="1325" priority="1337" operator="lessThan">
      <formula>E411</formula>
    </cfRule>
    <cfRule type="cellIs" dxfId="1324" priority="1338" operator="equal">
      <formula>E411</formula>
    </cfRule>
  </conditionalFormatting>
  <conditionalFormatting sqref="O422:W422">
    <cfRule type="cellIs" dxfId="1323" priority="1323" operator="greaterThan">
      <formula>O411+1</formula>
    </cfRule>
    <cfRule type="cellIs" dxfId="1322" priority="1324" operator="equal">
      <formula>O411+1</formula>
    </cfRule>
    <cfRule type="cellIs" dxfId="1321" priority="1325" operator="lessThan">
      <formula>O411</formula>
    </cfRule>
    <cfRule type="cellIs" dxfId="1320" priority="1326" operator="equal">
      <formula>O411</formula>
    </cfRule>
  </conditionalFormatting>
  <conditionalFormatting sqref="F414:M414">
    <cfRule type="cellIs" dxfId="1319" priority="1315" operator="equal">
      <formula>0</formula>
    </cfRule>
  </conditionalFormatting>
  <conditionalFormatting sqref="E414">
    <cfRule type="cellIs" dxfId="1318" priority="1316" operator="equal">
      <formula>0</formula>
    </cfRule>
  </conditionalFormatting>
  <conditionalFormatting sqref="E414:M414">
    <cfRule type="cellIs" dxfId="1317" priority="1317" operator="greaterThan">
      <formula>E411+1</formula>
    </cfRule>
    <cfRule type="cellIs" dxfId="1316" priority="1318" operator="equal">
      <formula>E411+1</formula>
    </cfRule>
    <cfRule type="cellIs" dxfId="1315" priority="1319" operator="lessThan">
      <formula>E411</formula>
    </cfRule>
    <cfRule type="cellIs" dxfId="1314" priority="1320" operator="equal">
      <formula>E411</formula>
    </cfRule>
  </conditionalFormatting>
  <conditionalFormatting sqref="P414:W414">
    <cfRule type="cellIs" dxfId="1313" priority="1309" operator="equal">
      <formula>0</formula>
    </cfRule>
  </conditionalFormatting>
  <conditionalFormatting sqref="O414">
    <cfRule type="cellIs" dxfId="1312" priority="1310" operator="equal">
      <formula>0</formula>
    </cfRule>
  </conditionalFormatting>
  <conditionalFormatting sqref="O414:W414">
    <cfRule type="cellIs" dxfId="1311" priority="1311" operator="greaterThan">
      <formula>O411+1</formula>
    </cfRule>
    <cfRule type="cellIs" dxfId="1310" priority="1312" operator="equal">
      <formula>O411+1</formula>
    </cfRule>
    <cfRule type="cellIs" dxfId="1309" priority="1313" operator="lessThan">
      <formula>O411</formula>
    </cfRule>
    <cfRule type="cellIs" dxfId="1308" priority="1314" operator="equal">
      <formula>O411</formula>
    </cfRule>
  </conditionalFormatting>
  <conditionalFormatting sqref="E411">
    <cfRule type="cellIs" dxfId="1307" priority="1306" operator="equal">
      <formula>3</formula>
    </cfRule>
    <cfRule type="cellIs" dxfId="1306" priority="1307" operator="equal">
      <formula>5</formula>
    </cfRule>
    <cfRule type="cellIs" dxfId="1305" priority="1308" operator="equal">
      <formula>4</formula>
    </cfRule>
  </conditionalFormatting>
  <conditionalFormatting sqref="E411:M411">
    <cfRule type="cellIs" dxfId="1304" priority="1303" operator="equal">
      <formula>3</formula>
    </cfRule>
    <cfRule type="cellIs" dxfId="1303" priority="1304" operator="equal">
      <formula>5</formula>
    </cfRule>
    <cfRule type="cellIs" dxfId="1302" priority="1305" operator="equal">
      <formula>4</formula>
    </cfRule>
  </conditionalFormatting>
  <conditionalFormatting sqref="O411">
    <cfRule type="cellIs" dxfId="1301" priority="1300" operator="equal">
      <formula>3</formula>
    </cfRule>
    <cfRule type="cellIs" dxfId="1300" priority="1301" operator="equal">
      <formula>5</formula>
    </cfRule>
    <cfRule type="cellIs" dxfId="1299" priority="1302" operator="equal">
      <formula>4</formula>
    </cfRule>
  </conditionalFormatting>
  <conditionalFormatting sqref="O411:W411">
    <cfRule type="cellIs" dxfId="1298" priority="1297" operator="equal">
      <formula>3</formula>
    </cfRule>
    <cfRule type="cellIs" dxfId="1297" priority="1298" operator="equal">
      <formula>5</formula>
    </cfRule>
    <cfRule type="cellIs" dxfId="1296" priority="1299" operator="equal">
      <formula>4</formula>
    </cfRule>
  </conditionalFormatting>
  <conditionalFormatting sqref="P407:W407">
    <cfRule type="cellIs" dxfId="1295" priority="1285" operator="equal">
      <formula>0</formula>
    </cfRule>
  </conditionalFormatting>
  <conditionalFormatting sqref="F407:M407">
    <cfRule type="cellIs" dxfId="1294" priority="1291" operator="equal">
      <formula>0</formula>
    </cfRule>
  </conditionalFormatting>
  <conditionalFormatting sqref="E407">
    <cfRule type="cellIs" dxfId="1293" priority="1292" operator="equal">
      <formula>0</formula>
    </cfRule>
  </conditionalFormatting>
  <conditionalFormatting sqref="O407">
    <cfRule type="cellIs" dxfId="1292" priority="1286" operator="equal">
      <formula>0</formula>
    </cfRule>
  </conditionalFormatting>
  <conditionalFormatting sqref="E407:M407">
    <cfRule type="cellIs" dxfId="1291" priority="1293" operator="greaterThan">
      <formula>E396+1</formula>
    </cfRule>
    <cfRule type="cellIs" dxfId="1290" priority="1294" operator="equal">
      <formula>E396+1</formula>
    </cfRule>
    <cfRule type="cellIs" dxfId="1289" priority="1295" operator="lessThan">
      <formula>E396</formula>
    </cfRule>
    <cfRule type="cellIs" dxfId="1288" priority="1296" operator="equal">
      <formula>E396</formula>
    </cfRule>
  </conditionalFormatting>
  <conditionalFormatting sqref="O407:W407">
    <cfRule type="cellIs" dxfId="1287" priority="1287" operator="greaterThan">
      <formula>O396+1</formula>
    </cfRule>
    <cfRule type="cellIs" dxfId="1286" priority="1288" operator="equal">
      <formula>O396+1</formula>
    </cfRule>
    <cfRule type="cellIs" dxfId="1285" priority="1289" operator="lessThan">
      <formula>O396</formula>
    </cfRule>
    <cfRule type="cellIs" dxfId="1284" priority="1290" operator="equal">
      <formula>O396</formula>
    </cfRule>
  </conditionalFormatting>
  <conditionalFormatting sqref="E403">
    <cfRule type="cellIs" dxfId="1283" priority="1280" operator="equal">
      <formula>0</formula>
    </cfRule>
  </conditionalFormatting>
  <conditionalFormatting sqref="F403:M403">
    <cfRule type="cellIs" dxfId="1282" priority="1279" operator="equal">
      <formula>0</formula>
    </cfRule>
  </conditionalFormatting>
  <conditionalFormatting sqref="E403:M403">
    <cfRule type="cellIs" dxfId="1281" priority="1281" operator="greaterThan">
      <formula>E396+1</formula>
    </cfRule>
    <cfRule type="cellIs" dxfId="1280" priority="1282" operator="equal">
      <formula>E396+1</formula>
    </cfRule>
    <cfRule type="cellIs" dxfId="1279" priority="1283" operator="lessThan">
      <formula>E396</formula>
    </cfRule>
    <cfRule type="cellIs" dxfId="1278" priority="1284" operator="equal">
      <formula>E396</formula>
    </cfRule>
  </conditionalFormatting>
  <conditionalFormatting sqref="O403">
    <cfRule type="cellIs" dxfId="1277" priority="1274" operator="equal">
      <formula>0</formula>
    </cfRule>
  </conditionalFormatting>
  <conditionalFormatting sqref="P403:W403">
    <cfRule type="cellIs" dxfId="1276" priority="1273" operator="equal">
      <formula>0</formula>
    </cfRule>
  </conditionalFormatting>
  <conditionalFormatting sqref="O403:W403">
    <cfRule type="cellIs" dxfId="1275" priority="1275" operator="greaterThan">
      <formula>O396+1</formula>
    </cfRule>
    <cfRule type="cellIs" dxfId="1274" priority="1276" operator="equal">
      <formula>O396+1</formula>
    </cfRule>
    <cfRule type="cellIs" dxfId="1273" priority="1277" operator="lessThan">
      <formula>O396</formula>
    </cfRule>
    <cfRule type="cellIs" dxfId="1272" priority="1278" operator="equal">
      <formula>O396</formula>
    </cfRule>
  </conditionalFormatting>
  <conditionalFormatting sqref="F399:M399">
    <cfRule type="cellIs" dxfId="1271" priority="1267" operator="equal">
      <formula>0</formula>
    </cfRule>
  </conditionalFormatting>
  <conditionalFormatting sqref="E399">
    <cfRule type="cellIs" dxfId="1270" priority="1268" operator="equal">
      <formula>0</formula>
    </cfRule>
  </conditionalFormatting>
  <conditionalFormatting sqref="E399:M399">
    <cfRule type="cellIs" dxfId="1269" priority="1269" operator="greaterThan">
      <formula>E396+1</formula>
    </cfRule>
    <cfRule type="cellIs" dxfId="1268" priority="1270" operator="equal">
      <formula>E396+1</formula>
    </cfRule>
    <cfRule type="cellIs" dxfId="1267" priority="1271" operator="lessThan">
      <formula>E396</formula>
    </cfRule>
    <cfRule type="cellIs" dxfId="1266" priority="1272" operator="equal">
      <formula>E396</formula>
    </cfRule>
  </conditionalFormatting>
  <conditionalFormatting sqref="P399:W399">
    <cfRule type="cellIs" dxfId="1265" priority="1261" operator="equal">
      <formula>0</formula>
    </cfRule>
  </conditionalFormatting>
  <conditionalFormatting sqref="O399">
    <cfRule type="cellIs" dxfId="1264" priority="1262" operator="equal">
      <formula>0</formula>
    </cfRule>
  </conditionalFormatting>
  <conditionalFormatting sqref="O399:W399">
    <cfRule type="cellIs" dxfId="1263" priority="1263" operator="greaterThan">
      <formula>O396+1</formula>
    </cfRule>
    <cfRule type="cellIs" dxfId="1262" priority="1264" operator="equal">
      <formula>O396+1</formula>
    </cfRule>
    <cfRule type="cellIs" dxfId="1261" priority="1265" operator="lessThan">
      <formula>O396</formula>
    </cfRule>
    <cfRule type="cellIs" dxfId="1260" priority="1266" operator="equal">
      <formula>O396</formula>
    </cfRule>
  </conditionalFormatting>
  <conditionalFormatting sqref="E396">
    <cfRule type="cellIs" dxfId="1259" priority="1258" operator="equal">
      <formula>3</formula>
    </cfRule>
    <cfRule type="cellIs" dxfId="1258" priority="1259" operator="equal">
      <formula>5</formula>
    </cfRule>
    <cfRule type="cellIs" dxfId="1257" priority="1260" operator="equal">
      <formula>4</formula>
    </cfRule>
  </conditionalFormatting>
  <conditionalFormatting sqref="E396:M396">
    <cfRule type="cellIs" dxfId="1256" priority="1255" operator="equal">
      <formula>3</formula>
    </cfRule>
    <cfRule type="cellIs" dxfId="1255" priority="1256" operator="equal">
      <formula>5</formula>
    </cfRule>
    <cfRule type="cellIs" dxfId="1254" priority="1257" operator="equal">
      <formula>4</formula>
    </cfRule>
  </conditionalFormatting>
  <conditionalFormatting sqref="O396">
    <cfRule type="cellIs" dxfId="1253" priority="1252" operator="equal">
      <formula>3</formula>
    </cfRule>
    <cfRule type="cellIs" dxfId="1252" priority="1253" operator="equal">
      <formula>5</formula>
    </cfRule>
    <cfRule type="cellIs" dxfId="1251" priority="1254" operator="equal">
      <formula>4</formula>
    </cfRule>
  </conditionalFormatting>
  <conditionalFormatting sqref="O396:W396">
    <cfRule type="cellIs" dxfId="1250" priority="1249" operator="equal">
      <formula>3</formula>
    </cfRule>
    <cfRule type="cellIs" dxfId="1249" priority="1250" operator="equal">
      <formula>5</formula>
    </cfRule>
    <cfRule type="cellIs" dxfId="1248" priority="1251" operator="equal">
      <formula>4</formula>
    </cfRule>
  </conditionalFormatting>
  <conditionalFormatting sqref="O392">
    <cfRule type="cellIs" dxfId="1247" priority="1238" operator="equal">
      <formula>0</formula>
    </cfRule>
  </conditionalFormatting>
  <conditionalFormatting sqref="P392:W392">
    <cfRule type="cellIs" dxfId="1246" priority="1237" operator="equal">
      <formula>0</formula>
    </cfRule>
  </conditionalFormatting>
  <conditionalFormatting sqref="E392">
    <cfRule type="cellIs" dxfId="1245" priority="1244" operator="equal">
      <formula>0</formula>
    </cfRule>
  </conditionalFormatting>
  <conditionalFormatting sqref="F392:M392">
    <cfRule type="cellIs" dxfId="1244" priority="1243" operator="equal">
      <formula>0</formula>
    </cfRule>
  </conditionalFormatting>
  <conditionalFormatting sqref="E392:M392">
    <cfRule type="cellIs" dxfId="1243" priority="1245" operator="greaterThan">
      <formula>E381+1</formula>
    </cfRule>
    <cfRule type="cellIs" dxfId="1242" priority="1246" operator="equal">
      <formula>E381+1</formula>
    </cfRule>
    <cfRule type="cellIs" dxfId="1241" priority="1247" operator="lessThan">
      <formula>E381</formula>
    </cfRule>
    <cfRule type="cellIs" dxfId="1240" priority="1248" operator="equal">
      <formula>E381</formula>
    </cfRule>
  </conditionalFormatting>
  <conditionalFormatting sqref="O392:W392">
    <cfRule type="cellIs" dxfId="1239" priority="1239" operator="greaterThan">
      <formula>O381+1</formula>
    </cfRule>
    <cfRule type="cellIs" dxfId="1238" priority="1240" operator="equal">
      <formula>O381+1</formula>
    </cfRule>
    <cfRule type="cellIs" dxfId="1237" priority="1241" operator="lessThan">
      <formula>O381</formula>
    </cfRule>
    <cfRule type="cellIs" dxfId="1236" priority="1242" operator="equal">
      <formula>O381</formula>
    </cfRule>
  </conditionalFormatting>
  <conditionalFormatting sqref="F384:M384">
    <cfRule type="cellIs" dxfId="1235" priority="1231" operator="equal">
      <formula>0</formula>
    </cfRule>
  </conditionalFormatting>
  <conditionalFormatting sqref="E384">
    <cfRule type="cellIs" dxfId="1234" priority="1232" operator="equal">
      <formula>0</formula>
    </cfRule>
  </conditionalFormatting>
  <conditionalFormatting sqref="E384:M384">
    <cfRule type="cellIs" dxfId="1233" priority="1233" operator="greaterThan">
      <formula>E381+1</formula>
    </cfRule>
    <cfRule type="cellIs" dxfId="1232" priority="1234" operator="equal">
      <formula>E381+1</formula>
    </cfRule>
    <cfRule type="cellIs" dxfId="1231" priority="1235" operator="lessThan">
      <formula>E381</formula>
    </cfRule>
    <cfRule type="cellIs" dxfId="1230" priority="1236" operator="equal">
      <formula>E381</formula>
    </cfRule>
  </conditionalFormatting>
  <conditionalFormatting sqref="P384:W384">
    <cfRule type="cellIs" dxfId="1229" priority="1225" operator="equal">
      <formula>0</formula>
    </cfRule>
  </conditionalFormatting>
  <conditionalFormatting sqref="O384">
    <cfRule type="cellIs" dxfId="1228" priority="1226" operator="equal">
      <formula>0</formula>
    </cfRule>
  </conditionalFormatting>
  <conditionalFormatting sqref="O384:W384">
    <cfRule type="cellIs" dxfId="1227" priority="1227" operator="greaterThan">
      <formula>O381+1</formula>
    </cfRule>
    <cfRule type="cellIs" dxfId="1226" priority="1228" operator="equal">
      <formula>O381+1</formula>
    </cfRule>
    <cfRule type="cellIs" dxfId="1225" priority="1229" operator="lessThan">
      <formula>O381</formula>
    </cfRule>
    <cfRule type="cellIs" dxfId="1224" priority="1230" operator="equal">
      <formula>O381</formula>
    </cfRule>
  </conditionalFormatting>
  <conditionalFormatting sqref="E381">
    <cfRule type="cellIs" dxfId="1223" priority="1222" operator="equal">
      <formula>3</formula>
    </cfRule>
    <cfRule type="cellIs" dxfId="1222" priority="1223" operator="equal">
      <formula>5</formula>
    </cfRule>
    <cfRule type="cellIs" dxfId="1221" priority="1224" operator="equal">
      <formula>4</formula>
    </cfRule>
  </conditionalFormatting>
  <conditionalFormatting sqref="E381:M381">
    <cfRule type="cellIs" dxfId="1220" priority="1219" operator="equal">
      <formula>3</formula>
    </cfRule>
    <cfRule type="cellIs" dxfId="1219" priority="1220" operator="equal">
      <formula>5</formula>
    </cfRule>
    <cfRule type="cellIs" dxfId="1218" priority="1221" operator="equal">
      <formula>4</formula>
    </cfRule>
  </conditionalFormatting>
  <conditionalFormatting sqref="O381">
    <cfRule type="cellIs" dxfId="1217" priority="1216" operator="equal">
      <formula>3</formula>
    </cfRule>
    <cfRule type="cellIs" dxfId="1216" priority="1217" operator="equal">
      <formula>5</formula>
    </cfRule>
    <cfRule type="cellIs" dxfId="1215" priority="1218" operator="equal">
      <formula>4</formula>
    </cfRule>
  </conditionalFormatting>
  <conditionalFormatting sqref="O381:W381">
    <cfRule type="cellIs" dxfId="1214" priority="1213" operator="equal">
      <formula>3</formula>
    </cfRule>
    <cfRule type="cellIs" dxfId="1213" priority="1214" operator="equal">
      <formula>5</formula>
    </cfRule>
    <cfRule type="cellIs" dxfId="1212" priority="1215" operator="equal">
      <formula>4</formula>
    </cfRule>
  </conditionalFormatting>
  <conditionalFormatting sqref="F388:M388">
    <cfRule type="cellIs" dxfId="1211" priority="1207" operator="equal">
      <formula>0</formula>
    </cfRule>
  </conditionalFormatting>
  <conditionalFormatting sqref="E388">
    <cfRule type="cellIs" dxfId="1210" priority="1208" operator="equal">
      <formula>0</formula>
    </cfRule>
  </conditionalFormatting>
  <conditionalFormatting sqref="E388:M388">
    <cfRule type="cellIs" dxfId="1209" priority="1209" operator="greaterThan">
      <formula>E385+1</formula>
    </cfRule>
    <cfRule type="cellIs" dxfId="1208" priority="1210" operator="equal">
      <formula>E385+1</formula>
    </cfRule>
    <cfRule type="cellIs" dxfId="1207" priority="1211" operator="lessThan">
      <formula>E385</formula>
    </cfRule>
    <cfRule type="cellIs" dxfId="1206" priority="1212" operator="equal">
      <formula>E385</formula>
    </cfRule>
  </conditionalFormatting>
  <conditionalFormatting sqref="P388:W388">
    <cfRule type="cellIs" dxfId="1205" priority="1201" operator="equal">
      <formula>0</formula>
    </cfRule>
  </conditionalFormatting>
  <conditionalFormatting sqref="O388">
    <cfRule type="cellIs" dxfId="1204" priority="1202" operator="equal">
      <formula>0</formula>
    </cfRule>
  </conditionalFormatting>
  <conditionalFormatting sqref="O388:W388">
    <cfRule type="cellIs" dxfId="1203" priority="1203" operator="greaterThan">
      <formula>O385+1</formula>
    </cfRule>
    <cfRule type="cellIs" dxfId="1202" priority="1204" operator="equal">
      <formula>O385+1</formula>
    </cfRule>
    <cfRule type="cellIs" dxfId="1201" priority="1205" operator="lessThan">
      <formula>O385</formula>
    </cfRule>
    <cfRule type="cellIs" dxfId="1200" priority="1206" operator="equal">
      <formula>O385</formula>
    </cfRule>
  </conditionalFormatting>
  <conditionalFormatting sqref="P377:W377">
    <cfRule type="cellIs" dxfId="1199" priority="1189" operator="equal">
      <formula>0</formula>
    </cfRule>
  </conditionalFormatting>
  <conditionalFormatting sqref="F377:M377">
    <cfRule type="cellIs" dxfId="1198" priority="1195" operator="equal">
      <formula>0</formula>
    </cfRule>
  </conditionalFormatting>
  <conditionalFormatting sqref="E377">
    <cfRule type="cellIs" dxfId="1197" priority="1196" operator="equal">
      <formula>0</formula>
    </cfRule>
  </conditionalFormatting>
  <conditionalFormatting sqref="O377">
    <cfRule type="cellIs" dxfId="1196" priority="1190" operator="equal">
      <formula>0</formula>
    </cfRule>
  </conditionalFormatting>
  <conditionalFormatting sqref="E377:M377">
    <cfRule type="cellIs" dxfId="1195" priority="1197" operator="greaterThan">
      <formula>E366+1</formula>
    </cfRule>
    <cfRule type="cellIs" dxfId="1194" priority="1198" operator="equal">
      <formula>E366+1</formula>
    </cfRule>
    <cfRule type="cellIs" dxfId="1193" priority="1199" operator="lessThan">
      <formula>E366</formula>
    </cfRule>
    <cfRule type="cellIs" dxfId="1192" priority="1200" operator="equal">
      <formula>E366</formula>
    </cfRule>
  </conditionalFormatting>
  <conditionalFormatting sqref="O377:W377">
    <cfRule type="cellIs" dxfId="1191" priority="1191" operator="greaterThan">
      <formula>O366+1</formula>
    </cfRule>
    <cfRule type="cellIs" dxfId="1190" priority="1192" operator="equal">
      <formula>O366+1</formula>
    </cfRule>
    <cfRule type="cellIs" dxfId="1189" priority="1193" operator="lessThan">
      <formula>O366</formula>
    </cfRule>
    <cfRule type="cellIs" dxfId="1188" priority="1194" operator="equal">
      <formula>O366</formula>
    </cfRule>
  </conditionalFormatting>
  <conditionalFormatting sqref="F369:M369">
    <cfRule type="cellIs" dxfId="1187" priority="1183" operator="equal">
      <formula>0</formula>
    </cfRule>
  </conditionalFormatting>
  <conditionalFormatting sqref="E369">
    <cfRule type="cellIs" dxfId="1186" priority="1184" operator="equal">
      <formula>0</formula>
    </cfRule>
  </conditionalFormatting>
  <conditionalFormatting sqref="E369:M369">
    <cfRule type="cellIs" dxfId="1185" priority="1185" operator="greaterThan">
      <formula>E366+1</formula>
    </cfRule>
    <cfRule type="cellIs" dxfId="1184" priority="1186" operator="equal">
      <formula>E366+1</formula>
    </cfRule>
    <cfRule type="cellIs" dxfId="1183" priority="1187" operator="lessThan">
      <formula>E366</formula>
    </cfRule>
    <cfRule type="cellIs" dxfId="1182" priority="1188" operator="equal">
      <formula>E366</formula>
    </cfRule>
  </conditionalFormatting>
  <conditionalFormatting sqref="P369:W369">
    <cfRule type="cellIs" dxfId="1181" priority="1177" operator="equal">
      <formula>0</formula>
    </cfRule>
  </conditionalFormatting>
  <conditionalFormatting sqref="O369">
    <cfRule type="cellIs" dxfId="1180" priority="1178" operator="equal">
      <formula>0</formula>
    </cfRule>
  </conditionalFormatting>
  <conditionalFormatting sqref="O369:W369">
    <cfRule type="cellIs" dxfId="1179" priority="1179" operator="greaterThan">
      <formula>O366+1</formula>
    </cfRule>
    <cfRule type="cellIs" dxfId="1178" priority="1180" operator="equal">
      <formula>O366+1</formula>
    </cfRule>
    <cfRule type="cellIs" dxfId="1177" priority="1181" operator="lessThan">
      <formula>O366</formula>
    </cfRule>
    <cfRule type="cellIs" dxfId="1176" priority="1182" operator="equal">
      <formula>O366</formula>
    </cfRule>
  </conditionalFormatting>
  <conditionalFormatting sqref="E366">
    <cfRule type="cellIs" dxfId="1175" priority="1174" operator="equal">
      <formula>3</formula>
    </cfRule>
    <cfRule type="cellIs" dxfId="1174" priority="1175" operator="equal">
      <formula>5</formula>
    </cfRule>
    <cfRule type="cellIs" dxfId="1173" priority="1176" operator="equal">
      <formula>4</formula>
    </cfRule>
  </conditionalFormatting>
  <conditionalFormatting sqref="E366:M366">
    <cfRule type="cellIs" dxfId="1172" priority="1171" operator="equal">
      <formula>3</formula>
    </cfRule>
    <cfRule type="cellIs" dxfId="1171" priority="1172" operator="equal">
      <formula>5</formula>
    </cfRule>
    <cfRule type="cellIs" dxfId="1170" priority="1173" operator="equal">
      <formula>4</formula>
    </cfRule>
  </conditionalFormatting>
  <conditionalFormatting sqref="O366">
    <cfRule type="cellIs" dxfId="1169" priority="1168" operator="equal">
      <formula>3</formula>
    </cfRule>
    <cfRule type="cellIs" dxfId="1168" priority="1169" operator="equal">
      <formula>5</formula>
    </cfRule>
    <cfRule type="cellIs" dxfId="1167" priority="1170" operator="equal">
      <formula>4</formula>
    </cfRule>
  </conditionalFormatting>
  <conditionalFormatting sqref="O366:W366">
    <cfRule type="cellIs" dxfId="1166" priority="1165" operator="equal">
      <formula>3</formula>
    </cfRule>
    <cfRule type="cellIs" dxfId="1165" priority="1166" operator="equal">
      <formula>5</formula>
    </cfRule>
    <cfRule type="cellIs" dxfId="1164" priority="1167" operator="equal">
      <formula>4</formula>
    </cfRule>
  </conditionalFormatting>
  <conditionalFormatting sqref="F373:M373">
    <cfRule type="cellIs" dxfId="1163" priority="1159" operator="equal">
      <formula>0</formula>
    </cfRule>
  </conditionalFormatting>
  <conditionalFormatting sqref="E373">
    <cfRule type="cellIs" dxfId="1162" priority="1160" operator="equal">
      <formula>0</formula>
    </cfRule>
  </conditionalFormatting>
  <conditionalFormatting sqref="E373:M373">
    <cfRule type="cellIs" dxfId="1161" priority="1161" operator="greaterThan">
      <formula>E370+1</formula>
    </cfRule>
    <cfRule type="cellIs" dxfId="1160" priority="1162" operator="equal">
      <formula>E370+1</formula>
    </cfRule>
    <cfRule type="cellIs" dxfId="1159" priority="1163" operator="lessThan">
      <formula>E370</formula>
    </cfRule>
    <cfRule type="cellIs" dxfId="1158" priority="1164" operator="equal">
      <formula>E370</formula>
    </cfRule>
  </conditionalFormatting>
  <conditionalFormatting sqref="P373:W373">
    <cfRule type="cellIs" dxfId="1157" priority="1153" operator="equal">
      <formula>0</formula>
    </cfRule>
  </conditionalFormatting>
  <conditionalFormatting sqref="O373">
    <cfRule type="cellIs" dxfId="1156" priority="1154" operator="equal">
      <formula>0</formula>
    </cfRule>
  </conditionalFormatting>
  <conditionalFormatting sqref="O373:W373">
    <cfRule type="cellIs" dxfId="1155" priority="1155" operator="greaterThan">
      <formula>O370+1</formula>
    </cfRule>
    <cfRule type="cellIs" dxfId="1154" priority="1156" operator="equal">
      <formula>O370+1</formula>
    </cfRule>
    <cfRule type="cellIs" dxfId="1153" priority="1157" operator="lessThan">
      <formula>O370</formula>
    </cfRule>
    <cfRule type="cellIs" dxfId="1152" priority="1158" operator="equal">
      <formula>O370</formula>
    </cfRule>
  </conditionalFormatting>
  <conditionalFormatting sqref="O362">
    <cfRule type="cellIs" dxfId="1151" priority="1142" operator="equal">
      <formula>0</formula>
    </cfRule>
  </conditionalFormatting>
  <conditionalFormatting sqref="P362:W362">
    <cfRule type="cellIs" dxfId="1150" priority="1141" operator="equal">
      <formula>0</formula>
    </cfRule>
  </conditionalFormatting>
  <conditionalFormatting sqref="E362">
    <cfRule type="cellIs" dxfId="1149" priority="1148" operator="equal">
      <formula>0</formula>
    </cfRule>
  </conditionalFormatting>
  <conditionalFormatting sqref="F362:M362">
    <cfRule type="cellIs" dxfId="1148" priority="1147" operator="equal">
      <formula>0</formula>
    </cfRule>
  </conditionalFormatting>
  <conditionalFormatting sqref="E362:M362">
    <cfRule type="cellIs" dxfId="1147" priority="1149" operator="greaterThan">
      <formula>E351+1</formula>
    </cfRule>
    <cfRule type="cellIs" dxfId="1146" priority="1150" operator="equal">
      <formula>E351+1</formula>
    </cfRule>
    <cfRule type="cellIs" dxfId="1145" priority="1151" operator="lessThan">
      <formula>E351</formula>
    </cfRule>
    <cfRule type="cellIs" dxfId="1144" priority="1152" operator="equal">
      <formula>E351</formula>
    </cfRule>
  </conditionalFormatting>
  <conditionalFormatting sqref="O362:W362">
    <cfRule type="cellIs" dxfId="1143" priority="1143" operator="greaterThan">
      <formula>O351+1</formula>
    </cfRule>
    <cfRule type="cellIs" dxfId="1142" priority="1144" operator="equal">
      <formula>O351+1</formula>
    </cfRule>
    <cfRule type="cellIs" dxfId="1141" priority="1145" operator="lessThan">
      <formula>O351</formula>
    </cfRule>
    <cfRule type="cellIs" dxfId="1140" priority="1146" operator="equal">
      <formula>O351</formula>
    </cfRule>
  </conditionalFormatting>
  <conditionalFormatting sqref="F354:M354">
    <cfRule type="cellIs" dxfId="1139" priority="1135" operator="equal">
      <formula>0</formula>
    </cfRule>
  </conditionalFormatting>
  <conditionalFormatting sqref="E354">
    <cfRule type="cellIs" dxfId="1138" priority="1136" operator="equal">
      <formula>0</formula>
    </cfRule>
  </conditionalFormatting>
  <conditionalFormatting sqref="E354:M354">
    <cfRule type="cellIs" dxfId="1137" priority="1137" operator="greaterThan">
      <formula>E351+1</formula>
    </cfRule>
    <cfRule type="cellIs" dxfId="1136" priority="1138" operator="equal">
      <formula>E351+1</formula>
    </cfRule>
    <cfRule type="cellIs" dxfId="1135" priority="1139" operator="lessThan">
      <formula>E351</formula>
    </cfRule>
    <cfRule type="cellIs" dxfId="1134" priority="1140" operator="equal">
      <formula>E351</formula>
    </cfRule>
  </conditionalFormatting>
  <conditionalFormatting sqref="P354:W354">
    <cfRule type="cellIs" dxfId="1133" priority="1129" operator="equal">
      <formula>0</formula>
    </cfRule>
  </conditionalFormatting>
  <conditionalFormatting sqref="O354">
    <cfRule type="cellIs" dxfId="1132" priority="1130" operator="equal">
      <formula>0</formula>
    </cfRule>
  </conditionalFormatting>
  <conditionalFormatting sqref="O354:W354">
    <cfRule type="cellIs" dxfId="1131" priority="1131" operator="greaterThan">
      <formula>O351+1</formula>
    </cfRule>
    <cfRule type="cellIs" dxfId="1130" priority="1132" operator="equal">
      <formula>O351+1</formula>
    </cfRule>
    <cfRule type="cellIs" dxfId="1129" priority="1133" operator="lessThan">
      <formula>O351</formula>
    </cfRule>
    <cfRule type="cellIs" dxfId="1128" priority="1134" operator="equal">
      <formula>O351</formula>
    </cfRule>
  </conditionalFormatting>
  <conditionalFormatting sqref="E351">
    <cfRule type="cellIs" dxfId="1127" priority="1126" operator="equal">
      <formula>3</formula>
    </cfRule>
    <cfRule type="cellIs" dxfId="1126" priority="1127" operator="equal">
      <formula>5</formula>
    </cfRule>
    <cfRule type="cellIs" dxfId="1125" priority="1128" operator="equal">
      <formula>4</formula>
    </cfRule>
  </conditionalFormatting>
  <conditionalFormatting sqref="E351:M351">
    <cfRule type="cellIs" dxfId="1124" priority="1123" operator="equal">
      <formula>3</formula>
    </cfRule>
    <cfRule type="cellIs" dxfId="1123" priority="1124" operator="equal">
      <formula>5</formula>
    </cfRule>
    <cfRule type="cellIs" dxfId="1122" priority="1125" operator="equal">
      <formula>4</formula>
    </cfRule>
  </conditionalFormatting>
  <conditionalFormatting sqref="O351">
    <cfRule type="cellIs" dxfId="1121" priority="1120" operator="equal">
      <formula>3</formula>
    </cfRule>
    <cfRule type="cellIs" dxfId="1120" priority="1121" operator="equal">
      <formula>5</formula>
    </cfRule>
    <cfRule type="cellIs" dxfId="1119" priority="1122" operator="equal">
      <formula>4</formula>
    </cfRule>
  </conditionalFormatting>
  <conditionalFormatting sqref="O351:W351">
    <cfRule type="cellIs" dxfId="1118" priority="1117" operator="equal">
      <formula>3</formula>
    </cfRule>
    <cfRule type="cellIs" dxfId="1117" priority="1118" operator="equal">
      <formula>5</formula>
    </cfRule>
    <cfRule type="cellIs" dxfId="1116" priority="1119" operator="equal">
      <formula>4</formula>
    </cfRule>
  </conditionalFormatting>
  <conditionalFormatting sqref="P347:W347">
    <cfRule type="cellIs" dxfId="1115" priority="1105" operator="equal">
      <formula>0</formula>
    </cfRule>
  </conditionalFormatting>
  <conditionalFormatting sqref="F347:M347">
    <cfRule type="cellIs" dxfId="1114" priority="1111" operator="equal">
      <formula>0</formula>
    </cfRule>
  </conditionalFormatting>
  <conditionalFormatting sqref="E347">
    <cfRule type="cellIs" dxfId="1113" priority="1112" operator="equal">
      <formula>0</formula>
    </cfRule>
  </conditionalFormatting>
  <conditionalFormatting sqref="O347">
    <cfRule type="cellIs" dxfId="1112" priority="1106" operator="equal">
      <formula>0</formula>
    </cfRule>
  </conditionalFormatting>
  <conditionalFormatting sqref="E347:M347">
    <cfRule type="cellIs" dxfId="1111" priority="1113" operator="greaterThan">
      <formula>E336+1</formula>
    </cfRule>
    <cfRule type="cellIs" dxfId="1110" priority="1114" operator="equal">
      <formula>E336+1</formula>
    </cfRule>
    <cfRule type="cellIs" dxfId="1109" priority="1115" operator="lessThan">
      <formula>E336</formula>
    </cfRule>
    <cfRule type="cellIs" dxfId="1108" priority="1116" operator="equal">
      <formula>E336</formula>
    </cfRule>
  </conditionalFormatting>
  <conditionalFormatting sqref="O347:W347">
    <cfRule type="cellIs" dxfId="1107" priority="1107" operator="greaterThan">
      <formula>O336+1</formula>
    </cfRule>
    <cfRule type="cellIs" dxfId="1106" priority="1108" operator="equal">
      <formula>O336+1</formula>
    </cfRule>
    <cfRule type="cellIs" dxfId="1105" priority="1109" operator="lessThan">
      <formula>O336</formula>
    </cfRule>
    <cfRule type="cellIs" dxfId="1104" priority="1110" operator="equal">
      <formula>O336</formula>
    </cfRule>
  </conditionalFormatting>
  <conditionalFormatting sqref="F339:M339">
    <cfRule type="cellIs" dxfId="1103" priority="1099" operator="equal">
      <formula>0</formula>
    </cfRule>
  </conditionalFormatting>
  <conditionalFormatting sqref="E339">
    <cfRule type="cellIs" dxfId="1102" priority="1100" operator="equal">
      <formula>0</formula>
    </cfRule>
  </conditionalFormatting>
  <conditionalFormatting sqref="E339:M339">
    <cfRule type="cellIs" dxfId="1101" priority="1101" operator="greaterThan">
      <formula>E336+1</formula>
    </cfRule>
    <cfRule type="cellIs" dxfId="1100" priority="1102" operator="equal">
      <formula>E336+1</formula>
    </cfRule>
    <cfRule type="cellIs" dxfId="1099" priority="1103" operator="lessThan">
      <formula>E336</formula>
    </cfRule>
    <cfRule type="cellIs" dxfId="1098" priority="1104" operator="equal">
      <formula>E336</formula>
    </cfRule>
  </conditionalFormatting>
  <conditionalFormatting sqref="P339:W339">
    <cfRule type="cellIs" dxfId="1097" priority="1093" operator="equal">
      <formula>0</formula>
    </cfRule>
  </conditionalFormatting>
  <conditionalFormatting sqref="O339">
    <cfRule type="cellIs" dxfId="1096" priority="1094" operator="equal">
      <formula>0</formula>
    </cfRule>
  </conditionalFormatting>
  <conditionalFormatting sqref="O339:W339">
    <cfRule type="cellIs" dxfId="1095" priority="1095" operator="greaterThan">
      <formula>O336+1</formula>
    </cfRule>
    <cfRule type="cellIs" dxfId="1094" priority="1096" operator="equal">
      <formula>O336+1</formula>
    </cfRule>
    <cfRule type="cellIs" dxfId="1093" priority="1097" operator="lessThan">
      <formula>O336</formula>
    </cfRule>
    <cfRule type="cellIs" dxfId="1092" priority="1098" operator="equal">
      <formula>O336</formula>
    </cfRule>
  </conditionalFormatting>
  <conditionalFormatting sqref="E336">
    <cfRule type="cellIs" dxfId="1091" priority="1090" operator="equal">
      <formula>3</formula>
    </cfRule>
    <cfRule type="cellIs" dxfId="1090" priority="1091" operator="equal">
      <formula>5</formula>
    </cfRule>
    <cfRule type="cellIs" dxfId="1089" priority="1092" operator="equal">
      <formula>4</formula>
    </cfRule>
  </conditionalFormatting>
  <conditionalFormatting sqref="E336:M336">
    <cfRule type="cellIs" dxfId="1088" priority="1087" operator="equal">
      <formula>3</formula>
    </cfRule>
    <cfRule type="cellIs" dxfId="1087" priority="1088" operator="equal">
      <formula>5</formula>
    </cfRule>
    <cfRule type="cellIs" dxfId="1086" priority="1089" operator="equal">
      <formula>4</formula>
    </cfRule>
  </conditionalFormatting>
  <conditionalFormatting sqref="O336">
    <cfRule type="cellIs" dxfId="1085" priority="1084" operator="equal">
      <formula>3</formula>
    </cfRule>
    <cfRule type="cellIs" dxfId="1084" priority="1085" operator="equal">
      <formula>5</formula>
    </cfRule>
    <cfRule type="cellIs" dxfId="1083" priority="1086" operator="equal">
      <formula>4</formula>
    </cfRule>
  </conditionalFormatting>
  <conditionalFormatting sqref="O336:W336">
    <cfRule type="cellIs" dxfId="1082" priority="1081" operator="equal">
      <formula>3</formula>
    </cfRule>
    <cfRule type="cellIs" dxfId="1081" priority="1082" operator="equal">
      <formula>5</formula>
    </cfRule>
    <cfRule type="cellIs" dxfId="1080" priority="1083" operator="equal">
      <formula>4</formula>
    </cfRule>
  </conditionalFormatting>
  <conditionalFormatting sqref="O332">
    <cfRule type="cellIs" dxfId="1079" priority="1070" operator="equal">
      <formula>0</formula>
    </cfRule>
  </conditionalFormatting>
  <conditionalFormatting sqref="P332:W332">
    <cfRule type="cellIs" dxfId="1078" priority="1069" operator="equal">
      <formula>0</formula>
    </cfRule>
  </conditionalFormatting>
  <conditionalFormatting sqref="E332">
    <cfRule type="cellIs" dxfId="1077" priority="1076" operator="equal">
      <formula>0</formula>
    </cfRule>
  </conditionalFormatting>
  <conditionalFormatting sqref="F332:M332">
    <cfRule type="cellIs" dxfId="1076" priority="1075" operator="equal">
      <formula>0</formula>
    </cfRule>
  </conditionalFormatting>
  <conditionalFormatting sqref="E332:M332">
    <cfRule type="cellIs" dxfId="1075" priority="1077" operator="greaterThan">
      <formula>E321+1</formula>
    </cfRule>
    <cfRule type="cellIs" dxfId="1074" priority="1078" operator="equal">
      <formula>E321+1</formula>
    </cfRule>
    <cfRule type="cellIs" dxfId="1073" priority="1079" operator="lessThan">
      <formula>E321</formula>
    </cfRule>
    <cfRule type="cellIs" dxfId="1072" priority="1080" operator="equal">
      <formula>E321</formula>
    </cfRule>
  </conditionalFormatting>
  <conditionalFormatting sqref="O332:W332">
    <cfRule type="cellIs" dxfId="1071" priority="1071" operator="greaterThan">
      <formula>O321+1</formula>
    </cfRule>
    <cfRule type="cellIs" dxfId="1070" priority="1072" operator="equal">
      <formula>O321+1</formula>
    </cfRule>
    <cfRule type="cellIs" dxfId="1069" priority="1073" operator="lessThan">
      <formula>O321</formula>
    </cfRule>
    <cfRule type="cellIs" dxfId="1068" priority="1074" operator="equal">
      <formula>O321</formula>
    </cfRule>
  </conditionalFormatting>
  <conditionalFormatting sqref="F324:M324">
    <cfRule type="cellIs" dxfId="1067" priority="1063" operator="equal">
      <formula>0</formula>
    </cfRule>
  </conditionalFormatting>
  <conditionalFormatting sqref="E324">
    <cfRule type="cellIs" dxfId="1066" priority="1064" operator="equal">
      <formula>0</formula>
    </cfRule>
  </conditionalFormatting>
  <conditionalFormatting sqref="E324:M324">
    <cfRule type="cellIs" dxfId="1065" priority="1065" operator="greaterThan">
      <formula>E321+1</formula>
    </cfRule>
    <cfRule type="cellIs" dxfId="1064" priority="1066" operator="equal">
      <formula>E321+1</formula>
    </cfRule>
    <cfRule type="cellIs" dxfId="1063" priority="1067" operator="lessThan">
      <formula>E321</formula>
    </cfRule>
    <cfRule type="cellIs" dxfId="1062" priority="1068" operator="equal">
      <formula>E321</formula>
    </cfRule>
  </conditionalFormatting>
  <conditionalFormatting sqref="P324:W324">
    <cfRule type="cellIs" dxfId="1061" priority="1057" operator="equal">
      <formula>0</formula>
    </cfRule>
  </conditionalFormatting>
  <conditionalFormatting sqref="O324">
    <cfRule type="cellIs" dxfId="1060" priority="1058" operator="equal">
      <formula>0</formula>
    </cfRule>
  </conditionalFormatting>
  <conditionalFormatting sqref="O324:W324">
    <cfRule type="cellIs" dxfId="1059" priority="1059" operator="greaterThan">
      <formula>O321+1</formula>
    </cfRule>
    <cfRule type="cellIs" dxfId="1058" priority="1060" operator="equal">
      <formula>O321+1</formula>
    </cfRule>
    <cfRule type="cellIs" dxfId="1057" priority="1061" operator="lessThan">
      <formula>O321</formula>
    </cfRule>
    <cfRule type="cellIs" dxfId="1056" priority="1062" operator="equal">
      <formula>O321</formula>
    </cfRule>
  </conditionalFormatting>
  <conditionalFormatting sqref="E321">
    <cfRule type="cellIs" dxfId="1055" priority="1054" operator="equal">
      <formula>3</formula>
    </cfRule>
    <cfRule type="cellIs" dxfId="1054" priority="1055" operator="equal">
      <formula>5</formula>
    </cfRule>
    <cfRule type="cellIs" dxfId="1053" priority="1056" operator="equal">
      <formula>4</formula>
    </cfRule>
  </conditionalFormatting>
  <conditionalFormatting sqref="E321:M321">
    <cfRule type="cellIs" dxfId="1052" priority="1051" operator="equal">
      <formula>3</formula>
    </cfRule>
    <cfRule type="cellIs" dxfId="1051" priority="1052" operator="equal">
      <formula>5</formula>
    </cfRule>
    <cfRule type="cellIs" dxfId="1050" priority="1053" operator="equal">
      <formula>4</formula>
    </cfRule>
  </conditionalFormatting>
  <conditionalFormatting sqref="O321">
    <cfRule type="cellIs" dxfId="1049" priority="1048" operator="equal">
      <formula>3</formula>
    </cfRule>
    <cfRule type="cellIs" dxfId="1048" priority="1049" operator="equal">
      <formula>5</formula>
    </cfRule>
    <cfRule type="cellIs" dxfId="1047" priority="1050" operator="equal">
      <formula>4</formula>
    </cfRule>
  </conditionalFormatting>
  <conditionalFormatting sqref="O321:W321">
    <cfRule type="cellIs" dxfId="1046" priority="1045" operator="equal">
      <formula>3</formula>
    </cfRule>
    <cfRule type="cellIs" dxfId="1045" priority="1046" operator="equal">
      <formula>5</formula>
    </cfRule>
    <cfRule type="cellIs" dxfId="1044" priority="1047" operator="equal">
      <formula>4</formula>
    </cfRule>
  </conditionalFormatting>
  <conditionalFormatting sqref="E328">
    <cfRule type="cellIs" dxfId="1043" priority="1040" operator="equal">
      <formula>0</formula>
    </cfRule>
  </conditionalFormatting>
  <conditionalFormatting sqref="F328:M328">
    <cfRule type="cellIs" dxfId="1042" priority="1039" operator="equal">
      <formula>0</formula>
    </cfRule>
  </conditionalFormatting>
  <conditionalFormatting sqref="E328:M328">
    <cfRule type="cellIs" dxfId="1041" priority="1041" operator="greaterThan">
      <formula>E321+1</formula>
    </cfRule>
    <cfRule type="cellIs" dxfId="1040" priority="1042" operator="equal">
      <formula>E321+1</formula>
    </cfRule>
    <cfRule type="cellIs" dxfId="1039" priority="1043" operator="lessThan">
      <formula>E321</formula>
    </cfRule>
    <cfRule type="cellIs" dxfId="1038" priority="1044" operator="equal">
      <formula>E321</formula>
    </cfRule>
  </conditionalFormatting>
  <conditionalFormatting sqref="O328">
    <cfRule type="cellIs" dxfId="1037" priority="1034" operator="equal">
      <formula>0</formula>
    </cfRule>
  </conditionalFormatting>
  <conditionalFormatting sqref="P328:W328">
    <cfRule type="cellIs" dxfId="1036" priority="1033" operator="equal">
      <formula>0</formula>
    </cfRule>
  </conditionalFormatting>
  <conditionalFormatting sqref="O328:W328">
    <cfRule type="cellIs" dxfId="1035" priority="1035" operator="greaterThan">
      <formula>O321+1</formula>
    </cfRule>
    <cfRule type="cellIs" dxfId="1034" priority="1036" operator="equal">
      <formula>O321+1</formula>
    </cfRule>
    <cfRule type="cellIs" dxfId="1033" priority="1037" operator="lessThan">
      <formula>O321</formula>
    </cfRule>
    <cfRule type="cellIs" dxfId="1032" priority="1038" operator="equal">
      <formula>O321</formula>
    </cfRule>
  </conditionalFormatting>
  <conditionalFormatting sqref="E343">
    <cfRule type="cellIs" dxfId="1031" priority="1028" operator="equal">
      <formula>0</formula>
    </cfRule>
  </conditionalFormatting>
  <conditionalFormatting sqref="F343:M343">
    <cfRule type="cellIs" dxfId="1030" priority="1027" operator="equal">
      <formula>0</formula>
    </cfRule>
  </conditionalFormatting>
  <conditionalFormatting sqref="E343:M343">
    <cfRule type="cellIs" dxfId="1029" priority="1029" operator="greaterThan">
      <formula>E336+1</formula>
    </cfRule>
    <cfRule type="cellIs" dxfId="1028" priority="1030" operator="equal">
      <formula>E336+1</formula>
    </cfRule>
    <cfRule type="cellIs" dxfId="1027" priority="1031" operator="lessThan">
      <formula>E336</formula>
    </cfRule>
    <cfRule type="cellIs" dxfId="1026" priority="1032" operator="equal">
      <formula>E336</formula>
    </cfRule>
  </conditionalFormatting>
  <conditionalFormatting sqref="O343">
    <cfRule type="cellIs" dxfId="1025" priority="1022" operator="equal">
      <formula>0</formula>
    </cfRule>
  </conditionalFormatting>
  <conditionalFormatting sqref="P343:W343">
    <cfRule type="cellIs" dxfId="1024" priority="1021" operator="equal">
      <formula>0</formula>
    </cfRule>
  </conditionalFormatting>
  <conditionalFormatting sqref="O343:W343">
    <cfRule type="cellIs" dxfId="1023" priority="1023" operator="greaterThan">
      <formula>O336+1</formula>
    </cfRule>
    <cfRule type="cellIs" dxfId="1022" priority="1024" operator="equal">
      <formula>O336+1</formula>
    </cfRule>
    <cfRule type="cellIs" dxfId="1021" priority="1025" operator="lessThan">
      <formula>O336</formula>
    </cfRule>
    <cfRule type="cellIs" dxfId="1020" priority="1026" operator="equal">
      <formula>O336</formula>
    </cfRule>
  </conditionalFormatting>
  <conditionalFormatting sqref="E358">
    <cfRule type="cellIs" dxfId="1019" priority="1016" operator="equal">
      <formula>0</formula>
    </cfRule>
  </conditionalFormatting>
  <conditionalFormatting sqref="F358:M358">
    <cfRule type="cellIs" dxfId="1018" priority="1015" operator="equal">
      <formula>0</formula>
    </cfRule>
  </conditionalFormatting>
  <conditionalFormatting sqref="E358:M358">
    <cfRule type="cellIs" dxfId="1017" priority="1017" operator="greaterThan">
      <formula>E351+1</formula>
    </cfRule>
    <cfRule type="cellIs" dxfId="1016" priority="1018" operator="equal">
      <formula>E351+1</formula>
    </cfRule>
    <cfRule type="cellIs" dxfId="1015" priority="1019" operator="lessThan">
      <formula>E351</formula>
    </cfRule>
    <cfRule type="cellIs" dxfId="1014" priority="1020" operator="equal">
      <formula>E351</formula>
    </cfRule>
  </conditionalFormatting>
  <conditionalFormatting sqref="O358">
    <cfRule type="cellIs" dxfId="1013" priority="1010" operator="equal">
      <formula>0</formula>
    </cfRule>
  </conditionalFormatting>
  <conditionalFormatting sqref="P358:W358">
    <cfRule type="cellIs" dxfId="1012" priority="1009" operator="equal">
      <formula>0</formula>
    </cfRule>
  </conditionalFormatting>
  <conditionalFormatting sqref="O358:W358">
    <cfRule type="cellIs" dxfId="1011" priority="1011" operator="greaterThan">
      <formula>O351+1</formula>
    </cfRule>
    <cfRule type="cellIs" dxfId="1010" priority="1012" operator="equal">
      <formula>O351+1</formula>
    </cfRule>
    <cfRule type="cellIs" dxfId="1009" priority="1013" operator="lessThan">
      <formula>O351</formula>
    </cfRule>
    <cfRule type="cellIs" dxfId="1008" priority="1014" operator="equal">
      <formula>O351</formula>
    </cfRule>
  </conditionalFormatting>
  <conditionalFormatting sqref="O317">
    <cfRule type="cellIs" dxfId="1007" priority="998" operator="equal">
      <formula>0</formula>
    </cfRule>
  </conditionalFormatting>
  <conditionalFormatting sqref="P317:W317">
    <cfRule type="cellIs" dxfId="1006" priority="997" operator="equal">
      <formula>0</formula>
    </cfRule>
  </conditionalFormatting>
  <conditionalFormatting sqref="E317">
    <cfRule type="cellIs" dxfId="1005" priority="1004" operator="equal">
      <formula>0</formula>
    </cfRule>
  </conditionalFormatting>
  <conditionalFormatting sqref="F317:M317">
    <cfRule type="cellIs" dxfId="1004" priority="1003" operator="equal">
      <formula>0</formula>
    </cfRule>
  </conditionalFormatting>
  <conditionalFormatting sqref="E317:M317">
    <cfRule type="cellIs" dxfId="1003" priority="1005" operator="greaterThan">
      <formula>E306+1</formula>
    </cfRule>
    <cfRule type="cellIs" dxfId="1002" priority="1006" operator="equal">
      <formula>E306+1</formula>
    </cfRule>
    <cfRule type="cellIs" dxfId="1001" priority="1007" operator="lessThan">
      <formula>E306</formula>
    </cfRule>
    <cfRule type="cellIs" dxfId="1000" priority="1008" operator="equal">
      <formula>E306</formula>
    </cfRule>
  </conditionalFormatting>
  <conditionalFormatting sqref="O317:W317">
    <cfRule type="cellIs" dxfId="999" priority="999" operator="greaterThan">
      <formula>O306+1</formula>
    </cfRule>
    <cfRule type="cellIs" dxfId="998" priority="1000" operator="equal">
      <formula>O306+1</formula>
    </cfRule>
    <cfRule type="cellIs" dxfId="997" priority="1001" operator="lessThan">
      <formula>O306</formula>
    </cfRule>
    <cfRule type="cellIs" dxfId="996" priority="1002" operator="equal">
      <formula>O306</formula>
    </cfRule>
  </conditionalFormatting>
  <conditionalFormatting sqref="F309:M309">
    <cfRule type="cellIs" dxfId="995" priority="991" operator="equal">
      <formula>0</formula>
    </cfRule>
  </conditionalFormatting>
  <conditionalFormatting sqref="E309">
    <cfRule type="cellIs" dxfId="994" priority="992" operator="equal">
      <formula>0</formula>
    </cfRule>
  </conditionalFormatting>
  <conditionalFormatting sqref="E309:M309">
    <cfRule type="cellIs" dxfId="993" priority="993" operator="greaterThan">
      <formula>E306+1</formula>
    </cfRule>
    <cfRule type="cellIs" dxfId="992" priority="994" operator="equal">
      <formula>E306+1</formula>
    </cfRule>
    <cfRule type="cellIs" dxfId="991" priority="995" operator="lessThan">
      <formula>E306</formula>
    </cfRule>
    <cfRule type="cellIs" dxfId="990" priority="996" operator="equal">
      <formula>E306</formula>
    </cfRule>
  </conditionalFormatting>
  <conditionalFormatting sqref="P309:W309">
    <cfRule type="cellIs" dxfId="989" priority="985" operator="equal">
      <formula>0</formula>
    </cfRule>
  </conditionalFormatting>
  <conditionalFormatting sqref="O309">
    <cfRule type="cellIs" dxfId="988" priority="986" operator="equal">
      <formula>0</formula>
    </cfRule>
  </conditionalFormatting>
  <conditionalFormatting sqref="O309:W309">
    <cfRule type="cellIs" dxfId="987" priority="987" operator="greaterThan">
      <formula>O306+1</formula>
    </cfRule>
    <cfRule type="cellIs" dxfId="986" priority="988" operator="equal">
      <formula>O306+1</formula>
    </cfRule>
    <cfRule type="cellIs" dxfId="985" priority="989" operator="lessThan">
      <formula>O306</formula>
    </cfRule>
    <cfRule type="cellIs" dxfId="984" priority="990" operator="equal">
      <formula>O306</formula>
    </cfRule>
  </conditionalFormatting>
  <conditionalFormatting sqref="E306">
    <cfRule type="cellIs" dxfId="983" priority="982" operator="equal">
      <formula>3</formula>
    </cfRule>
    <cfRule type="cellIs" dxfId="982" priority="983" operator="equal">
      <formula>5</formula>
    </cfRule>
    <cfRule type="cellIs" dxfId="981" priority="984" operator="equal">
      <formula>4</formula>
    </cfRule>
  </conditionalFormatting>
  <conditionalFormatting sqref="E306:M306">
    <cfRule type="cellIs" dxfId="980" priority="979" operator="equal">
      <formula>3</formula>
    </cfRule>
    <cfRule type="cellIs" dxfId="979" priority="980" operator="equal">
      <formula>5</formula>
    </cfRule>
    <cfRule type="cellIs" dxfId="978" priority="981" operator="equal">
      <formula>4</formula>
    </cfRule>
  </conditionalFormatting>
  <conditionalFormatting sqref="O306">
    <cfRule type="cellIs" dxfId="977" priority="976" operator="equal">
      <formula>3</formula>
    </cfRule>
    <cfRule type="cellIs" dxfId="976" priority="977" operator="equal">
      <formula>5</formula>
    </cfRule>
    <cfRule type="cellIs" dxfId="975" priority="978" operator="equal">
      <formula>4</formula>
    </cfRule>
  </conditionalFormatting>
  <conditionalFormatting sqref="O306:W306">
    <cfRule type="cellIs" dxfId="974" priority="973" operator="equal">
      <formula>3</formula>
    </cfRule>
    <cfRule type="cellIs" dxfId="973" priority="974" operator="equal">
      <formula>5</formula>
    </cfRule>
    <cfRule type="cellIs" dxfId="972" priority="975" operator="equal">
      <formula>4</formula>
    </cfRule>
  </conditionalFormatting>
  <conditionalFormatting sqref="E313">
    <cfRule type="cellIs" dxfId="971" priority="968" operator="equal">
      <formula>0</formula>
    </cfRule>
  </conditionalFormatting>
  <conditionalFormatting sqref="F313:M313">
    <cfRule type="cellIs" dxfId="970" priority="967" operator="equal">
      <formula>0</formula>
    </cfRule>
  </conditionalFormatting>
  <conditionalFormatting sqref="E313:M313">
    <cfRule type="cellIs" dxfId="969" priority="969" operator="greaterThan">
      <formula>E306+1</formula>
    </cfRule>
    <cfRule type="cellIs" dxfId="968" priority="970" operator="equal">
      <formula>E306+1</formula>
    </cfRule>
    <cfRule type="cellIs" dxfId="967" priority="971" operator="lessThan">
      <formula>E306</formula>
    </cfRule>
    <cfRule type="cellIs" dxfId="966" priority="972" operator="equal">
      <formula>E306</formula>
    </cfRule>
  </conditionalFormatting>
  <conditionalFormatting sqref="O313">
    <cfRule type="cellIs" dxfId="965" priority="962" operator="equal">
      <formula>0</formula>
    </cfRule>
  </conditionalFormatting>
  <conditionalFormatting sqref="P313:W313">
    <cfRule type="cellIs" dxfId="964" priority="961" operator="equal">
      <formula>0</formula>
    </cfRule>
  </conditionalFormatting>
  <conditionalFormatting sqref="O313:W313">
    <cfRule type="cellIs" dxfId="963" priority="963" operator="greaterThan">
      <formula>O306+1</formula>
    </cfRule>
    <cfRule type="cellIs" dxfId="962" priority="964" operator="equal">
      <formula>O306+1</formula>
    </cfRule>
    <cfRule type="cellIs" dxfId="961" priority="965" operator="lessThan">
      <formula>O306</formula>
    </cfRule>
    <cfRule type="cellIs" dxfId="960" priority="966" operator="equal">
      <formula>O306</formula>
    </cfRule>
  </conditionalFormatting>
  <conditionalFormatting sqref="P302:W302">
    <cfRule type="cellIs" dxfId="959" priority="949" operator="equal">
      <formula>0</formula>
    </cfRule>
  </conditionalFormatting>
  <conditionalFormatting sqref="F302:M302">
    <cfRule type="cellIs" dxfId="958" priority="955" operator="equal">
      <formula>0</formula>
    </cfRule>
  </conditionalFormatting>
  <conditionalFormatting sqref="E302">
    <cfRule type="cellIs" dxfId="957" priority="956" operator="equal">
      <formula>0</formula>
    </cfRule>
  </conditionalFormatting>
  <conditionalFormatting sqref="O302">
    <cfRule type="cellIs" dxfId="956" priority="950" operator="equal">
      <formula>0</formula>
    </cfRule>
  </conditionalFormatting>
  <conditionalFormatting sqref="E302:M302">
    <cfRule type="cellIs" dxfId="955" priority="957" operator="greaterThan">
      <formula>E291+1</formula>
    </cfRule>
    <cfRule type="cellIs" dxfId="954" priority="958" operator="equal">
      <formula>E291+1</formula>
    </cfRule>
    <cfRule type="cellIs" dxfId="953" priority="959" operator="lessThan">
      <formula>E291</formula>
    </cfRule>
    <cfRule type="cellIs" dxfId="952" priority="960" operator="equal">
      <formula>E291</formula>
    </cfRule>
  </conditionalFormatting>
  <conditionalFormatting sqref="O302:W302">
    <cfRule type="cellIs" dxfId="951" priority="951" operator="greaterThan">
      <formula>O291+1</formula>
    </cfRule>
    <cfRule type="cellIs" dxfId="950" priority="952" operator="equal">
      <formula>O291+1</formula>
    </cfRule>
    <cfRule type="cellIs" dxfId="949" priority="953" operator="lessThan">
      <formula>O291</formula>
    </cfRule>
    <cfRule type="cellIs" dxfId="948" priority="954" operator="equal">
      <formula>O291</formula>
    </cfRule>
  </conditionalFormatting>
  <conditionalFormatting sqref="E298">
    <cfRule type="cellIs" dxfId="947" priority="944" operator="equal">
      <formula>0</formula>
    </cfRule>
  </conditionalFormatting>
  <conditionalFormatting sqref="F298:M298">
    <cfRule type="cellIs" dxfId="946" priority="943" operator="equal">
      <formula>0</formula>
    </cfRule>
  </conditionalFormatting>
  <conditionalFormatting sqref="E298:M298">
    <cfRule type="cellIs" dxfId="945" priority="945" operator="greaterThan">
      <formula>E291+1</formula>
    </cfRule>
    <cfRule type="cellIs" dxfId="944" priority="946" operator="equal">
      <formula>E291+1</formula>
    </cfRule>
    <cfRule type="cellIs" dxfId="943" priority="947" operator="lessThan">
      <formula>E291</formula>
    </cfRule>
    <cfRule type="cellIs" dxfId="942" priority="948" operator="equal">
      <formula>E291</formula>
    </cfRule>
  </conditionalFormatting>
  <conditionalFormatting sqref="O298">
    <cfRule type="cellIs" dxfId="941" priority="938" operator="equal">
      <formula>0</formula>
    </cfRule>
  </conditionalFormatting>
  <conditionalFormatting sqref="P298:W298">
    <cfRule type="cellIs" dxfId="940" priority="937" operator="equal">
      <formula>0</formula>
    </cfRule>
  </conditionalFormatting>
  <conditionalFormatting sqref="O298:W298">
    <cfRule type="cellIs" dxfId="939" priority="939" operator="greaterThan">
      <formula>O291+1</formula>
    </cfRule>
    <cfRule type="cellIs" dxfId="938" priority="940" operator="equal">
      <formula>O291+1</formula>
    </cfRule>
    <cfRule type="cellIs" dxfId="937" priority="941" operator="lessThan">
      <formula>O291</formula>
    </cfRule>
    <cfRule type="cellIs" dxfId="936" priority="942" operator="equal">
      <formula>O291</formula>
    </cfRule>
  </conditionalFormatting>
  <conditionalFormatting sqref="F294:M294">
    <cfRule type="cellIs" dxfId="935" priority="931" operator="equal">
      <formula>0</formula>
    </cfRule>
  </conditionalFormatting>
  <conditionalFormatting sqref="E294">
    <cfRule type="cellIs" dxfId="934" priority="932" operator="equal">
      <formula>0</formula>
    </cfRule>
  </conditionalFormatting>
  <conditionalFormatting sqref="E294:M294">
    <cfRule type="cellIs" dxfId="933" priority="933" operator="greaterThan">
      <formula>E291+1</formula>
    </cfRule>
    <cfRule type="cellIs" dxfId="932" priority="934" operator="equal">
      <formula>E291+1</formula>
    </cfRule>
    <cfRule type="cellIs" dxfId="931" priority="935" operator="lessThan">
      <formula>E291</formula>
    </cfRule>
    <cfRule type="cellIs" dxfId="930" priority="936" operator="equal">
      <formula>E291</formula>
    </cfRule>
  </conditionalFormatting>
  <conditionalFormatting sqref="P294:W294">
    <cfRule type="cellIs" dxfId="929" priority="925" operator="equal">
      <formula>0</formula>
    </cfRule>
  </conditionalFormatting>
  <conditionalFormatting sqref="O294">
    <cfRule type="cellIs" dxfId="928" priority="926" operator="equal">
      <formula>0</formula>
    </cfRule>
  </conditionalFormatting>
  <conditionalFormatting sqref="O294:W294">
    <cfRule type="cellIs" dxfId="927" priority="927" operator="greaterThan">
      <formula>O291+1</formula>
    </cfRule>
    <cfRule type="cellIs" dxfId="926" priority="928" operator="equal">
      <formula>O291+1</formula>
    </cfRule>
    <cfRule type="cellIs" dxfId="925" priority="929" operator="lessThan">
      <formula>O291</formula>
    </cfRule>
    <cfRule type="cellIs" dxfId="924" priority="930" operator="equal">
      <formula>O291</formula>
    </cfRule>
  </conditionalFormatting>
  <conditionalFormatting sqref="E291">
    <cfRule type="cellIs" dxfId="923" priority="922" operator="equal">
      <formula>3</formula>
    </cfRule>
    <cfRule type="cellIs" dxfId="922" priority="923" operator="equal">
      <formula>5</formula>
    </cfRule>
    <cfRule type="cellIs" dxfId="921" priority="924" operator="equal">
      <formula>4</formula>
    </cfRule>
  </conditionalFormatting>
  <conditionalFormatting sqref="E291:M291">
    <cfRule type="cellIs" dxfId="920" priority="919" operator="equal">
      <formula>3</formula>
    </cfRule>
    <cfRule type="cellIs" dxfId="919" priority="920" operator="equal">
      <formula>5</formula>
    </cfRule>
    <cfRule type="cellIs" dxfId="918" priority="921" operator="equal">
      <formula>4</formula>
    </cfRule>
  </conditionalFormatting>
  <conditionalFormatting sqref="O291">
    <cfRule type="cellIs" dxfId="917" priority="916" operator="equal">
      <formula>3</formula>
    </cfRule>
    <cfRule type="cellIs" dxfId="916" priority="917" operator="equal">
      <formula>5</formula>
    </cfRule>
    <cfRule type="cellIs" dxfId="915" priority="918" operator="equal">
      <formula>4</formula>
    </cfRule>
  </conditionalFormatting>
  <conditionalFormatting sqref="O291:W291">
    <cfRule type="cellIs" dxfId="914" priority="913" operator="equal">
      <formula>3</formula>
    </cfRule>
    <cfRule type="cellIs" dxfId="913" priority="914" operator="equal">
      <formula>5</formula>
    </cfRule>
    <cfRule type="cellIs" dxfId="912" priority="915" operator="equal">
      <formula>4</formula>
    </cfRule>
  </conditionalFormatting>
  <conditionalFormatting sqref="E276">
    <cfRule type="cellIs" dxfId="911" priority="910" operator="equal">
      <formula>3</formula>
    </cfRule>
    <cfRule type="cellIs" dxfId="910" priority="911" operator="equal">
      <formula>5</formula>
    </cfRule>
    <cfRule type="cellIs" dxfId="909" priority="912" operator="equal">
      <formula>4</formula>
    </cfRule>
  </conditionalFormatting>
  <conditionalFormatting sqref="E276:M276">
    <cfRule type="cellIs" dxfId="908" priority="907" operator="equal">
      <formula>3</formula>
    </cfRule>
    <cfRule type="cellIs" dxfId="907" priority="908" operator="equal">
      <formula>5</formula>
    </cfRule>
    <cfRule type="cellIs" dxfId="906" priority="909" operator="equal">
      <formula>4</formula>
    </cfRule>
  </conditionalFormatting>
  <conditionalFormatting sqref="O276">
    <cfRule type="cellIs" dxfId="905" priority="904" operator="equal">
      <formula>3</formula>
    </cfRule>
    <cfRule type="cellIs" dxfId="904" priority="905" operator="equal">
      <formula>5</formula>
    </cfRule>
    <cfRule type="cellIs" dxfId="903" priority="906" operator="equal">
      <formula>4</formula>
    </cfRule>
  </conditionalFormatting>
  <conditionalFormatting sqref="O276:W276">
    <cfRule type="cellIs" dxfId="902" priority="901" operator="equal">
      <formula>3</formula>
    </cfRule>
    <cfRule type="cellIs" dxfId="901" priority="902" operator="equal">
      <formula>5</formula>
    </cfRule>
    <cfRule type="cellIs" dxfId="900" priority="903" operator="equal">
      <formula>4</formula>
    </cfRule>
  </conditionalFormatting>
  <conditionalFormatting sqref="P287:W287">
    <cfRule type="cellIs" dxfId="899" priority="889" operator="equal">
      <formula>0</formula>
    </cfRule>
  </conditionalFormatting>
  <conditionalFormatting sqref="F287:M287">
    <cfRule type="cellIs" dxfId="898" priority="895" operator="equal">
      <formula>0</formula>
    </cfRule>
  </conditionalFormatting>
  <conditionalFormatting sqref="E287">
    <cfRule type="cellIs" dxfId="897" priority="896" operator="equal">
      <formula>0</formula>
    </cfRule>
  </conditionalFormatting>
  <conditionalFormatting sqref="O287">
    <cfRule type="cellIs" dxfId="896" priority="890" operator="equal">
      <formula>0</formula>
    </cfRule>
  </conditionalFormatting>
  <conditionalFormatting sqref="E287:M287">
    <cfRule type="cellIs" dxfId="895" priority="897" operator="greaterThan">
      <formula>E276+1</formula>
    </cfRule>
    <cfRule type="cellIs" dxfId="894" priority="898" operator="equal">
      <formula>E276+1</formula>
    </cfRule>
    <cfRule type="cellIs" dxfId="893" priority="899" operator="lessThan">
      <formula>E276</formula>
    </cfRule>
    <cfRule type="cellIs" dxfId="892" priority="900" operator="equal">
      <formula>E276</formula>
    </cfRule>
  </conditionalFormatting>
  <conditionalFormatting sqref="O287:W287">
    <cfRule type="cellIs" dxfId="891" priority="891" operator="greaterThan">
      <formula>O276+1</formula>
    </cfRule>
    <cfRule type="cellIs" dxfId="890" priority="892" operator="equal">
      <formula>O276+1</formula>
    </cfRule>
    <cfRule type="cellIs" dxfId="889" priority="893" operator="lessThan">
      <formula>O276</formula>
    </cfRule>
    <cfRule type="cellIs" dxfId="888" priority="894" operator="equal">
      <formula>O276</formula>
    </cfRule>
  </conditionalFormatting>
  <conditionalFormatting sqref="E283">
    <cfRule type="cellIs" dxfId="887" priority="884" operator="equal">
      <formula>0</formula>
    </cfRule>
  </conditionalFormatting>
  <conditionalFormatting sqref="F283:M283">
    <cfRule type="cellIs" dxfId="886" priority="883" operator="equal">
      <formula>0</formula>
    </cfRule>
  </conditionalFormatting>
  <conditionalFormatting sqref="E283:M283">
    <cfRule type="cellIs" dxfId="885" priority="885" operator="greaterThan">
      <formula>E276+1</formula>
    </cfRule>
    <cfRule type="cellIs" dxfId="884" priority="886" operator="equal">
      <formula>E276+1</formula>
    </cfRule>
    <cfRule type="cellIs" dxfId="883" priority="887" operator="lessThan">
      <formula>E276</formula>
    </cfRule>
    <cfRule type="cellIs" dxfId="882" priority="888" operator="equal">
      <formula>E276</formula>
    </cfRule>
  </conditionalFormatting>
  <conditionalFormatting sqref="O283">
    <cfRule type="cellIs" dxfId="881" priority="878" operator="equal">
      <formula>0</formula>
    </cfRule>
  </conditionalFormatting>
  <conditionalFormatting sqref="P283:W283">
    <cfRule type="cellIs" dxfId="880" priority="877" operator="equal">
      <formula>0</formula>
    </cfRule>
  </conditionalFormatting>
  <conditionalFormatting sqref="O283:W283">
    <cfRule type="cellIs" dxfId="879" priority="879" operator="greaterThan">
      <formula>O276+1</formula>
    </cfRule>
    <cfRule type="cellIs" dxfId="878" priority="880" operator="equal">
      <formula>O276+1</formula>
    </cfRule>
    <cfRule type="cellIs" dxfId="877" priority="881" operator="lessThan">
      <formula>O276</formula>
    </cfRule>
    <cfRule type="cellIs" dxfId="876" priority="882" operator="equal">
      <formula>O276</formula>
    </cfRule>
  </conditionalFormatting>
  <conditionalFormatting sqref="F279:M279">
    <cfRule type="cellIs" dxfId="875" priority="871" operator="equal">
      <formula>0</formula>
    </cfRule>
  </conditionalFormatting>
  <conditionalFormatting sqref="E279">
    <cfRule type="cellIs" dxfId="874" priority="872" operator="equal">
      <formula>0</formula>
    </cfRule>
  </conditionalFormatting>
  <conditionalFormatting sqref="E279:M279">
    <cfRule type="cellIs" dxfId="873" priority="873" operator="greaterThan">
      <formula>E276+1</formula>
    </cfRule>
    <cfRule type="cellIs" dxfId="872" priority="874" operator="equal">
      <formula>E276+1</formula>
    </cfRule>
    <cfRule type="cellIs" dxfId="871" priority="875" operator="lessThan">
      <formula>E276</formula>
    </cfRule>
    <cfRule type="cellIs" dxfId="870" priority="876" operator="equal">
      <formula>E276</formula>
    </cfRule>
  </conditionalFormatting>
  <conditionalFormatting sqref="P279:W279">
    <cfRule type="cellIs" dxfId="869" priority="865" operator="equal">
      <formula>0</formula>
    </cfRule>
  </conditionalFormatting>
  <conditionalFormatting sqref="O279">
    <cfRule type="cellIs" dxfId="868" priority="866" operator="equal">
      <formula>0</formula>
    </cfRule>
  </conditionalFormatting>
  <conditionalFormatting sqref="O279:W279">
    <cfRule type="cellIs" dxfId="867" priority="867" operator="greaterThan">
      <formula>O276+1</formula>
    </cfRule>
    <cfRule type="cellIs" dxfId="866" priority="868" operator="equal">
      <formula>O276+1</formula>
    </cfRule>
    <cfRule type="cellIs" dxfId="865" priority="869" operator="lessThan">
      <formula>O276</formula>
    </cfRule>
    <cfRule type="cellIs" dxfId="864" priority="870" operator="equal">
      <formula>O276</formula>
    </cfRule>
  </conditionalFormatting>
  <conditionalFormatting sqref="P272:W272">
    <cfRule type="cellIs" dxfId="863" priority="853" operator="equal">
      <formula>0</formula>
    </cfRule>
  </conditionalFormatting>
  <conditionalFormatting sqref="F272:M272">
    <cfRule type="cellIs" dxfId="862" priority="859" operator="equal">
      <formula>0</formula>
    </cfRule>
  </conditionalFormatting>
  <conditionalFormatting sqref="E272">
    <cfRule type="cellIs" dxfId="861" priority="860" operator="equal">
      <formula>0</formula>
    </cfRule>
  </conditionalFormatting>
  <conditionalFormatting sqref="O272">
    <cfRule type="cellIs" dxfId="860" priority="854" operator="equal">
      <formula>0</formula>
    </cfRule>
  </conditionalFormatting>
  <conditionalFormatting sqref="E272:M272">
    <cfRule type="cellIs" dxfId="859" priority="861" operator="greaterThan">
      <formula>E261+1</formula>
    </cfRule>
    <cfRule type="cellIs" dxfId="858" priority="862" operator="equal">
      <formula>E261+1</formula>
    </cfRule>
    <cfRule type="cellIs" dxfId="857" priority="863" operator="lessThan">
      <formula>E261</formula>
    </cfRule>
    <cfRule type="cellIs" dxfId="856" priority="864" operator="equal">
      <formula>E261</formula>
    </cfRule>
  </conditionalFormatting>
  <conditionalFormatting sqref="O272:W272">
    <cfRule type="cellIs" dxfId="855" priority="855" operator="greaterThan">
      <formula>O261+1</formula>
    </cfRule>
    <cfRule type="cellIs" dxfId="854" priority="856" operator="equal">
      <formula>O261+1</formula>
    </cfRule>
    <cfRule type="cellIs" dxfId="853" priority="857" operator="lessThan">
      <formula>O261</formula>
    </cfRule>
    <cfRule type="cellIs" dxfId="852" priority="858" operator="equal">
      <formula>O261</formula>
    </cfRule>
  </conditionalFormatting>
  <conditionalFormatting sqref="E268">
    <cfRule type="cellIs" dxfId="851" priority="848" operator="equal">
      <formula>0</formula>
    </cfRule>
  </conditionalFormatting>
  <conditionalFormatting sqref="F268:M268">
    <cfRule type="cellIs" dxfId="850" priority="847" operator="equal">
      <formula>0</formula>
    </cfRule>
  </conditionalFormatting>
  <conditionalFormatting sqref="E268:M268">
    <cfRule type="cellIs" dxfId="849" priority="849" operator="greaterThan">
      <formula>E261+1</formula>
    </cfRule>
    <cfRule type="cellIs" dxfId="848" priority="850" operator="equal">
      <formula>E261+1</formula>
    </cfRule>
    <cfRule type="cellIs" dxfId="847" priority="851" operator="lessThan">
      <formula>E261</formula>
    </cfRule>
    <cfRule type="cellIs" dxfId="846" priority="852" operator="equal">
      <formula>E261</formula>
    </cfRule>
  </conditionalFormatting>
  <conditionalFormatting sqref="O268">
    <cfRule type="cellIs" dxfId="845" priority="842" operator="equal">
      <formula>0</formula>
    </cfRule>
  </conditionalFormatting>
  <conditionalFormatting sqref="P268:W268">
    <cfRule type="cellIs" dxfId="844" priority="841" operator="equal">
      <formula>0</formula>
    </cfRule>
  </conditionalFormatting>
  <conditionalFormatting sqref="O268:W268">
    <cfRule type="cellIs" dxfId="843" priority="843" operator="greaterThan">
      <formula>O261+1</formula>
    </cfRule>
    <cfRule type="cellIs" dxfId="842" priority="844" operator="equal">
      <formula>O261+1</formula>
    </cfRule>
    <cfRule type="cellIs" dxfId="841" priority="845" operator="lessThan">
      <formula>O261</formula>
    </cfRule>
    <cfRule type="cellIs" dxfId="840" priority="846" operator="equal">
      <formula>O261</formula>
    </cfRule>
  </conditionalFormatting>
  <conditionalFormatting sqref="F264:M264">
    <cfRule type="cellIs" dxfId="839" priority="835" operator="equal">
      <formula>0</formula>
    </cfRule>
  </conditionalFormatting>
  <conditionalFormatting sqref="E264">
    <cfRule type="cellIs" dxfId="838" priority="836" operator="equal">
      <formula>0</formula>
    </cfRule>
  </conditionalFormatting>
  <conditionalFormatting sqref="E264:M264">
    <cfRule type="cellIs" dxfId="837" priority="837" operator="greaterThan">
      <formula>E261+1</formula>
    </cfRule>
    <cfRule type="cellIs" dxfId="836" priority="838" operator="equal">
      <formula>E261+1</formula>
    </cfRule>
    <cfRule type="cellIs" dxfId="835" priority="839" operator="lessThan">
      <formula>E261</formula>
    </cfRule>
    <cfRule type="cellIs" dxfId="834" priority="840" operator="equal">
      <formula>E261</formula>
    </cfRule>
  </conditionalFormatting>
  <conditionalFormatting sqref="P264:W264">
    <cfRule type="cellIs" dxfId="833" priority="829" operator="equal">
      <formula>0</formula>
    </cfRule>
  </conditionalFormatting>
  <conditionalFormatting sqref="O264">
    <cfRule type="cellIs" dxfId="832" priority="830" operator="equal">
      <formula>0</formula>
    </cfRule>
  </conditionalFormatting>
  <conditionalFormatting sqref="O264:W264">
    <cfRule type="cellIs" dxfId="831" priority="831" operator="greaterThan">
      <formula>O261+1</formula>
    </cfRule>
    <cfRule type="cellIs" dxfId="830" priority="832" operator="equal">
      <formula>O261+1</formula>
    </cfRule>
    <cfRule type="cellIs" dxfId="829" priority="833" operator="lessThan">
      <formula>O261</formula>
    </cfRule>
    <cfRule type="cellIs" dxfId="828" priority="834" operator="equal">
      <formula>O261</formula>
    </cfRule>
  </conditionalFormatting>
  <conditionalFormatting sqref="E261">
    <cfRule type="cellIs" dxfId="827" priority="826" operator="equal">
      <formula>3</formula>
    </cfRule>
    <cfRule type="cellIs" dxfId="826" priority="827" operator="equal">
      <formula>5</formula>
    </cfRule>
    <cfRule type="cellIs" dxfId="825" priority="828" operator="equal">
      <formula>4</formula>
    </cfRule>
  </conditionalFormatting>
  <conditionalFormatting sqref="E261:M261">
    <cfRule type="cellIs" dxfId="824" priority="823" operator="equal">
      <formula>3</formula>
    </cfRule>
    <cfRule type="cellIs" dxfId="823" priority="824" operator="equal">
      <formula>5</formula>
    </cfRule>
    <cfRule type="cellIs" dxfId="822" priority="825" operator="equal">
      <formula>4</formula>
    </cfRule>
  </conditionalFormatting>
  <conditionalFormatting sqref="O261">
    <cfRule type="cellIs" dxfId="821" priority="820" operator="equal">
      <formula>3</formula>
    </cfRule>
    <cfRule type="cellIs" dxfId="820" priority="821" operator="equal">
      <formula>5</formula>
    </cfRule>
    <cfRule type="cellIs" dxfId="819" priority="822" operator="equal">
      <formula>4</formula>
    </cfRule>
  </conditionalFormatting>
  <conditionalFormatting sqref="O261:W261">
    <cfRule type="cellIs" dxfId="818" priority="817" operator="equal">
      <formula>3</formula>
    </cfRule>
    <cfRule type="cellIs" dxfId="817" priority="818" operator="equal">
      <formula>5</formula>
    </cfRule>
    <cfRule type="cellIs" dxfId="816" priority="819" operator="equal">
      <formula>4</formula>
    </cfRule>
  </conditionalFormatting>
  <conditionalFormatting sqref="P257:W257">
    <cfRule type="cellIs" dxfId="815" priority="805" operator="equal">
      <formula>0</formula>
    </cfRule>
  </conditionalFormatting>
  <conditionalFormatting sqref="F257:M257">
    <cfRule type="cellIs" dxfId="814" priority="811" operator="equal">
      <formula>0</formula>
    </cfRule>
  </conditionalFormatting>
  <conditionalFormatting sqref="E257">
    <cfRule type="cellIs" dxfId="813" priority="812" operator="equal">
      <formula>0</formula>
    </cfRule>
  </conditionalFormatting>
  <conditionalFormatting sqref="O257">
    <cfRule type="cellIs" dxfId="812" priority="806" operator="equal">
      <formula>0</formula>
    </cfRule>
  </conditionalFormatting>
  <conditionalFormatting sqref="E257:M257">
    <cfRule type="cellIs" dxfId="811" priority="813" operator="greaterThan">
      <formula>E246+1</formula>
    </cfRule>
    <cfRule type="cellIs" dxfId="810" priority="814" operator="equal">
      <formula>E246+1</formula>
    </cfRule>
    <cfRule type="cellIs" dxfId="809" priority="815" operator="lessThan">
      <formula>E246</formula>
    </cfRule>
    <cfRule type="cellIs" dxfId="808" priority="816" operator="equal">
      <formula>E246</formula>
    </cfRule>
  </conditionalFormatting>
  <conditionalFormatting sqref="O257:W257">
    <cfRule type="cellIs" dxfId="807" priority="807" operator="greaterThan">
      <formula>O246+1</formula>
    </cfRule>
    <cfRule type="cellIs" dxfId="806" priority="808" operator="equal">
      <formula>O246+1</formula>
    </cfRule>
    <cfRule type="cellIs" dxfId="805" priority="809" operator="lessThan">
      <formula>O246</formula>
    </cfRule>
    <cfRule type="cellIs" dxfId="804" priority="810" operator="equal">
      <formula>O246</formula>
    </cfRule>
  </conditionalFormatting>
  <conditionalFormatting sqref="E253">
    <cfRule type="cellIs" dxfId="803" priority="800" operator="equal">
      <formula>0</formula>
    </cfRule>
  </conditionalFormatting>
  <conditionalFormatting sqref="F253:M253">
    <cfRule type="cellIs" dxfId="802" priority="799" operator="equal">
      <formula>0</formula>
    </cfRule>
  </conditionalFormatting>
  <conditionalFormatting sqref="E253:M253">
    <cfRule type="cellIs" dxfId="801" priority="801" operator="greaterThan">
      <formula>E246+1</formula>
    </cfRule>
    <cfRule type="cellIs" dxfId="800" priority="802" operator="equal">
      <formula>E246+1</formula>
    </cfRule>
    <cfRule type="cellIs" dxfId="799" priority="803" operator="lessThan">
      <formula>E246</formula>
    </cfRule>
    <cfRule type="cellIs" dxfId="798" priority="804" operator="equal">
      <formula>E246</formula>
    </cfRule>
  </conditionalFormatting>
  <conditionalFormatting sqref="O253">
    <cfRule type="cellIs" dxfId="797" priority="794" operator="equal">
      <formula>0</formula>
    </cfRule>
  </conditionalFormatting>
  <conditionalFormatting sqref="P253:W253">
    <cfRule type="cellIs" dxfId="796" priority="793" operator="equal">
      <formula>0</formula>
    </cfRule>
  </conditionalFormatting>
  <conditionalFormatting sqref="O253:W253">
    <cfRule type="cellIs" dxfId="795" priority="795" operator="greaterThan">
      <formula>O246+1</formula>
    </cfRule>
    <cfRule type="cellIs" dxfId="794" priority="796" operator="equal">
      <formula>O246+1</formula>
    </cfRule>
    <cfRule type="cellIs" dxfId="793" priority="797" operator="lessThan">
      <formula>O246</formula>
    </cfRule>
    <cfRule type="cellIs" dxfId="792" priority="798" operator="equal">
      <formula>O246</formula>
    </cfRule>
  </conditionalFormatting>
  <conditionalFormatting sqref="F249:M249">
    <cfRule type="cellIs" dxfId="791" priority="787" operator="equal">
      <formula>0</formula>
    </cfRule>
  </conditionalFormatting>
  <conditionalFormatting sqref="E249">
    <cfRule type="cellIs" dxfId="790" priority="788" operator="equal">
      <formula>0</formula>
    </cfRule>
  </conditionalFormatting>
  <conditionalFormatting sqref="E249:M249">
    <cfRule type="cellIs" dxfId="789" priority="789" operator="greaterThan">
      <formula>E246+1</formula>
    </cfRule>
    <cfRule type="cellIs" dxfId="788" priority="790" operator="equal">
      <formula>E246+1</formula>
    </cfRule>
    <cfRule type="cellIs" dxfId="787" priority="791" operator="lessThan">
      <formula>E246</formula>
    </cfRule>
    <cfRule type="cellIs" dxfId="786" priority="792" operator="equal">
      <formula>E246</formula>
    </cfRule>
  </conditionalFormatting>
  <conditionalFormatting sqref="P249:W249">
    <cfRule type="cellIs" dxfId="785" priority="781" operator="equal">
      <formula>0</formula>
    </cfRule>
  </conditionalFormatting>
  <conditionalFormatting sqref="O249">
    <cfRule type="cellIs" dxfId="784" priority="782" operator="equal">
      <formula>0</formula>
    </cfRule>
  </conditionalFormatting>
  <conditionalFormatting sqref="O249:W249">
    <cfRule type="cellIs" dxfId="783" priority="783" operator="greaterThan">
      <formula>O246+1</formula>
    </cfRule>
    <cfRule type="cellIs" dxfId="782" priority="784" operator="equal">
      <formula>O246+1</formula>
    </cfRule>
    <cfRule type="cellIs" dxfId="781" priority="785" operator="lessThan">
      <formula>O246</formula>
    </cfRule>
    <cfRule type="cellIs" dxfId="780" priority="786" operator="equal">
      <formula>O246</formula>
    </cfRule>
  </conditionalFormatting>
  <conditionalFormatting sqref="E246">
    <cfRule type="cellIs" dxfId="779" priority="778" operator="equal">
      <formula>3</formula>
    </cfRule>
    <cfRule type="cellIs" dxfId="778" priority="779" operator="equal">
      <formula>5</formula>
    </cfRule>
    <cfRule type="cellIs" dxfId="777" priority="780" operator="equal">
      <formula>4</formula>
    </cfRule>
  </conditionalFormatting>
  <conditionalFormatting sqref="E246:M246">
    <cfRule type="cellIs" dxfId="776" priority="775" operator="equal">
      <formula>3</formula>
    </cfRule>
    <cfRule type="cellIs" dxfId="775" priority="776" operator="equal">
      <formula>5</formula>
    </cfRule>
    <cfRule type="cellIs" dxfId="774" priority="777" operator="equal">
      <formula>4</formula>
    </cfRule>
  </conditionalFormatting>
  <conditionalFormatting sqref="O246">
    <cfRule type="cellIs" dxfId="773" priority="772" operator="equal">
      <formula>3</formula>
    </cfRule>
    <cfRule type="cellIs" dxfId="772" priority="773" operator="equal">
      <formula>5</formula>
    </cfRule>
    <cfRule type="cellIs" dxfId="771" priority="774" operator="equal">
      <formula>4</formula>
    </cfRule>
  </conditionalFormatting>
  <conditionalFormatting sqref="O246:W246">
    <cfRule type="cellIs" dxfId="770" priority="769" operator="equal">
      <formula>3</formula>
    </cfRule>
    <cfRule type="cellIs" dxfId="769" priority="770" operator="equal">
      <formula>5</formula>
    </cfRule>
    <cfRule type="cellIs" dxfId="768" priority="771" operator="equal">
      <formula>4</formula>
    </cfRule>
  </conditionalFormatting>
  <conditionalFormatting sqref="E231">
    <cfRule type="cellIs" dxfId="767" priority="766" operator="equal">
      <formula>3</formula>
    </cfRule>
    <cfRule type="cellIs" dxfId="766" priority="767" operator="equal">
      <formula>5</formula>
    </cfRule>
    <cfRule type="cellIs" dxfId="765" priority="768" operator="equal">
      <formula>4</formula>
    </cfRule>
  </conditionalFormatting>
  <conditionalFormatting sqref="E231:M231">
    <cfRule type="cellIs" dxfId="764" priority="763" operator="equal">
      <formula>3</formula>
    </cfRule>
    <cfRule type="cellIs" dxfId="763" priority="764" operator="equal">
      <formula>5</formula>
    </cfRule>
    <cfRule type="cellIs" dxfId="762" priority="765" operator="equal">
      <formula>4</formula>
    </cfRule>
  </conditionalFormatting>
  <conditionalFormatting sqref="F242:M242">
    <cfRule type="cellIs" dxfId="761" priority="757" operator="equal">
      <formula>0</formula>
    </cfRule>
  </conditionalFormatting>
  <conditionalFormatting sqref="E242">
    <cfRule type="cellIs" dxfId="760" priority="758" operator="equal">
      <formula>0</formula>
    </cfRule>
  </conditionalFormatting>
  <conditionalFormatting sqref="E242:M242">
    <cfRule type="cellIs" dxfId="759" priority="759" operator="greaterThan">
      <formula>E231+1</formula>
    </cfRule>
    <cfRule type="cellIs" dxfId="758" priority="760" operator="equal">
      <formula>E231+1</formula>
    </cfRule>
    <cfRule type="cellIs" dxfId="757" priority="761" operator="lessThan">
      <formula>E231</formula>
    </cfRule>
    <cfRule type="cellIs" dxfId="756" priority="762" operator="equal">
      <formula>E231</formula>
    </cfRule>
  </conditionalFormatting>
  <conditionalFormatting sqref="P242:W242">
    <cfRule type="cellIs" dxfId="755" priority="751" operator="equal">
      <formula>0</formula>
    </cfRule>
  </conditionalFormatting>
  <conditionalFormatting sqref="O242">
    <cfRule type="cellIs" dxfId="754" priority="752" operator="equal">
      <formula>0</formula>
    </cfRule>
  </conditionalFormatting>
  <conditionalFormatting sqref="O242:W242">
    <cfRule type="cellIs" dxfId="753" priority="753" operator="greaterThan">
      <formula>O231+1</formula>
    </cfRule>
    <cfRule type="cellIs" dxfId="752" priority="754" operator="equal">
      <formula>O231+1</formula>
    </cfRule>
    <cfRule type="cellIs" dxfId="751" priority="755" operator="lessThan">
      <formula>O231</formula>
    </cfRule>
    <cfRule type="cellIs" dxfId="750" priority="756" operator="equal">
      <formula>O231</formula>
    </cfRule>
  </conditionalFormatting>
  <conditionalFormatting sqref="F234:M234">
    <cfRule type="cellIs" dxfId="749" priority="745" operator="equal">
      <formula>0</formula>
    </cfRule>
  </conditionalFormatting>
  <conditionalFormatting sqref="E234">
    <cfRule type="cellIs" dxfId="748" priority="746" operator="equal">
      <formula>0</formula>
    </cfRule>
  </conditionalFormatting>
  <conditionalFormatting sqref="E234:M234">
    <cfRule type="cellIs" dxfId="747" priority="747" operator="greaterThan">
      <formula>E231+1</formula>
    </cfRule>
    <cfRule type="cellIs" dxfId="746" priority="748" operator="equal">
      <formula>E231+1</formula>
    </cfRule>
    <cfRule type="cellIs" dxfId="745" priority="749" operator="lessThan">
      <formula>E231</formula>
    </cfRule>
    <cfRule type="cellIs" dxfId="744" priority="750" operator="equal">
      <formula>E231</formula>
    </cfRule>
  </conditionalFormatting>
  <conditionalFormatting sqref="P234:W234">
    <cfRule type="cellIs" dxfId="743" priority="739" operator="equal">
      <formula>0</formula>
    </cfRule>
  </conditionalFormatting>
  <conditionalFormatting sqref="O234">
    <cfRule type="cellIs" dxfId="742" priority="740" operator="equal">
      <formula>0</formula>
    </cfRule>
  </conditionalFormatting>
  <conditionalFormatting sqref="O234:W234">
    <cfRule type="cellIs" dxfId="741" priority="741" operator="greaterThan">
      <formula>O231+1</formula>
    </cfRule>
    <cfRule type="cellIs" dxfId="740" priority="742" operator="equal">
      <formula>O231+1</formula>
    </cfRule>
    <cfRule type="cellIs" dxfId="739" priority="743" operator="lessThan">
      <formula>O231</formula>
    </cfRule>
    <cfRule type="cellIs" dxfId="738" priority="744" operator="equal">
      <formula>O231</formula>
    </cfRule>
  </conditionalFormatting>
  <conditionalFormatting sqref="E238">
    <cfRule type="cellIs" dxfId="737" priority="734" operator="equal">
      <formula>0</formula>
    </cfRule>
  </conditionalFormatting>
  <conditionalFormatting sqref="F238:M238">
    <cfRule type="cellIs" dxfId="736" priority="733" operator="equal">
      <formula>0</formula>
    </cfRule>
  </conditionalFormatting>
  <conditionalFormatting sqref="E238:M238">
    <cfRule type="cellIs" dxfId="735" priority="735" operator="greaterThan">
      <formula>E231+1</formula>
    </cfRule>
    <cfRule type="cellIs" dxfId="734" priority="736" operator="equal">
      <formula>E231+1</formula>
    </cfRule>
    <cfRule type="cellIs" dxfId="733" priority="737" operator="lessThan">
      <formula>E231</formula>
    </cfRule>
    <cfRule type="cellIs" dxfId="732" priority="738" operator="equal">
      <formula>E231</formula>
    </cfRule>
  </conditionalFormatting>
  <conditionalFormatting sqref="O238">
    <cfRule type="cellIs" dxfId="731" priority="728" operator="equal">
      <formula>0</formula>
    </cfRule>
  </conditionalFormatting>
  <conditionalFormatting sqref="P238:W238">
    <cfRule type="cellIs" dxfId="730" priority="727" operator="equal">
      <formula>0</formula>
    </cfRule>
  </conditionalFormatting>
  <conditionalFormatting sqref="O238:W238">
    <cfRule type="cellIs" dxfId="729" priority="729" operator="greaterThan">
      <formula>O231+1</formula>
    </cfRule>
    <cfRule type="cellIs" dxfId="728" priority="730" operator="equal">
      <formula>O231+1</formula>
    </cfRule>
    <cfRule type="cellIs" dxfId="727" priority="731" operator="lessThan">
      <formula>O231</formula>
    </cfRule>
    <cfRule type="cellIs" dxfId="726" priority="732" operator="equal">
      <formula>O231</formula>
    </cfRule>
  </conditionalFormatting>
  <conditionalFormatting sqref="O231">
    <cfRule type="cellIs" dxfId="725" priority="724" operator="equal">
      <formula>3</formula>
    </cfRule>
    <cfRule type="cellIs" dxfId="724" priority="725" operator="equal">
      <formula>5</formula>
    </cfRule>
    <cfRule type="cellIs" dxfId="723" priority="726" operator="equal">
      <formula>4</formula>
    </cfRule>
  </conditionalFormatting>
  <conditionalFormatting sqref="O231:W231">
    <cfRule type="cellIs" dxfId="722" priority="721" operator="equal">
      <formula>3</formula>
    </cfRule>
    <cfRule type="cellIs" dxfId="721" priority="722" operator="equal">
      <formula>5</formula>
    </cfRule>
    <cfRule type="cellIs" dxfId="720" priority="723" operator="equal">
      <formula>4</formula>
    </cfRule>
  </conditionalFormatting>
  <conditionalFormatting sqref="P227:W227">
    <cfRule type="cellIs" dxfId="719" priority="709" operator="equal">
      <formula>0</formula>
    </cfRule>
  </conditionalFormatting>
  <conditionalFormatting sqref="F227:M227">
    <cfRule type="cellIs" dxfId="718" priority="715" operator="equal">
      <formula>0</formula>
    </cfRule>
  </conditionalFormatting>
  <conditionalFormatting sqref="E227">
    <cfRule type="cellIs" dxfId="717" priority="716" operator="equal">
      <formula>0</formula>
    </cfRule>
  </conditionalFormatting>
  <conditionalFormatting sqref="O227">
    <cfRule type="cellIs" dxfId="716" priority="710" operator="equal">
      <formula>0</formula>
    </cfRule>
  </conditionalFormatting>
  <conditionalFormatting sqref="E227:M227">
    <cfRule type="cellIs" dxfId="715" priority="717" operator="greaterThan">
      <formula>E216+1</formula>
    </cfRule>
    <cfRule type="cellIs" dxfId="714" priority="718" operator="equal">
      <formula>E216+1</formula>
    </cfRule>
    <cfRule type="cellIs" dxfId="713" priority="719" operator="lessThan">
      <formula>E216</formula>
    </cfRule>
    <cfRule type="cellIs" dxfId="712" priority="720" operator="equal">
      <formula>E216</formula>
    </cfRule>
  </conditionalFormatting>
  <conditionalFormatting sqref="O227:W227">
    <cfRule type="cellIs" dxfId="711" priority="711" operator="greaterThan">
      <formula>O216+1</formula>
    </cfRule>
    <cfRule type="cellIs" dxfId="710" priority="712" operator="equal">
      <formula>O216+1</formula>
    </cfRule>
    <cfRule type="cellIs" dxfId="709" priority="713" operator="lessThan">
      <formula>O216</formula>
    </cfRule>
    <cfRule type="cellIs" dxfId="708" priority="714" operator="equal">
      <formula>O216</formula>
    </cfRule>
  </conditionalFormatting>
  <conditionalFormatting sqref="F219:M219">
    <cfRule type="cellIs" dxfId="707" priority="703" operator="equal">
      <formula>0</formula>
    </cfRule>
  </conditionalFormatting>
  <conditionalFormatting sqref="E219">
    <cfRule type="cellIs" dxfId="706" priority="704" operator="equal">
      <formula>0</formula>
    </cfRule>
  </conditionalFormatting>
  <conditionalFormatting sqref="E219:M219">
    <cfRule type="cellIs" dxfId="705" priority="705" operator="greaterThan">
      <formula>E216+1</formula>
    </cfRule>
    <cfRule type="cellIs" dxfId="704" priority="706" operator="equal">
      <formula>E216+1</formula>
    </cfRule>
    <cfRule type="cellIs" dxfId="703" priority="707" operator="lessThan">
      <formula>E216</formula>
    </cfRule>
    <cfRule type="cellIs" dxfId="702" priority="708" operator="equal">
      <formula>E216</formula>
    </cfRule>
  </conditionalFormatting>
  <conditionalFormatting sqref="P219:W219">
    <cfRule type="cellIs" dxfId="701" priority="697" operator="equal">
      <formula>0</formula>
    </cfRule>
  </conditionalFormatting>
  <conditionalFormatting sqref="O219">
    <cfRule type="cellIs" dxfId="700" priority="698" operator="equal">
      <formula>0</formula>
    </cfRule>
  </conditionalFormatting>
  <conditionalFormatting sqref="O219:W219">
    <cfRule type="cellIs" dxfId="699" priority="699" operator="greaterThan">
      <formula>O216+1</formula>
    </cfRule>
    <cfRule type="cellIs" dxfId="698" priority="700" operator="equal">
      <formula>O216+1</formula>
    </cfRule>
    <cfRule type="cellIs" dxfId="697" priority="701" operator="lessThan">
      <formula>O216</formula>
    </cfRule>
    <cfRule type="cellIs" dxfId="696" priority="702" operator="equal">
      <formula>O216</formula>
    </cfRule>
  </conditionalFormatting>
  <conditionalFormatting sqref="E216">
    <cfRule type="cellIs" dxfId="695" priority="694" operator="equal">
      <formula>3</formula>
    </cfRule>
    <cfRule type="cellIs" dxfId="694" priority="695" operator="equal">
      <formula>5</formula>
    </cfRule>
    <cfRule type="cellIs" dxfId="693" priority="696" operator="equal">
      <formula>4</formula>
    </cfRule>
  </conditionalFormatting>
  <conditionalFormatting sqref="E216:M216">
    <cfRule type="cellIs" dxfId="692" priority="691" operator="equal">
      <formula>3</formula>
    </cfRule>
    <cfRule type="cellIs" dxfId="691" priority="692" operator="equal">
      <formula>5</formula>
    </cfRule>
    <cfRule type="cellIs" dxfId="690" priority="693" operator="equal">
      <formula>4</formula>
    </cfRule>
  </conditionalFormatting>
  <conditionalFormatting sqref="O216">
    <cfRule type="cellIs" dxfId="689" priority="688" operator="equal">
      <formula>3</formula>
    </cfRule>
    <cfRule type="cellIs" dxfId="688" priority="689" operator="equal">
      <formula>5</formula>
    </cfRule>
    <cfRule type="cellIs" dxfId="687" priority="690" operator="equal">
      <formula>4</formula>
    </cfRule>
  </conditionalFormatting>
  <conditionalFormatting sqref="O216:W216">
    <cfRule type="cellIs" dxfId="686" priority="685" operator="equal">
      <formula>3</formula>
    </cfRule>
    <cfRule type="cellIs" dxfId="685" priority="686" operator="equal">
      <formula>5</formula>
    </cfRule>
    <cfRule type="cellIs" dxfId="684" priority="687" operator="equal">
      <formula>4</formula>
    </cfRule>
  </conditionalFormatting>
  <conditionalFormatting sqref="E223">
    <cfRule type="cellIs" dxfId="683" priority="680" operator="equal">
      <formula>0</formula>
    </cfRule>
  </conditionalFormatting>
  <conditionalFormatting sqref="F223:M223">
    <cfRule type="cellIs" dxfId="682" priority="679" operator="equal">
      <formula>0</formula>
    </cfRule>
  </conditionalFormatting>
  <conditionalFormatting sqref="E223:M223">
    <cfRule type="cellIs" dxfId="681" priority="681" operator="greaterThan">
      <formula>E216+1</formula>
    </cfRule>
    <cfRule type="cellIs" dxfId="680" priority="682" operator="equal">
      <formula>E216+1</formula>
    </cfRule>
    <cfRule type="cellIs" dxfId="679" priority="683" operator="lessThan">
      <formula>E216</formula>
    </cfRule>
    <cfRule type="cellIs" dxfId="678" priority="684" operator="equal">
      <formula>E216</formula>
    </cfRule>
  </conditionalFormatting>
  <conditionalFormatting sqref="O223">
    <cfRule type="cellIs" dxfId="677" priority="674" operator="equal">
      <formula>0</formula>
    </cfRule>
  </conditionalFormatting>
  <conditionalFormatting sqref="P223:W223">
    <cfRule type="cellIs" dxfId="676" priority="673" operator="equal">
      <formula>0</formula>
    </cfRule>
  </conditionalFormatting>
  <conditionalFormatting sqref="O223:W223">
    <cfRule type="cellIs" dxfId="675" priority="675" operator="greaterThan">
      <formula>O216+1</formula>
    </cfRule>
    <cfRule type="cellIs" dxfId="674" priority="676" operator="equal">
      <formula>O216+1</formula>
    </cfRule>
    <cfRule type="cellIs" dxfId="673" priority="677" operator="lessThan">
      <formula>O216</formula>
    </cfRule>
    <cfRule type="cellIs" dxfId="672" priority="678" operator="equal">
      <formula>O216</formula>
    </cfRule>
  </conditionalFormatting>
  <conditionalFormatting sqref="E201">
    <cfRule type="cellIs" dxfId="671" priority="670" operator="equal">
      <formula>3</formula>
    </cfRule>
    <cfRule type="cellIs" dxfId="670" priority="671" operator="equal">
      <formula>5</formula>
    </cfRule>
    <cfRule type="cellIs" dxfId="669" priority="672" operator="equal">
      <formula>4</formula>
    </cfRule>
  </conditionalFormatting>
  <conditionalFormatting sqref="E201:M201">
    <cfRule type="cellIs" dxfId="668" priority="667" operator="equal">
      <formula>3</formula>
    </cfRule>
    <cfRule type="cellIs" dxfId="667" priority="668" operator="equal">
      <formula>5</formula>
    </cfRule>
    <cfRule type="cellIs" dxfId="666" priority="669" operator="equal">
      <formula>4</formula>
    </cfRule>
  </conditionalFormatting>
  <conditionalFormatting sqref="O201">
    <cfRule type="cellIs" dxfId="665" priority="664" operator="equal">
      <formula>3</formula>
    </cfRule>
    <cfRule type="cellIs" dxfId="664" priority="665" operator="equal">
      <formula>5</formula>
    </cfRule>
    <cfRule type="cellIs" dxfId="663" priority="666" operator="equal">
      <formula>4</formula>
    </cfRule>
  </conditionalFormatting>
  <conditionalFormatting sqref="O201:W201">
    <cfRule type="cellIs" dxfId="662" priority="661" operator="equal">
      <formula>3</formula>
    </cfRule>
    <cfRule type="cellIs" dxfId="661" priority="662" operator="equal">
      <formula>5</formula>
    </cfRule>
    <cfRule type="cellIs" dxfId="660" priority="663" operator="equal">
      <formula>4</formula>
    </cfRule>
  </conditionalFormatting>
  <conditionalFormatting sqref="F212:M212">
    <cfRule type="cellIs" dxfId="659" priority="655" operator="equal">
      <formula>0</formula>
    </cfRule>
  </conditionalFormatting>
  <conditionalFormatting sqref="E212">
    <cfRule type="cellIs" dxfId="658" priority="656" operator="equal">
      <formula>0</formula>
    </cfRule>
  </conditionalFormatting>
  <conditionalFormatting sqref="E212:M212">
    <cfRule type="cellIs" dxfId="657" priority="657" operator="greaterThan">
      <formula>E201+1</formula>
    </cfRule>
    <cfRule type="cellIs" dxfId="656" priority="658" operator="equal">
      <formula>E201+1</formula>
    </cfRule>
    <cfRule type="cellIs" dxfId="655" priority="659" operator="lessThan">
      <formula>E201</formula>
    </cfRule>
    <cfRule type="cellIs" dxfId="654" priority="660" operator="equal">
      <formula>E201</formula>
    </cfRule>
  </conditionalFormatting>
  <conditionalFormatting sqref="P212:W212">
    <cfRule type="cellIs" dxfId="653" priority="649" operator="equal">
      <formula>0</formula>
    </cfRule>
  </conditionalFormatting>
  <conditionalFormatting sqref="O212">
    <cfRule type="cellIs" dxfId="652" priority="650" operator="equal">
      <formula>0</formula>
    </cfRule>
  </conditionalFormatting>
  <conditionalFormatting sqref="O212:W212">
    <cfRule type="cellIs" dxfId="651" priority="651" operator="greaterThan">
      <formula>O201+1</formula>
    </cfRule>
    <cfRule type="cellIs" dxfId="650" priority="652" operator="equal">
      <formula>O201+1</formula>
    </cfRule>
    <cfRule type="cellIs" dxfId="649" priority="653" operator="lessThan">
      <formula>O201</formula>
    </cfRule>
    <cfRule type="cellIs" dxfId="648" priority="654" operator="equal">
      <formula>O201</formula>
    </cfRule>
  </conditionalFormatting>
  <conditionalFormatting sqref="F204:M204">
    <cfRule type="cellIs" dxfId="647" priority="643" operator="equal">
      <formula>0</formula>
    </cfRule>
  </conditionalFormatting>
  <conditionalFormatting sqref="E204">
    <cfRule type="cellIs" dxfId="646" priority="644" operator="equal">
      <formula>0</formula>
    </cfRule>
  </conditionalFormatting>
  <conditionalFormatting sqref="E204:M204">
    <cfRule type="cellIs" dxfId="645" priority="645" operator="greaterThan">
      <formula>E201+1</formula>
    </cfRule>
    <cfRule type="cellIs" dxfId="644" priority="646" operator="equal">
      <formula>E201+1</formula>
    </cfRule>
    <cfRule type="cellIs" dxfId="643" priority="647" operator="lessThan">
      <formula>E201</formula>
    </cfRule>
    <cfRule type="cellIs" dxfId="642" priority="648" operator="equal">
      <formula>E201</formula>
    </cfRule>
  </conditionalFormatting>
  <conditionalFormatting sqref="P204:W204">
    <cfRule type="cellIs" dxfId="641" priority="637" operator="equal">
      <formula>0</formula>
    </cfRule>
  </conditionalFormatting>
  <conditionalFormatting sqref="O204">
    <cfRule type="cellIs" dxfId="640" priority="638" operator="equal">
      <formula>0</formula>
    </cfRule>
  </conditionalFormatting>
  <conditionalFormatting sqref="O204:W204">
    <cfRule type="cellIs" dxfId="639" priority="639" operator="greaterThan">
      <formula>O201+1</formula>
    </cfRule>
    <cfRule type="cellIs" dxfId="638" priority="640" operator="equal">
      <formula>O201+1</formula>
    </cfRule>
    <cfRule type="cellIs" dxfId="637" priority="641" operator="lessThan">
      <formula>O201</formula>
    </cfRule>
    <cfRule type="cellIs" dxfId="636" priority="642" operator="equal">
      <formula>O201</formula>
    </cfRule>
  </conditionalFormatting>
  <conditionalFormatting sqref="E208">
    <cfRule type="cellIs" dxfId="635" priority="632" operator="equal">
      <formula>0</formula>
    </cfRule>
  </conditionalFormatting>
  <conditionalFormatting sqref="F208:M208">
    <cfRule type="cellIs" dxfId="634" priority="631" operator="equal">
      <formula>0</formula>
    </cfRule>
  </conditionalFormatting>
  <conditionalFormatting sqref="E208:M208">
    <cfRule type="cellIs" dxfId="633" priority="633" operator="greaterThan">
      <formula>E201+1</formula>
    </cfRule>
    <cfRule type="cellIs" dxfId="632" priority="634" operator="equal">
      <formula>E201+1</formula>
    </cfRule>
    <cfRule type="cellIs" dxfId="631" priority="635" operator="lessThan">
      <formula>E201</formula>
    </cfRule>
    <cfRule type="cellIs" dxfId="630" priority="636" operator="equal">
      <formula>E201</formula>
    </cfRule>
  </conditionalFormatting>
  <conditionalFormatting sqref="O208">
    <cfRule type="cellIs" dxfId="629" priority="626" operator="equal">
      <formula>0</formula>
    </cfRule>
  </conditionalFormatting>
  <conditionalFormatting sqref="P208:W208">
    <cfRule type="cellIs" dxfId="628" priority="625" operator="equal">
      <formula>0</formula>
    </cfRule>
  </conditionalFormatting>
  <conditionalFormatting sqref="O208:W208">
    <cfRule type="cellIs" dxfId="627" priority="627" operator="greaterThan">
      <formula>O201+1</formula>
    </cfRule>
    <cfRule type="cellIs" dxfId="626" priority="628" operator="equal">
      <formula>O201+1</formula>
    </cfRule>
    <cfRule type="cellIs" dxfId="625" priority="629" operator="lessThan">
      <formula>O201</formula>
    </cfRule>
    <cfRule type="cellIs" dxfId="624" priority="630" operator="equal">
      <formula>O201</formula>
    </cfRule>
  </conditionalFormatting>
  <conditionalFormatting sqref="O197">
    <cfRule type="cellIs" dxfId="623" priority="614" operator="equal">
      <formula>0</formula>
    </cfRule>
  </conditionalFormatting>
  <conditionalFormatting sqref="P197:W197">
    <cfRule type="cellIs" dxfId="622" priority="613" operator="equal">
      <formula>0</formula>
    </cfRule>
  </conditionalFormatting>
  <conditionalFormatting sqref="E197">
    <cfRule type="cellIs" dxfId="621" priority="620" operator="equal">
      <formula>0</formula>
    </cfRule>
  </conditionalFormatting>
  <conditionalFormatting sqref="F197:M197">
    <cfRule type="cellIs" dxfId="620" priority="619" operator="equal">
      <formula>0</formula>
    </cfRule>
  </conditionalFormatting>
  <conditionalFormatting sqref="E197:M197">
    <cfRule type="cellIs" dxfId="619" priority="621" operator="greaterThan">
      <formula>E186+1</formula>
    </cfRule>
    <cfRule type="cellIs" dxfId="618" priority="622" operator="equal">
      <formula>E186+1</formula>
    </cfRule>
    <cfRule type="cellIs" dxfId="617" priority="623" operator="lessThan">
      <formula>E186</formula>
    </cfRule>
    <cfRule type="cellIs" dxfId="616" priority="624" operator="equal">
      <formula>E186</formula>
    </cfRule>
  </conditionalFormatting>
  <conditionalFormatting sqref="O197:W197">
    <cfRule type="cellIs" dxfId="615" priority="615" operator="greaterThan">
      <formula>O186+1</formula>
    </cfRule>
    <cfRule type="cellIs" dxfId="614" priority="616" operator="equal">
      <formula>O186+1</formula>
    </cfRule>
    <cfRule type="cellIs" dxfId="613" priority="617" operator="lessThan">
      <formula>O186</formula>
    </cfRule>
    <cfRule type="cellIs" dxfId="612" priority="618" operator="equal">
      <formula>O186</formula>
    </cfRule>
  </conditionalFormatting>
  <conditionalFormatting sqref="F189:M189">
    <cfRule type="cellIs" dxfId="611" priority="607" operator="equal">
      <formula>0</formula>
    </cfRule>
  </conditionalFormatting>
  <conditionalFormatting sqref="E189">
    <cfRule type="cellIs" dxfId="610" priority="608" operator="equal">
      <formula>0</formula>
    </cfRule>
  </conditionalFormatting>
  <conditionalFormatting sqref="E189:M189">
    <cfRule type="cellIs" dxfId="609" priority="609" operator="greaterThan">
      <formula>E186+1</formula>
    </cfRule>
    <cfRule type="cellIs" dxfId="608" priority="610" operator="equal">
      <formula>E186+1</formula>
    </cfRule>
    <cfRule type="cellIs" dxfId="607" priority="611" operator="lessThan">
      <formula>E186</formula>
    </cfRule>
    <cfRule type="cellIs" dxfId="606" priority="612" operator="equal">
      <formula>E186</formula>
    </cfRule>
  </conditionalFormatting>
  <conditionalFormatting sqref="P189:W189">
    <cfRule type="cellIs" dxfId="605" priority="601" operator="equal">
      <formula>0</formula>
    </cfRule>
  </conditionalFormatting>
  <conditionalFormatting sqref="O189">
    <cfRule type="cellIs" dxfId="604" priority="602" operator="equal">
      <formula>0</formula>
    </cfRule>
  </conditionalFormatting>
  <conditionalFormatting sqref="O189:W189">
    <cfRule type="cellIs" dxfId="603" priority="603" operator="greaterThan">
      <formula>O186+1</formula>
    </cfRule>
    <cfRule type="cellIs" dxfId="602" priority="604" operator="equal">
      <formula>O186+1</formula>
    </cfRule>
    <cfRule type="cellIs" dxfId="601" priority="605" operator="lessThan">
      <formula>O186</formula>
    </cfRule>
    <cfRule type="cellIs" dxfId="600" priority="606" operator="equal">
      <formula>O186</formula>
    </cfRule>
  </conditionalFormatting>
  <conditionalFormatting sqref="E186">
    <cfRule type="cellIs" dxfId="599" priority="598" operator="equal">
      <formula>3</formula>
    </cfRule>
    <cfRule type="cellIs" dxfId="598" priority="599" operator="equal">
      <formula>5</formula>
    </cfRule>
    <cfRule type="cellIs" dxfId="597" priority="600" operator="equal">
      <formula>4</formula>
    </cfRule>
  </conditionalFormatting>
  <conditionalFormatting sqref="E186:M186">
    <cfRule type="cellIs" dxfId="596" priority="595" operator="equal">
      <formula>3</formula>
    </cfRule>
    <cfRule type="cellIs" dxfId="595" priority="596" operator="equal">
      <formula>5</formula>
    </cfRule>
    <cfRule type="cellIs" dxfId="594" priority="597" operator="equal">
      <formula>4</formula>
    </cfRule>
  </conditionalFormatting>
  <conditionalFormatting sqref="O186">
    <cfRule type="cellIs" dxfId="593" priority="592" operator="equal">
      <formula>3</formula>
    </cfRule>
    <cfRule type="cellIs" dxfId="592" priority="593" operator="equal">
      <formula>5</formula>
    </cfRule>
    <cfRule type="cellIs" dxfId="591" priority="594" operator="equal">
      <formula>4</formula>
    </cfRule>
  </conditionalFormatting>
  <conditionalFormatting sqref="O186:W186">
    <cfRule type="cellIs" dxfId="590" priority="589" operator="equal">
      <formula>3</formula>
    </cfRule>
    <cfRule type="cellIs" dxfId="589" priority="590" operator="equal">
      <formula>5</formula>
    </cfRule>
    <cfRule type="cellIs" dxfId="588" priority="591" operator="equal">
      <formula>4</formula>
    </cfRule>
  </conditionalFormatting>
  <conditionalFormatting sqref="E193">
    <cfRule type="cellIs" dxfId="587" priority="584" operator="equal">
      <formula>0</formula>
    </cfRule>
  </conditionalFormatting>
  <conditionalFormatting sqref="F193:M193">
    <cfRule type="cellIs" dxfId="586" priority="583" operator="equal">
      <formula>0</formula>
    </cfRule>
  </conditionalFormatting>
  <conditionalFormatting sqref="E193:M193">
    <cfRule type="cellIs" dxfId="585" priority="585" operator="greaterThan">
      <formula>E186+1</formula>
    </cfRule>
    <cfRule type="cellIs" dxfId="584" priority="586" operator="equal">
      <formula>E186+1</formula>
    </cfRule>
    <cfRule type="cellIs" dxfId="583" priority="587" operator="lessThan">
      <formula>E186</formula>
    </cfRule>
    <cfRule type="cellIs" dxfId="582" priority="588" operator="equal">
      <formula>E186</formula>
    </cfRule>
  </conditionalFormatting>
  <conditionalFormatting sqref="O193">
    <cfRule type="cellIs" dxfId="581" priority="578" operator="equal">
      <formula>0</formula>
    </cfRule>
  </conditionalFormatting>
  <conditionalFormatting sqref="P193:W193">
    <cfRule type="cellIs" dxfId="580" priority="577" operator="equal">
      <formula>0</formula>
    </cfRule>
  </conditionalFormatting>
  <conditionalFormatting sqref="O193:W193">
    <cfRule type="cellIs" dxfId="579" priority="579" operator="greaterThan">
      <formula>O186+1</formula>
    </cfRule>
    <cfRule type="cellIs" dxfId="578" priority="580" operator="equal">
      <formula>O186+1</formula>
    </cfRule>
    <cfRule type="cellIs" dxfId="577" priority="581" operator="lessThan">
      <formula>O186</formula>
    </cfRule>
    <cfRule type="cellIs" dxfId="576" priority="582" operator="equal">
      <formula>O186</formula>
    </cfRule>
  </conditionalFormatting>
  <conditionalFormatting sqref="E171">
    <cfRule type="cellIs" dxfId="575" priority="574" operator="equal">
      <formula>3</formula>
    </cfRule>
    <cfRule type="cellIs" dxfId="574" priority="575" operator="equal">
      <formula>5</formula>
    </cfRule>
    <cfRule type="cellIs" dxfId="573" priority="576" operator="equal">
      <formula>4</formula>
    </cfRule>
  </conditionalFormatting>
  <conditionalFormatting sqref="E171:M171">
    <cfRule type="cellIs" dxfId="572" priority="571" operator="equal">
      <formula>3</formula>
    </cfRule>
    <cfRule type="cellIs" dxfId="571" priority="572" operator="equal">
      <formula>5</formula>
    </cfRule>
    <cfRule type="cellIs" dxfId="570" priority="573" operator="equal">
      <formula>4</formula>
    </cfRule>
  </conditionalFormatting>
  <conditionalFormatting sqref="O171">
    <cfRule type="cellIs" dxfId="569" priority="568" operator="equal">
      <formula>3</formula>
    </cfRule>
    <cfRule type="cellIs" dxfId="568" priority="569" operator="equal">
      <formula>5</formula>
    </cfRule>
    <cfRule type="cellIs" dxfId="567" priority="570" operator="equal">
      <formula>4</formula>
    </cfRule>
  </conditionalFormatting>
  <conditionalFormatting sqref="O171:W171">
    <cfRule type="cellIs" dxfId="566" priority="565" operator="equal">
      <formula>3</formula>
    </cfRule>
    <cfRule type="cellIs" dxfId="565" priority="566" operator="equal">
      <formula>5</formula>
    </cfRule>
    <cfRule type="cellIs" dxfId="564" priority="567" operator="equal">
      <formula>4</formula>
    </cfRule>
  </conditionalFormatting>
  <conditionalFormatting sqref="F182:M182">
    <cfRule type="cellIs" dxfId="563" priority="559" operator="equal">
      <formula>0</formula>
    </cfRule>
  </conditionalFormatting>
  <conditionalFormatting sqref="E182">
    <cfRule type="cellIs" dxfId="562" priority="560" operator="equal">
      <formula>0</formula>
    </cfRule>
  </conditionalFormatting>
  <conditionalFormatting sqref="E182:M182">
    <cfRule type="cellIs" dxfId="561" priority="561" operator="greaterThan">
      <formula>E171+1</formula>
    </cfRule>
    <cfRule type="cellIs" dxfId="560" priority="562" operator="equal">
      <formula>E171+1</formula>
    </cfRule>
    <cfRule type="cellIs" dxfId="559" priority="563" operator="lessThan">
      <formula>E171</formula>
    </cfRule>
    <cfRule type="cellIs" dxfId="558" priority="564" operator="equal">
      <formula>E171</formula>
    </cfRule>
  </conditionalFormatting>
  <conditionalFormatting sqref="P182:W182">
    <cfRule type="cellIs" dxfId="557" priority="553" operator="equal">
      <formula>0</formula>
    </cfRule>
  </conditionalFormatting>
  <conditionalFormatting sqref="O182">
    <cfRule type="cellIs" dxfId="556" priority="554" operator="equal">
      <formula>0</formula>
    </cfRule>
  </conditionalFormatting>
  <conditionalFormatting sqref="O182:W182">
    <cfRule type="cellIs" dxfId="555" priority="555" operator="greaterThan">
      <formula>O171+1</formula>
    </cfRule>
    <cfRule type="cellIs" dxfId="554" priority="556" operator="equal">
      <formula>O171+1</formula>
    </cfRule>
    <cfRule type="cellIs" dxfId="553" priority="557" operator="lessThan">
      <formula>O171</formula>
    </cfRule>
    <cfRule type="cellIs" dxfId="552" priority="558" operator="equal">
      <formula>O171</formula>
    </cfRule>
  </conditionalFormatting>
  <conditionalFormatting sqref="F174:M174">
    <cfRule type="cellIs" dxfId="551" priority="547" operator="equal">
      <formula>0</formula>
    </cfRule>
  </conditionalFormatting>
  <conditionalFormatting sqref="E174">
    <cfRule type="cellIs" dxfId="550" priority="548" operator="equal">
      <formula>0</formula>
    </cfRule>
  </conditionalFormatting>
  <conditionalFormatting sqref="E174:M174">
    <cfRule type="cellIs" dxfId="549" priority="549" operator="greaterThan">
      <formula>E171+1</formula>
    </cfRule>
    <cfRule type="cellIs" dxfId="548" priority="550" operator="equal">
      <formula>E171+1</formula>
    </cfRule>
    <cfRule type="cellIs" dxfId="547" priority="551" operator="lessThan">
      <formula>E171</formula>
    </cfRule>
    <cfRule type="cellIs" dxfId="546" priority="552" operator="equal">
      <formula>E171</formula>
    </cfRule>
  </conditionalFormatting>
  <conditionalFormatting sqref="P174:W174">
    <cfRule type="cellIs" dxfId="545" priority="541" operator="equal">
      <formula>0</formula>
    </cfRule>
  </conditionalFormatting>
  <conditionalFormatting sqref="O174">
    <cfRule type="cellIs" dxfId="544" priority="542" operator="equal">
      <formula>0</formula>
    </cfRule>
  </conditionalFormatting>
  <conditionalFormatting sqref="O174:W174">
    <cfRule type="cellIs" dxfId="543" priority="543" operator="greaterThan">
      <formula>O171+1</formula>
    </cfRule>
    <cfRule type="cellIs" dxfId="542" priority="544" operator="equal">
      <formula>O171+1</formula>
    </cfRule>
    <cfRule type="cellIs" dxfId="541" priority="545" operator="lessThan">
      <formula>O171</formula>
    </cfRule>
    <cfRule type="cellIs" dxfId="540" priority="546" operator="equal">
      <formula>O171</formula>
    </cfRule>
  </conditionalFormatting>
  <conditionalFormatting sqref="E178">
    <cfRule type="cellIs" dxfId="539" priority="536" operator="equal">
      <formula>0</formula>
    </cfRule>
  </conditionalFormatting>
  <conditionalFormatting sqref="F178:M178">
    <cfRule type="cellIs" dxfId="538" priority="535" operator="equal">
      <formula>0</formula>
    </cfRule>
  </conditionalFormatting>
  <conditionalFormatting sqref="E178:M178">
    <cfRule type="cellIs" dxfId="537" priority="537" operator="greaterThan">
      <formula>E171+1</formula>
    </cfRule>
    <cfRule type="cellIs" dxfId="536" priority="538" operator="equal">
      <formula>E171+1</formula>
    </cfRule>
    <cfRule type="cellIs" dxfId="535" priority="539" operator="lessThan">
      <formula>E171</formula>
    </cfRule>
    <cfRule type="cellIs" dxfId="534" priority="540" operator="equal">
      <formula>E171</formula>
    </cfRule>
  </conditionalFormatting>
  <conditionalFormatting sqref="O178">
    <cfRule type="cellIs" dxfId="533" priority="530" operator="equal">
      <formula>0</formula>
    </cfRule>
  </conditionalFormatting>
  <conditionalFormatting sqref="P178:W178">
    <cfRule type="cellIs" dxfId="532" priority="529" operator="equal">
      <formula>0</formula>
    </cfRule>
  </conditionalFormatting>
  <conditionalFormatting sqref="O178:W178">
    <cfRule type="cellIs" dxfId="531" priority="531" operator="greaterThan">
      <formula>O171+1</formula>
    </cfRule>
    <cfRule type="cellIs" dxfId="530" priority="532" operator="equal">
      <formula>O171+1</formula>
    </cfRule>
    <cfRule type="cellIs" dxfId="529" priority="533" operator="lessThan">
      <formula>O171</formula>
    </cfRule>
    <cfRule type="cellIs" dxfId="528" priority="534" operator="equal">
      <formula>O171</formula>
    </cfRule>
  </conditionalFormatting>
  <conditionalFormatting sqref="O167">
    <cfRule type="cellIs" dxfId="527" priority="518" operator="equal">
      <formula>0</formula>
    </cfRule>
  </conditionalFormatting>
  <conditionalFormatting sqref="P167:W167">
    <cfRule type="cellIs" dxfId="526" priority="517" operator="equal">
      <formula>0</formula>
    </cfRule>
  </conditionalFormatting>
  <conditionalFormatting sqref="E167">
    <cfRule type="cellIs" dxfId="525" priority="524" operator="equal">
      <formula>0</formula>
    </cfRule>
  </conditionalFormatting>
  <conditionalFormatting sqref="F167:M167">
    <cfRule type="cellIs" dxfId="524" priority="523" operator="equal">
      <formula>0</formula>
    </cfRule>
  </conditionalFormatting>
  <conditionalFormatting sqref="E167:M167">
    <cfRule type="cellIs" dxfId="523" priority="525" operator="greaterThan">
      <formula>E156+1</formula>
    </cfRule>
    <cfRule type="cellIs" dxfId="522" priority="526" operator="equal">
      <formula>E156+1</formula>
    </cfRule>
    <cfRule type="cellIs" dxfId="521" priority="527" operator="lessThan">
      <formula>E156</formula>
    </cfRule>
    <cfRule type="cellIs" dxfId="520" priority="528" operator="equal">
      <formula>E156</formula>
    </cfRule>
  </conditionalFormatting>
  <conditionalFormatting sqref="O167:W167">
    <cfRule type="cellIs" dxfId="519" priority="519" operator="greaterThan">
      <formula>O156+1</formula>
    </cfRule>
    <cfRule type="cellIs" dxfId="518" priority="520" operator="equal">
      <formula>O156+1</formula>
    </cfRule>
    <cfRule type="cellIs" dxfId="517" priority="521" operator="lessThan">
      <formula>O156</formula>
    </cfRule>
    <cfRule type="cellIs" dxfId="516" priority="522" operator="equal">
      <formula>O156</formula>
    </cfRule>
  </conditionalFormatting>
  <conditionalFormatting sqref="F159:M159">
    <cfRule type="cellIs" dxfId="515" priority="511" operator="equal">
      <formula>0</formula>
    </cfRule>
  </conditionalFormatting>
  <conditionalFormatting sqref="E159">
    <cfRule type="cellIs" dxfId="514" priority="512" operator="equal">
      <formula>0</formula>
    </cfRule>
  </conditionalFormatting>
  <conditionalFormatting sqref="E159:M159">
    <cfRule type="cellIs" dxfId="513" priority="513" operator="greaterThan">
      <formula>E156+1</formula>
    </cfRule>
    <cfRule type="cellIs" dxfId="512" priority="514" operator="equal">
      <formula>E156+1</formula>
    </cfRule>
    <cfRule type="cellIs" dxfId="511" priority="515" operator="lessThan">
      <formula>E156</formula>
    </cfRule>
    <cfRule type="cellIs" dxfId="510" priority="516" operator="equal">
      <formula>E156</formula>
    </cfRule>
  </conditionalFormatting>
  <conditionalFormatting sqref="P159:W159">
    <cfRule type="cellIs" dxfId="509" priority="505" operator="equal">
      <formula>0</formula>
    </cfRule>
  </conditionalFormatting>
  <conditionalFormatting sqref="O159">
    <cfRule type="cellIs" dxfId="508" priority="506" operator="equal">
      <formula>0</formula>
    </cfRule>
  </conditionalFormatting>
  <conditionalFormatting sqref="O159:W159">
    <cfRule type="cellIs" dxfId="507" priority="507" operator="greaterThan">
      <formula>O156+1</formula>
    </cfRule>
    <cfRule type="cellIs" dxfId="506" priority="508" operator="equal">
      <formula>O156+1</formula>
    </cfRule>
    <cfRule type="cellIs" dxfId="505" priority="509" operator="lessThan">
      <formula>O156</formula>
    </cfRule>
    <cfRule type="cellIs" dxfId="504" priority="510" operator="equal">
      <formula>O156</formula>
    </cfRule>
  </conditionalFormatting>
  <conditionalFormatting sqref="E156">
    <cfRule type="cellIs" dxfId="503" priority="502" operator="equal">
      <formula>3</formula>
    </cfRule>
    <cfRule type="cellIs" dxfId="502" priority="503" operator="equal">
      <formula>5</formula>
    </cfRule>
    <cfRule type="cellIs" dxfId="501" priority="504" operator="equal">
      <formula>4</formula>
    </cfRule>
  </conditionalFormatting>
  <conditionalFormatting sqref="E156:M156">
    <cfRule type="cellIs" dxfId="500" priority="499" operator="equal">
      <formula>3</formula>
    </cfRule>
    <cfRule type="cellIs" dxfId="499" priority="500" operator="equal">
      <formula>5</formula>
    </cfRule>
    <cfRule type="cellIs" dxfId="498" priority="501" operator="equal">
      <formula>4</formula>
    </cfRule>
  </conditionalFormatting>
  <conditionalFormatting sqref="O156">
    <cfRule type="cellIs" dxfId="497" priority="496" operator="equal">
      <formula>3</formula>
    </cfRule>
    <cfRule type="cellIs" dxfId="496" priority="497" operator="equal">
      <formula>5</formula>
    </cfRule>
    <cfRule type="cellIs" dxfId="495" priority="498" operator="equal">
      <formula>4</formula>
    </cfRule>
  </conditionalFormatting>
  <conditionalFormatting sqref="O156:W156">
    <cfRule type="cellIs" dxfId="494" priority="493" operator="equal">
      <formula>3</formula>
    </cfRule>
    <cfRule type="cellIs" dxfId="493" priority="494" operator="equal">
      <formula>5</formula>
    </cfRule>
    <cfRule type="cellIs" dxfId="492" priority="495" operator="equal">
      <formula>4</formula>
    </cfRule>
  </conditionalFormatting>
  <conditionalFormatting sqref="E163">
    <cfRule type="cellIs" dxfId="491" priority="488" operator="equal">
      <formula>0</formula>
    </cfRule>
  </conditionalFormatting>
  <conditionalFormatting sqref="F163:M163">
    <cfRule type="cellIs" dxfId="490" priority="487" operator="equal">
      <formula>0</formula>
    </cfRule>
  </conditionalFormatting>
  <conditionalFormatting sqref="E163:M163">
    <cfRule type="cellIs" dxfId="489" priority="489" operator="greaterThan">
      <formula>E156+1</formula>
    </cfRule>
    <cfRule type="cellIs" dxfId="488" priority="490" operator="equal">
      <formula>E156+1</formula>
    </cfRule>
    <cfRule type="cellIs" dxfId="487" priority="491" operator="lessThan">
      <formula>E156</formula>
    </cfRule>
    <cfRule type="cellIs" dxfId="486" priority="492" operator="equal">
      <formula>E156</formula>
    </cfRule>
  </conditionalFormatting>
  <conditionalFormatting sqref="O163">
    <cfRule type="cellIs" dxfId="485" priority="482" operator="equal">
      <formula>0</formula>
    </cfRule>
  </conditionalFormatting>
  <conditionalFormatting sqref="P163:W163">
    <cfRule type="cellIs" dxfId="484" priority="481" operator="equal">
      <formula>0</formula>
    </cfRule>
  </conditionalFormatting>
  <conditionalFormatting sqref="O163:W163">
    <cfRule type="cellIs" dxfId="483" priority="483" operator="greaterThan">
      <formula>O156+1</formula>
    </cfRule>
    <cfRule type="cellIs" dxfId="482" priority="484" operator="equal">
      <formula>O156+1</formula>
    </cfRule>
    <cfRule type="cellIs" dxfId="481" priority="485" operator="lessThan">
      <formula>O156</formula>
    </cfRule>
    <cfRule type="cellIs" dxfId="480" priority="486" operator="equal">
      <formula>O156</formula>
    </cfRule>
  </conditionalFormatting>
  <conditionalFormatting sqref="E141">
    <cfRule type="cellIs" dxfId="479" priority="478" operator="equal">
      <formula>3</formula>
    </cfRule>
    <cfRule type="cellIs" dxfId="478" priority="479" operator="equal">
      <formula>5</formula>
    </cfRule>
    <cfRule type="cellIs" dxfId="477" priority="480" operator="equal">
      <formula>4</formula>
    </cfRule>
  </conditionalFormatting>
  <conditionalFormatting sqref="E141:M141">
    <cfRule type="cellIs" dxfId="476" priority="475" operator="equal">
      <formula>3</formula>
    </cfRule>
    <cfRule type="cellIs" dxfId="475" priority="476" operator="equal">
      <formula>5</formula>
    </cfRule>
    <cfRule type="cellIs" dxfId="474" priority="477" operator="equal">
      <formula>4</formula>
    </cfRule>
  </conditionalFormatting>
  <conditionalFormatting sqref="O141">
    <cfRule type="cellIs" dxfId="473" priority="472" operator="equal">
      <formula>3</formula>
    </cfRule>
    <cfRule type="cellIs" dxfId="472" priority="473" operator="equal">
      <formula>5</formula>
    </cfRule>
    <cfRule type="cellIs" dxfId="471" priority="474" operator="equal">
      <formula>4</formula>
    </cfRule>
  </conditionalFormatting>
  <conditionalFormatting sqref="O141:W141">
    <cfRule type="cellIs" dxfId="470" priority="469" operator="equal">
      <formula>3</formula>
    </cfRule>
    <cfRule type="cellIs" dxfId="469" priority="470" operator="equal">
      <formula>5</formula>
    </cfRule>
    <cfRule type="cellIs" dxfId="468" priority="471" operator="equal">
      <formula>4</formula>
    </cfRule>
  </conditionalFormatting>
  <conditionalFormatting sqref="F152:M152">
    <cfRule type="cellIs" dxfId="467" priority="463" operator="equal">
      <formula>0</formula>
    </cfRule>
  </conditionalFormatting>
  <conditionalFormatting sqref="E152">
    <cfRule type="cellIs" dxfId="466" priority="464" operator="equal">
      <formula>0</formula>
    </cfRule>
  </conditionalFormatting>
  <conditionalFormatting sqref="E152:M152">
    <cfRule type="cellIs" dxfId="465" priority="465" operator="greaterThan">
      <formula>E141+1</formula>
    </cfRule>
    <cfRule type="cellIs" dxfId="464" priority="466" operator="equal">
      <formula>E141+1</formula>
    </cfRule>
    <cfRule type="cellIs" dxfId="463" priority="467" operator="lessThan">
      <formula>E141</formula>
    </cfRule>
    <cfRule type="cellIs" dxfId="462" priority="468" operator="equal">
      <formula>E141</formula>
    </cfRule>
  </conditionalFormatting>
  <conditionalFormatting sqref="P152:W152">
    <cfRule type="cellIs" dxfId="461" priority="457" operator="equal">
      <formula>0</formula>
    </cfRule>
  </conditionalFormatting>
  <conditionalFormatting sqref="O152">
    <cfRule type="cellIs" dxfId="460" priority="458" operator="equal">
      <formula>0</formula>
    </cfRule>
  </conditionalFormatting>
  <conditionalFormatting sqref="O152:W152">
    <cfRule type="cellIs" dxfId="459" priority="459" operator="greaterThan">
      <formula>O141+1</formula>
    </cfRule>
    <cfRule type="cellIs" dxfId="458" priority="460" operator="equal">
      <formula>O141+1</formula>
    </cfRule>
    <cfRule type="cellIs" dxfId="457" priority="461" operator="lessThan">
      <formula>O141</formula>
    </cfRule>
    <cfRule type="cellIs" dxfId="456" priority="462" operator="equal">
      <formula>O141</formula>
    </cfRule>
  </conditionalFormatting>
  <conditionalFormatting sqref="F144:M144">
    <cfRule type="cellIs" dxfId="455" priority="451" operator="equal">
      <formula>0</formula>
    </cfRule>
  </conditionalFormatting>
  <conditionalFormatting sqref="E144">
    <cfRule type="cellIs" dxfId="454" priority="452" operator="equal">
      <formula>0</formula>
    </cfRule>
  </conditionalFormatting>
  <conditionalFormatting sqref="E144:M144">
    <cfRule type="cellIs" dxfId="453" priority="453" operator="greaterThan">
      <formula>E141+1</formula>
    </cfRule>
    <cfRule type="cellIs" dxfId="452" priority="454" operator="equal">
      <formula>E141+1</formula>
    </cfRule>
    <cfRule type="cellIs" dxfId="451" priority="455" operator="lessThan">
      <formula>E141</formula>
    </cfRule>
    <cfRule type="cellIs" dxfId="450" priority="456" operator="equal">
      <formula>E141</formula>
    </cfRule>
  </conditionalFormatting>
  <conditionalFormatting sqref="P144:W144">
    <cfRule type="cellIs" dxfId="449" priority="445" operator="equal">
      <formula>0</formula>
    </cfRule>
  </conditionalFormatting>
  <conditionalFormatting sqref="O144">
    <cfRule type="cellIs" dxfId="448" priority="446" operator="equal">
      <formula>0</formula>
    </cfRule>
  </conditionalFormatting>
  <conditionalFormatting sqref="O144:W144">
    <cfRule type="cellIs" dxfId="447" priority="447" operator="greaterThan">
      <formula>O141+1</formula>
    </cfRule>
    <cfRule type="cellIs" dxfId="446" priority="448" operator="equal">
      <formula>O141+1</formula>
    </cfRule>
    <cfRule type="cellIs" dxfId="445" priority="449" operator="lessThan">
      <formula>O141</formula>
    </cfRule>
    <cfRule type="cellIs" dxfId="444" priority="450" operator="equal">
      <formula>O141</formula>
    </cfRule>
  </conditionalFormatting>
  <conditionalFormatting sqref="E148">
    <cfRule type="cellIs" dxfId="443" priority="440" operator="equal">
      <formula>0</formula>
    </cfRule>
  </conditionalFormatting>
  <conditionalFormatting sqref="F148:M148">
    <cfRule type="cellIs" dxfId="442" priority="439" operator="equal">
      <formula>0</formula>
    </cfRule>
  </conditionalFormatting>
  <conditionalFormatting sqref="E148:M148">
    <cfRule type="cellIs" dxfId="441" priority="441" operator="greaterThan">
      <formula>E141+1</formula>
    </cfRule>
    <cfRule type="cellIs" dxfId="440" priority="442" operator="equal">
      <formula>E141+1</formula>
    </cfRule>
    <cfRule type="cellIs" dxfId="439" priority="443" operator="lessThan">
      <formula>E141</formula>
    </cfRule>
    <cfRule type="cellIs" dxfId="438" priority="444" operator="equal">
      <formula>E141</formula>
    </cfRule>
  </conditionalFormatting>
  <conditionalFormatting sqref="O148">
    <cfRule type="cellIs" dxfId="437" priority="434" operator="equal">
      <formula>0</formula>
    </cfRule>
  </conditionalFormatting>
  <conditionalFormatting sqref="P148:W148">
    <cfRule type="cellIs" dxfId="436" priority="433" operator="equal">
      <formula>0</formula>
    </cfRule>
  </conditionalFormatting>
  <conditionalFormatting sqref="O148:W148">
    <cfRule type="cellIs" dxfId="435" priority="435" operator="greaterThan">
      <formula>O141+1</formula>
    </cfRule>
    <cfRule type="cellIs" dxfId="434" priority="436" operator="equal">
      <formula>O141+1</formula>
    </cfRule>
    <cfRule type="cellIs" dxfId="433" priority="437" operator="lessThan">
      <formula>O141</formula>
    </cfRule>
    <cfRule type="cellIs" dxfId="432" priority="438" operator="equal">
      <formula>O141</formula>
    </cfRule>
  </conditionalFormatting>
  <conditionalFormatting sqref="E126">
    <cfRule type="cellIs" dxfId="431" priority="430" operator="equal">
      <formula>3</formula>
    </cfRule>
    <cfRule type="cellIs" dxfId="430" priority="431" operator="equal">
      <formula>5</formula>
    </cfRule>
    <cfRule type="cellIs" dxfId="429" priority="432" operator="equal">
      <formula>4</formula>
    </cfRule>
  </conditionalFormatting>
  <conditionalFormatting sqref="E126:M126">
    <cfRule type="cellIs" dxfId="428" priority="427" operator="equal">
      <formula>3</formula>
    </cfRule>
    <cfRule type="cellIs" dxfId="427" priority="428" operator="equal">
      <formula>5</formula>
    </cfRule>
    <cfRule type="cellIs" dxfId="426" priority="429" operator="equal">
      <formula>4</formula>
    </cfRule>
  </conditionalFormatting>
  <conditionalFormatting sqref="O126">
    <cfRule type="cellIs" dxfId="425" priority="424" operator="equal">
      <formula>3</formula>
    </cfRule>
    <cfRule type="cellIs" dxfId="424" priority="425" operator="equal">
      <formula>5</formula>
    </cfRule>
    <cfRule type="cellIs" dxfId="423" priority="426" operator="equal">
      <formula>4</formula>
    </cfRule>
  </conditionalFormatting>
  <conditionalFormatting sqref="O126:W126">
    <cfRule type="cellIs" dxfId="422" priority="421" operator="equal">
      <formula>3</formula>
    </cfRule>
    <cfRule type="cellIs" dxfId="421" priority="422" operator="equal">
      <formula>5</formula>
    </cfRule>
    <cfRule type="cellIs" dxfId="420" priority="423" operator="equal">
      <formula>4</formula>
    </cfRule>
  </conditionalFormatting>
  <conditionalFormatting sqref="P137:W137">
    <cfRule type="cellIs" dxfId="419" priority="409" operator="equal">
      <formula>0</formula>
    </cfRule>
  </conditionalFormatting>
  <conditionalFormatting sqref="F137:M137">
    <cfRule type="cellIs" dxfId="418" priority="415" operator="equal">
      <formula>0</formula>
    </cfRule>
  </conditionalFormatting>
  <conditionalFormatting sqref="E137">
    <cfRule type="cellIs" dxfId="417" priority="416" operator="equal">
      <formula>0</formula>
    </cfRule>
  </conditionalFormatting>
  <conditionalFormatting sqref="O137">
    <cfRule type="cellIs" dxfId="416" priority="410" operator="equal">
      <formula>0</formula>
    </cfRule>
  </conditionalFormatting>
  <conditionalFormatting sqref="E137:M137">
    <cfRule type="cellIs" dxfId="415" priority="417" operator="greaterThan">
      <formula>E126+1</formula>
    </cfRule>
    <cfRule type="cellIs" dxfId="414" priority="418" operator="equal">
      <formula>E126+1</formula>
    </cfRule>
    <cfRule type="cellIs" dxfId="413" priority="419" operator="lessThan">
      <formula>E126</formula>
    </cfRule>
    <cfRule type="cellIs" dxfId="412" priority="420" operator="equal">
      <formula>E126</formula>
    </cfRule>
  </conditionalFormatting>
  <conditionalFormatting sqref="O137:W137">
    <cfRule type="cellIs" dxfId="411" priority="411" operator="greaterThan">
      <formula>O126+1</formula>
    </cfRule>
    <cfRule type="cellIs" dxfId="410" priority="412" operator="equal">
      <formula>O126+1</formula>
    </cfRule>
    <cfRule type="cellIs" dxfId="409" priority="413" operator="lessThan">
      <formula>O126</formula>
    </cfRule>
    <cfRule type="cellIs" dxfId="408" priority="414" operator="equal">
      <formula>O126</formula>
    </cfRule>
  </conditionalFormatting>
  <conditionalFormatting sqref="E133">
    <cfRule type="cellIs" dxfId="407" priority="404" operator="equal">
      <formula>0</formula>
    </cfRule>
  </conditionalFormatting>
  <conditionalFormatting sqref="F133:M133">
    <cfRule type="cellIs" dxfId="406" priority="403" operator="equal">
      <formula>0</formula>
    </cfRule>
  </conditionalFormatting>
  <conditionalFormatting sqref="E133:M133">
    <cfRule type="cellIs" dxfId="405" priority="405" operator="greaterThan">
      <formula>E126+1</formula>
    </cfRule>
    <cfRule type="cellIs" dxfId="404" priority="406" operator="equal">
      <formula>E126+1</formula>
    </cfRule>
    <cfRule type="cellIs" dxfId="403" priority="407" operator="lessThan">
      <formula>E126</formula>
    </cfRule>
    <cfRule type="cellIs" dxfId="402" priority="408" operator="equal">
      <formula>E126</formula>
    </cfRule>
  </conditionalFormatting>
  <conditionalFormatting sqref="O133">
    <cfRule type="cellIs" dxfId="401" priority="398" operator="equal">
      <formula>0</formula>
    </cfRule>
  </conditionalFormatting>
  <conditionalFormatting sqref="P133:W133">
    <cfRule type="cellIs" dxfId="400" priority="397" operator="equal">
      <formula>0</formula>
    </cfRule>
  </conditionalFormatting>
  <conditionalFormatting sqref="O133:W133">
    <cfRule type="cellIs" dxfId="399" priority="399" operator="greaterThan">
      <formula>O126+1</formula>
    </cfRule>
    <cfRule type="cellIs" dxfId="398" priority="400" operator="equal">
      <formula>O126+1</formula>
    </cfRule>
    <cfRule type="cellIs" dxfId="397" priority="401" operator="lessThan">
      <formula>O126</formula>
    </cfRule>
    <cfRule type="cellIs" dxfId="396" priority="402" operator="equal">
      <formula>O126</formula>
    </cfRule>
  </conditionalFormatting>
  <conditionalFormatting sqref="F129:M129">
    <cfRule type="cellIs" dxfId="395" priority="391" operator="equal">
      <formula>0</formula>
    </cfRule>
  </conditionalFormatting>
  <conditionalFormatting sqref="E129">
    <cfRule type="cellIs" dxfId="394" priority="392" operator="equal">
      <formula>0</formula>
    </cfRule>
  </conditionalFormatting>
  <conditionalFormatting sqref="E129:M129">
    <cfRule type="cellIs" dxfId="393" priority="393" operator="greaterThan">
      <formula>E126+1</formula>
    </cfRule>
    <cfRule type="cellIs" dxfId="392" priority="394" operator="equal">
      <formula>E126+1</formula>
    </cfRule>
    <cfRule type="cellIs" dxfId="391" priority="395" operator="lessThan">
      <formula>E126</formula>
    </cfRule>
    <cfRule type="cellIs" dxfId="390" priority="396" operator="equal">
      <formula>E126</formula>
    </cfRule>
  </conditionalFormatting>
  <conditionalFormatting sqref="P129:W129">
    <cfRule type="cellIs" dxfId="389" priority="385" operator="equal">
      <formula>0</formula>
    </cfRule>
  </conditionalFormatting>
  <conditionalFormatting sqref="O129">
    <cfRule type="cellIs" dxfId="388" priority="386" operator="equal">
      <formula>0</formula>
    </cfRule>
  </conditionalFormatting>
  <conditionalFormatting sqref="O129:W129">
    <cfRule type="cellIs" dxfId="387" priority="387" operator="greaterThan">
      <formula>O126+1</formula>
    </cfRule>
    <cfRule type="cellIs" dxfId="386" priority="388" operator="equal">
      <formula>O126+1</formula>
    </cfRule>
    <cfRule type="cellIs" dxfId="385" priority="389" operator="lessThan">
      <formula>O126</formula>
    </cfRule>
    <cfRule type="cellIs" dxfId="384" priority="390" operator="equal">
      <formula>O126</formula>
    </cfRule>
  </conditionalFormatting>
  <conditionalFormatting sqref="P122:W122">
    <cfRule type="cellIs" dxfId="383" priority="373" operator="equal">
      <formula>0</formula>
    </cfRule>
  </conditionalFormatting>
  <conditionalFormatting sqref="F122:M122">
    <cfRule type="cellIs" dxfId="382" priority="379" operator="equal">
      <formula>0</formula>
    </cfRule>
  </conditionalFormatting>
  <conditionalFormatting sqref="E122">
    <cfRule type="cellIs" dxfId="381" priority="380" operator="equal">
      <formula>0</formula>
    </cfRule>
  </conditionalFormatting>
  <conditionalFormatting sqref="O122">
    <cfRule type="cellIs" dxfId="380" priority="374" operator="equal">
      <formula>0</formula>
    </cfRule>
  </conditionalFormatting>
  <conditionalFormatting sqref="E122:M122">
    <cfRule type="cellIs" dxfId="379" priority="381" operator="greaterThan">
      <formula>E111+1</formula>
    </cfRule>
    <cfRule type="cellIs" dxfId="378" priority="382" operator="equal">
      <formula>E111+1</formula>
    </cfRule>
    <cfRule type="cellIs" dxfId="377" priority="383" operator="lessThan">
      <formula>E111</formula>
    </cfRule>
    <cfRule type="cellIs" dxfId="376" priority="384" operator="equal">
      <formula>E111</formula>
    </cfRule>
  </conditionalFormatting>
  <conditionalFormatting sqref="O122:W122">
    <cfRule type="cellIs" dxfId="375" priority="375" operator="greaterThan">
      <formula>O111+1</formula>
    </cfRule>
    <cfRule type="cellIs" dxfId="374" priority="376" operator="equal">
      <formula>O111+1</formula>
    </cfRule>
    <cfRule type="cellIs" dxfId="373" priority="377" operator="lessThan">
      <formula>O111</formula>
    </cfRule>
    <cfRule type="cellIs" dxfId="372" priority="378" operator="equal">
      <formula>O111</formula>
    </cfRule>
  </conditionalFormatting>
  <conditionalFormatting sqref="F114:M114">
    <cfRule type="cellIs" dxfId="371" priority="367" operator="equal">
      <formula>0</formula>
    </cfRule>
  </conditionalFormatting>
  <conditionalFormatting sqref="E114">
    <cfRule type="cellIs" dxfId="370" priority="368" operator="equal">
      <formula>0</formula>
    </cfRule>
  </conditionalFormatting>
  <conditionalFormatting sqref="E114:M114">
    <cfRule type="cellIs" dxfId="369" priority="369" operator="greaterThan">
      <formula>E111+1</formula>
    </cfRule>
    <cfRule type="cellIs" dxfId="368" priority="370" operator="equal">
      <formula>E111+1</formula>
    </cfRule>
    <cfRule type="cellIs" dxfId="367" priority="371" operator="lessThan">
      <formula>E111</formula>
    </cfRule>
    <cfRule type="cellIs" dxfId="366" priority="372" operator="equal">
      <formula>E111</formula>
    </cfRule>
  </conditionalFormatting>
  <conditionalFormatting sqref="P114:W114">
    <cfRule type="cellIs" dxfId="365" priority="361" operator="equal">
      <formula>0</formula>
    </cfRule>
  </conditionalFormatting>
  <conditionalFormatting sqref="O114">
    <cfRule type="cellIs" dxfId="364" priority="362" operator="equal">
      <formula>0</formula>
    </cfRule>
  </conditionalFormatting>
  <conditionalFormatting sqref="O114:W114">
    <cfRule type="cellIs" dxfId="363" priority="363" operator="greaterThan">
      <formula>O111+1</formula>
    </cfRule>
    <cfRule type="cellIs" dxfId="362" priority="364" operator="equal">
      <formula>O111+1</formula>
    </cfRule>
    <cfRule type="cellIs" dxfId="361" priority="365" operator="lessThan">
      <formula>O111</formula>
    </cfRule>
    <cfRule type="cellIs" dxfId="360" priority="366" operator="equal">
      <formula>O111</formula>
    </cfRule>
  </conditionalFormatting>
  <conditionalFormatting sqref="E111">
    <cfRule type="cellIs" dxfId="359" priority="358" operator="equal">
      <formula>3</formula>
    </cfRule>
    <cfRule type="cellIs" dxfId="358" priority="359" operator="equal">
      <formula>5</formula>
    </cfRule>
    <cfRule type="cellIs" dxfId="357" priority="360" operator="equal">
      <formula>4</formula>
    </cfRule>
  </conditionalFormatting>
  <conditionalFormatting sqref="E111:M111">
    <cfRule type="cellIs" dxfId="356" priority="355" operator="equal">
      <formula>3</formula>
    </cfRule>
    <cfRule type="cellIs" dxfId="355" priority="356" operator="equal">
      <formula>5</formula>
    </cfRule>
    <cfRule type="cellIs" dxfId="354" priority="357" operator="equal">
      <formula>4</formula>
    </cfRule>
  </conditionalFormatting>
  <conditionalFormatting sqref="O111">
    <cfRule type="cellIs" dxfId="353" priority="352" operator="equal">
      <formula>3</formula>
    </cfRule>
    <cfRule type="cellIs" dxfId="352" priority="353" operator="equal">
      <formula>5</formula>
    </cfRule>
    <cfRule type="cellIs" dxfId="351" priority="354" operator="equal">
      <formula>4</formula>
    </cfRule>
  </conditionalFormatting>
  <conditionalFormatting sqref="O111:W111">
    <cfRule type="cellIs" dxfId="350" priority="349" operator="equal">
      <formula>3</formula>
    </cfRule>
    <cfRule type="cellIs" dxfId="349" priority="350" operator="equal">
      <formula>5</formula>
    </cfRule>
    <cfRule type="cellIs" dxfId="348" priority="351" operator="equal">
      <formula>4</formula>
    </cfRule>
  </conditionalFormatting>
  <conditionalFormatting sqref="E118">
    <cfRule type="cellIs" dxfId="347" priority="344" operator="equal">
      <formula>0</formula>
    </cfRule>
  </conditionalFormatting>
  <conditionalFormatting sqref="F118:M118">
    <cfRule type="cellIs" dxfId="346" priority="343" operator="equal">
      <formula>0</formula>
    </cfRule>
  </conditionalFormatting>
  <conditionalFormatting sqref="E118:M118">
    <cfRule type="cellIs" dxfId="345" priority="345" operator="greaterThan">
      <formula>E111+1</formula>
    </cfRule>
    <cfRule type="cellIs" dxfId="344" priority="346" operator="equal">
      <formula>E111+1</formula>
    </cfRule>
    <cfRule type="cellIs" dxfId="343" priority="347" operator="lessThan">
      <formula>E111</formula>
    </cfRule>
    <cfRule type="cellIs" dxfId="342" priority="348" operator="equal">
      <formula>E111</formula>
    </cfRule>
  </conditionalFormatting>
  <conditionalFormatting sqref="O118">
    <cfRule type="cellIs" dxfId="341" priority="338" operator="equal">
      <formula>0</formula>
    </cfRule>
  </conditionalFormatting>
  <conditionalFormatting sqref="P118:W118">
    <cfRule type="cellIs" dxfId="340" priority="337" operator="equal">
      <formula>0</formula>
    </cfRule>
  </conditionalFormatting>
  <conditionalFormatting sqref="O118:W118">
    <cfRule type="cellIs" dxfId="339" priority="339" operator="greaterThan">
      <formula>O111+1</formula>
    </cfRule>
    <cfRule type="cellIs" dxfId="338" priority="340" operator="equal">
      <formula>O111+1</formula>
    </cfRule>
    <cfRule type="cellIs" dxfId="337" priority="341" operator="lessThan">
      <formula>O111</formula>
    </cfRule>
    <cfRule type="cellIs" dxfId="336" priority="342" operator="equal">
      <formula>O111</formula>
    </cfRule>
  </conditionalFormatting>
  <conditionalFormatting sqref="E96">
    <cfRule type="cellIs" dxfId="335" priority="334" operator="equal">
      <formula>3</formula>
    </cfRule>
    <cfRule type="cellIs" dxfId="334" priority="335" operator="equal">
      <formula>5</formula>
    </cfRule>
    <cfRule type="cellIs" dxfId="333" priority="336" operator="equal">
      <formula>4</formula>
    </cfRule>
  </conditionalFormatting>
  <conditionalFormatting sqref="E96:M96">
    <cfRule type="cellIs" dxfId="332" priority="331" operator="equal">
      <formula>3</formula>
    </cfRule>
    <cfRule type="cellIs" dxfId="331" priority="332" operator="equal">
      <formula>5</formula>
    </cfRule>
    <cfRule type="cellIs" dxfId="330" priority="333" operator="equal">
      <formula>4</formula>
    </cfRule>
  </conditionalFormatting>
  <conditionalFormatting sqref="F107:M107">
    <cfRule type="cellIs" dxfId="329" priority="325" operator="equal">
      <formula>0</formula>
    </cfRule>
  </conditionalFormatting>
  <conditionalFormatting sqref="E107">
    <cfRule type="cellIs" dxfId="328" priority="326" operator="equal">
      <formula>0</formula>
    </cfRule>
  </conditionalFormatting>
  <conditionalFormatting sqref="E107:M107">
    <cfRule type="cellIs" dxfId="327" priority="327" operator="greaterThan">
      <formula>E96+1</formula>
    </cfRule>
    <cfRule type="cellIs" dxfId="326" priority="328" operator="equal">
      <formula>E96+1</formula>
    </cfRule>
    <cfRule type="cellIs" dxfId="325" priority="329" operator="lessThan">
      <formula>E96</formula>
    </cfRule>
    <cfRule type="cellIs" dxfId="324" priority="330" operator="equal">
      <formula>E96</formula>
    </cfRule>
  </conditionalFormatting>
  <conditionalFormatting sqref="P107:W107">
    <cfRule type="cellIs" dxfId="323" priority="319" operator="equal">
      <formula>0</formula>
    </cfRule>
  </conditionalFormatting>
  <conditionalFormatting sqref="O107">
    <cfRule type="cellIs" dxfId="322" priority="320" operator="equal">
      <formula>0</formula>
    </cfRule>
  </conditionalFormatting>
  <conditionalFormatting sqref="O107:W107">
    <cfRule type="cellIs" dxfId="321" priority="321" operator="greaterThan">
      <formula>O96+1</formula>
    </cfRule>
    <cfRule type="cellIs" dxfId="320" priority="322" operator="equal">
      <formula>O96+1</formula>
    </cfRule>
    <cfRule type="cellIs" dxfId="319" priority="323" operator="lessThan">
      <formula>O96</formula>
    </cfRule>
    <cfRule type="cellIs" dxfId="318" priority="324" operator="equal">
      <formula>O96</formula>
    </cfRule>
  </conditionalFormatting>
  <conditionalFormatting sqref="F99:M99">
    <cfRule type="cellIs" dxfId="317" priority="313" operator="equal">
      <formula>0</formula>
    </cfRule>
  </conditionalFormatting>
  <conditionalFormatting sqref="E99">
    <cfRule type="cellIs" dxfId="316" priority="314" operator="equal">
      <formula>0</formula>
    </cfRule>
  </conditionalFormatting>
  <conditionalFormatting sqref="E99:M99">
    <cfRule type="cellIs" dxfId="315" priority="315" operator="greaterThan">
      <formula>E96+1</formula>
    </cfRule>
    <cfRule type="cellIs" dxfId="314" priority="316" operator="equal">
      <formula>E96+1</formula>
    </cfRule>
    <cfRule type="cellIs" dxfId="313" priority="317" operator="lessThan">
      <formula>E96</formula>
    </cfRule>
    <cfRule type="cellIs" dxfId="312" priority="318" operator="equal">
      <formula>E96</formula>
    </cfRule>
  </conditionalFormatting>
  <conditionalFormatting sqref="P99:W99">
    <cfRule type="cellIs" dxfId="311" priority="307" operator="equal">
      <formula>0</formula>
    </cfRule>
  </conditionalFormatting>
  <conditionalFormatting sqref="O99">
    <cfRule type="cellIs" dxfId="310" priority="308" operator="equal">
      <formula>0</formula>
    </cfRule>
  </conditionalFormatting>
  <conditionalFormatting sqref="O99:W99">
    <cfRule type="cellIs" dxfId="309" priority="309" operator="greaterThan">
      <formula>O96+1</formula>
    </cfRule>
    <cfRule type="cellIs" dxfId="308" priority="310" operator="equal">
      <formula>O96+1</formula>
    </cfRule>
    <cfRule type="cellIs" dxfId="307" priority="311" operator="lessThan">
      <formula>O96</formula>
    </cfRule>
    <cfRule type="cellIs" dxfId="306" priority="312" operator="equal">
      <formula>O96</formula>
    </cfRule>
  </conditionalFormatting>
  <conditionalFormatting sqref="O96">
    <cfRule type="cellIs" dxfId="305" priority="304" operator="equal">
      <formula>3</formula>
    </cfRule>
    <cfRule type="cellIs" dxfId="304" priority="305" operator="equal">
      <formula>5</formula>
    </cfRule>
    <cfRule type="cellIs" dxfId="303" priority="306" operator="equal">
      <formula>4</formula>
    </cfRule>
  </conditionalFormatting>
  <conditionalFormatting sqref="O96:W96">
    <cfRule type="cellIs" dxfId="302" priority="301" operator="equal">
      <formula>3</formula>
    </cfRule>
    <cfRule type="cellIs" dxfId="301" priority="302" operator="equal">
      <formula>5</formula>
    </cfRule>
    <cfRule type="cellIs" dxfId="300" priority="303" operator="equal">
      <formula>4</formula>
    </cfRule>
  </conditionalFormatting>
  <conditionalFormatting sqref="E103">
    <cfRule type="cellIs" dxfId="299" priority="296" operator="equal">
      <formula>0</formula>
    </cfRule>
  </conditionalFormatting>
  <conditionalFormatting sqref="F103:M103">
    <cfRule type="cellIs" dxfId="298" priority="295" operator="equal">
      <formula>0</formula>
    </cfRule>
  </conditionalFormatting>
  <conditionalFormatting sqref="E103:M103">
    <cfRule type="cellIs" dxfId="297" priority="297" operator="greaterThan">
      <formula>E96+1</formula>
    </cfRule>
    <cfRule type="cellIs" dxfId="296" priority="298" operator="equal">
      <formula>E96+1</formula>
    </cfRule>
    <cfRule type="cellIs" dxfId="295" priority="299" operator="lessThan">
      <formula>E96</formula>
    </cfRule>
    <cfRule type="cellIs" dxfId="294" priority="300" operator="equal">
      <formula>E96</formula>
    </cfRule>
  </conditionalFormatting>
  <conditionalFormatting sqref="O103">
    <cfRule type="cellIs" dxfId="293" priority="290" operator="equal">
      <formula>0</formula>
    </cfRule>
  </conditionalFormatting>
  <conditionalFormatting sqref="P103:W103">
    <cfRule type="cellIs" dxfId="292" priority="289" operator="equal">
      <formula>0</formula>
    </cfRule>
  </conditionalFormatting>
  <conditionalFormatting sqref="O103:W103">
    <cfRule type="cellIs" dxfId="291" priority="291" operator="greaterThan">
      <formula>O96+1</formula>
    </cfRule>
    <cfRule type="cellIs" dxfId="290" priority="292" operator="equal">
      <formula>O96+1</formula>
    </cfRule>
    <cfRule type="cellIs" dxfId="289" priority="293" operator="lessThan">
      <formula>O96</formula>
    </cfRule>
    <cfRule type="cellIs" dxfId="288" priority="294" operator="equal">
      <formula>O96</formula>
    </cfRule>
  </conditionalFormatting>
  <conditionalFormatting sqref="O81">
    <cfRule type="cellIs" dxfId="287" priority="286" operator="equal">
      <formula>3</formula>
    </cfRule>
    <cfRule type="cellIs" dxfId="286" priority="287" operator="equal">
      <formula>5</formula>
    </cfRule>
    <cfRule type="cellIs" dxfId="285" priority="288" operator="equal">
      <formula>4</formula>
    </cfRule>
  </conditionalFormatting>
  <conditionalFormatting sqref="O81:W81">
    <cfRule type="cellIs" dxfId="284" priority="283" operator="equal">
      <formula>3</formula>
    </cfRule>
    <cfRule type="cellIs" dxfId="283" priority="284" operator="equal">
      <formula>5</formula>
    </cfRule>
    <cfRule type="cellIs" dxfId="282" priority="285" operator="equal">
      <formula>4</formula>
    </cfRule>
  </conditionalFormatting>
  <conditionalFormatting sqref="P92:W92">
    <cfRule type="cellIs" dxfId="281" priority="277" operator="equal">
      <formula>0</formula>
    </cfRule>
  </conditionalFormatting>
  <conditionalFormatting sqref="O92">
    <cfRule type="cellIs" dxfId="280" priority="278" operator="equal">
      <formula>0</formula>
    </cfRule>
  </conditionalFormatting>
  <conditionalFormatting sqref="O92:W92">
    <cfRule type="cellIs" dxfId="279" priority="279" operator="greaterThan">
      <formula>O81+1</formula>
    </cfRule>
    <cfRule type="cellIs" dxfId="278" priority="280" operator="equal">
      <formula>O81+1</formula>
    </cfRule>
    <cfRule type="cellIs" dxfId="277" priority="281" operator="lessThan">
      <formula>O81</formula>
    </cfRule>
    <cfRule type="cellIs" dxfId="276" priority="282" operator="equal">
      <formula>O81</formula>
    </cfRule>
  </conditionalFormatting>
  <conditionalFormatting sqref="O88">
    <cfRule type="cellIs" dxfId="275" priority="272" operator="equal">
      <formula>0</formula>
    </cfRule>
  </conditionalFormatting>
  <conditionalFormatting sqref="P88:W88">
    <cfRule type="cellIs" dxfId="274" priority="271" operator="equal">
      <formula>0</formula>
    </cfRule>
  </conditionalFormatting>
  <conditionalFormatting sqref="O88:W88">
    <cfRule type="cellIs" dxfId="273" priority="273" operator="greaterThan">
      <formula>O81+1</formula>
    </cfRule>
    <cfRule type="cellIs" dxfId="272" priority="274" operator="equal">
      <formula>O81+1</formula>
    </cfRule>
    <cfRule type="cellIs" dxfId="271" priority="275" operator="lessThan">
      <formula>O81</formula>
    </cfRule>
    <cfRule type="cellIs" dxfId="270" priority="276" operator="equal">
      <formula>O81</formula>
    </cfRule>
  </conditionalFormatting>
  <conditionalFormatting sqref="P84:W84">
    <cfRule type="cellIs" dxfId="269" priority="265" operator="equal">
      <formula>0</formula>
    </cfRule>
  </conditionalFormatting>
  <conditionalFormatting sqref="O84">
    <cfRule type="cellIs" dxfId="268" priority="266" operator="equal">
      <formula>0</formula>
    </cfRule>
  </conditionalFormatting>
  <conditionalFormatting sqref="O84:W84">
    <cfRule type="cellIs" dxfId="267" priority="267" operator="greaterThan">
      <formula>O81+1</formula>
    </cfRule>
    <cfRule type="cellIs" dxfId="266" priority="268" operator="equal">
      <formula>O81+1</formula>
    </cfRule>
    <cfRule type="cellIs" dxfId="265" priority="269" operator="lessThan">
      <formula>O81</formula>
    </cfRule>
    <cfRule type="cellIs" dxfId="264" priority="270" operator="equal">
      <formula>O81</formula>
    </cfRule>
  </conditionalFormatting>
  <conditionalFormatting sqref="E81">
    <cfRule type="cellIs" dxfId="263" priority="262" operator="equal">
      <formula>3</formula>
    </cfRule>
    <cfRule type="cellIs" dxfId="262" priority="263" operator="equal">
      <formula>5</formula>
    </cfRule>
    <cfRule type="cellIs" dxfId="261" priority="264" operator="equal">
      <formula>4</formula>
    </cfRule>
  </conditionalFormatting>
  <conditionalFormatting sqref="E81:M81">
    <cfRule type="cellIs" dxfId="260" priority="259" operator="equal">
      <formula>3</formula>
    </cfRule>
    <cfRule type="cellIs" dxfId="259" priority="260" operator="equal">
      <formula>5</formula>
    </cfRule>
    <cfRule type="cellIs" dxfId="258" priority="261" operator="equal">
      <formula>4</formula>
    </cfRule>
  </conditionalFormatting>
  <conditionalFormatting sqref="F92:M92">
    <cfRule type="cellIs" dxfId="257" priority="253" operator="equal">
      <formula>0</formula>
    </cfRule>
  </conditionalFormatting>
  <conditionalFormatting sqref="E92">
    <cfRule type="cellIs" dxfId="256" priority="254" operator="equal">
      <formula>0</formula>
    </cfRule>
  </conditionalFormatting>
  <conditionalFormatting sqref="E92:M92">
    <cfRule type="cellIs" dxfId="255" priority="255" operator="greaterThan">
      <formula>E81+1</formula>
    </cfRule>
    <cfRule type="cellIs" dxfId="254" priority="256" operator="equal">
      <formula>E81+1</formula>
    </cfRule>
    <cfRule type="cellIs" dxfId="253" priority="257" operator="lessThan">
      <formula>E81</formula>
    </cfRule>
    <cfRule type="cellIs" dxfId="252" priority="258" operator="equal">
      <formula>E81</formula>
    </cfRule>
  </conditionalFormatting>
  <conditionalFormatting sqref="E88">
    <cfRule type="cellIs" dxfId="251" priority="248" operator="equal">
      <formula>0</formula>
    </cfRule>
  </conditionalFormatting>
  <conditionalFormatting sqref="F88:M88">
    <cfRule type="cellIs" dxfId="250" priority="247" operator="equal">
      <formula>0</formula>
    </cfRule>
  </conditionalFormatting>
  <conditionalFormatting sqref="E88:M88">
    <cfRule type="cellIs" dxfId="249" priority="249" operator="greaterThan">
      <formula>E81+1</formula>
    </cfRule>
    <cfRule type="cellIs" dxfId="248" priority="250" operator="equal">
      <formula>E81+1</formula>
    </cfRule>
    <cfRule type="cellIs" dxfId="247" priority="251" operator="lessThan">
      <formula>E81</formula>
    </cfRule>
    <cfRule type="cellIs" dxfId="246" priority="252" operator="equal">
      <formula>E81</formula>
    </cfRule>
  </conditionalFormatting>
  <conditionalFormatting sqref="F84:M84">
    <cfRule type="cellIs" dxfId="245" priority="241" operator="equal">
      <formula>0</formula>
    </cfRule>
  </conditionalFormatting>
  <conditionalFormatting sqref="E84">
    <cfRule type="cellIs" dxfId="244" priority="242" operator="equal">
      <formula>0</formula>
    </cfRule>
  </conditionalFormatting>
  <conditionalFormatting sqref="E84:M84">
    <cfRule type="cellIs" dxfId="243" priority="243" operator="greaterThan">
      <formula>E81+1</formula>
    </cfRule>
    <cfRule type="cellIs" dxfId="242" priority="244" operator="equal">
      <formula>E81+1</formula>
    </cfRule>
    <cfRule type="cellIs" dxfId="241" priority="245" operator="lessThan">
      <formula>E81</formula>
    </cfRule>
    <cfRule type="cellIs" dxfId="240" priority="246" operator="equal">
      <formula>E81</formula>
    </cfRule>
  </conditionalFormatting>
  <conditionalFormatting sqref="O77">
    <cfRule type="cellIs" dxfId="239" priority="230" operator="equal">
      <formula>0</formula>
    </cfRule>
  </conditionalFormatting>
  <conditionalFormatting sqref="P77:W77">
    <cfRule type="cellIs" dxfId="238" priority="229" operator="equal">
      <formula>0</formula>
    </cfRule>
  </conditionalFormatting>
  <conditionalFormatting sqref="E77">
    <cfRule type="cellIs" dxfId="237" priority="236" operator="equal">
      <formula>0</formula>
    </cfRule>
  </conditionalFormatting>
  <conditionalFormatting sqref="F77:M77">
    <cfRule type="cellIs" dxfId="236" priority="235" operator="equal">
      <formula>0</formula>
    </cfRule>
  </conditionalFormatting>
  <conditionalFormatting sqref="E77:M77">
    <cfRule type="cellIs" dxfId="235" priority="237" operator="greaterThan">
      <formula>E66+1</formula>
    </cfRule>
    <cfRule type="cellIs" dxfId="234" priority="238" operator="equal">
      <formula>E66+1</formula>
    </cfRule>
    <cfRule type="cellIs" dxfId="233" priority="239" operator="lessThan">
      <formula>E66</formula>
    </cfRule>
    <cfRule type="cellIs" dxfId="232" priority="240" operator="equal">
      <formula>E66</formula>
    </cfRule>
  </conditionalFormatting>
  <conditionalFormatting sqref="O77:W77">
    <cfRule type="cellIs" dxfId="231" priority="231" operator="greaterThan">
      <formula>O66+1</formula>
    </cfRule>
    <cfRule type="cellIs" dxfId="230" priority="232" operator="equal">
      <formula>O66+1</formula>
    </cfRule>
    <cfRule type="cellIs" dxfId="229" priority="233" operator="lessThan">
      <formula>O66</formula>
    </cfRule>
    <cfRule type="cellIs" dxfId="228" priority="234" operator="equal">
      <formula>O66</formula>
    </cfRule>
  </conditionalFormatting>
  <conditionalFormatting sqref="F69:M69">
    <cfRule type="cellIs" dxfId="227" priority="223" operator="equal">
      <formula>0</formula>
    </cfRule>
  </conditionalFormatting>
  <conditionalFormatting sqref="E69">
    <cfRule type="cellIs" dxfId="226" priority="224" operator="equal">
      <formula>0</formula>
    </cfRule>
  </conditionalFormatting>
  <conditionalFormatting sqref="E69:M69">
    <cfRule type="cellIs" dxfId="225" priority="225" operator="greaterThan">
      <formula>E66+1</formula>
    </cfRule>
    <cfRule type="cellIs" dxfId="224" priority="226" operator="equal">
      <formula>E66+1</formula>
    </cfRule>
    <cfRule type="cellIs" dxfId="223" priority="227" operator="lessThan">
      <formula>E66</formula>
    </cfRule>
    <cfRule type="cellIs" dxfId="222" priority="228" operator="equal">
      <formula>E66</formula>
    </cfRule>
  </conditionalFormatting>
  <conditionalFormatting sqref="P69:W69">
    <cfRule type="cellIs" dxfId="221" priority="217" operator="equal">
      <formula>0</formula>
    </cfRule>
  </conditionalFormatting>
  <conditionalFormatting sqref="O69">
    <cfRule type="cellIs" dxfId="220" priority="218" operator="equal">
      <formula>0</formula>
    </cfRule>
  </conditionalFormatting>
  <conditionalFormatting sqref="O69:W69">
    <cfRule type="cellIs" dxfId="219" priority="219" operator="greaterThan">
      <formula>O66+1</formula>
    </cfRule>
    <cfRule type="cellIs" dxfId="218" priority="220" operator="equal">
      <formula>O66+1</formula>
    </cfRule>
    <cfRule type="cellIs" dxfId="217" priority="221" operator="lessThan">
      <formula>O66</formula>
    </cfRule>
    <cfRule type="cellIs" dxfId="216" priority="222" operator="equal">
      <formula>O66</formula>
    </cfRule>
  </conditionalFormatting>
  <conditionalFormatting sqref="E66">
    <cfRule type="cellIs" dxfId="215" priority="214" operator="equal">
      <formula>3</formula>
    </cfRule>
    <cfRule type="cellIs" dxfId="214" priority="215" operator="equal">
      <formula>5</formula>
    </cfRule>
    <cfRule type="cellIs" dxfId="213" priority="216" operator="equal">
      <formula>4</formula>
    </cfRule>
  </conditionalFormatting>
  <conditionalFormatting sqref="E66:M66">
    <cfRule type="cellIs" dxfId="212" priority="211" operator="equal">
      <formula>3</formula>
    </cfRule>
    <cfRule type="cellIs" dxfId="211" priority="212" operator="equal">
      <formula>5</formula>
    </cfRule>
    <cfRule type="cellIs" dxfId="210" priority="213" operator="equal">
      <formula>4</formula>
    </cfRule>
  </conditionalFormatting>
  <conditionalFormatting sqref="O66">
    <cfRule type="cellIs" dxfId="209" priority="208" operator="equal">
      <formula>3</formula>
    </cfRule>
    <cfRule type="cellIs" dxfId="208" priority="209" operator="equal">
      <formula>5</formula>
    </cfRule>
    <cfRule type="cellIs" dxfId="207" priority="210" operator="equal">
      <formula>4</formula>
    </cfRule>
  </conditionalFormatting>
  <conditionalFormatting sqref="O66:W66">
    <cfRule type="cellIs" dxfId="206" priority="205" operator="equal">
      <formula>3</formula>
    </cfRule>
    <cfRule type="cellIs" dxfId="205" priority="206" operator="equal">
      <formula>5</formula>
    </cfRule>
    <cfRule type="cellIs" dxfId="204" priority="207" operator="equal">
      <formula>4</formula>
    </cfRule>
  </conditionalFormatting>
  <conditionalFormatting sqref="E73">
    <cfRule type="cellIs" dxfId="203" priority="200" operator="equal">
      <formula>0</formula>
    </cfRule>
  </conditionalFormatting>
  <conditionalFormatting sqref="F73:M73">
    <cfRule type="cellIs" dxfId="202" priority="199" operator="equal">
      <formula>0</formula>
    </cfRule>
  </conditionalFormatting>
  <conditionalFormatting sqref="E73:M73">
    <cfRule type="cellIs" dxfId="201" priority="201" operator="greaterThan">
      <formula>E66+1</formula>
    </cfRule>
    <cfRule type="cellIs" dxfId="200" priority="202" operator="equal">
      <formula>E66+1</formula>
    </cfRule>
    <cfRule type="cellIs" dxfId="199" priority="203" operator="lessThan">
      <formula>E66</formula>
    </cfRule>
    <cfRule type="cellIs" dxfId="198" priority="204" operator="equal">
      <formula>E66</formula>
    </cfRule>
  </conditionalFormatting>
  <conditionalFormatting sqref="O73">
    <cfRule type="cellIs" dxfId="197" priority="194" operator="equal">
      <formula>0</formula>
    </cfRule>
  </conditionalFormatting>
  <conditionalFormatting sqref="P73:W73">
    <cfRule type="cellIs" dxfId="196" priority="193" operator="equal">
      <formula>0</formula>
    </cfRule>
  </conditionalFormatting>
  <conditionalFormatting sqref="O73:W73">
    <cfRule type="cellIs" dxfId="195" priority="195" operator="greaterThan">
      <formula>O66+1</formula>
    </cfRule>
    <cfRule type="cellIs" dxfId="194" priority="196" operator="equal">
      <formula>O66+1</formula>
    </cfRule>
    <cfRule type="cellIs" dxfId="193" priority="197" operator="lessThan">
      <formula>O66</formula>
    </cfRule>
    <cfRule type="cellIs" dxfId="192" priority="198" operator="equal">
      <formula>O66</formula>
    </cfRule>
  </conditionalFormatting>
  <conditionalFormatting sqref="E51">
    <cfRule type="cellIs" dxfId="191" priority="190" operator="equal">
      <formula>3</formula>
    </cfRule>
    <cfRule type="cellIs" dxfId="190" priority="191" operator="equal">
      <formula>5</formula>
    </cfRule>
    <cfRule type="cellIs" dxfId="189" priority="192" operator="equal">
      <formula>4</formula>
    </cfRule>
  </conditionalFormatting>
  <conditionalFormatting sqref="E51:M51">
    <cfRule type="cellIs" dxfId="188" priority="187" operator="equal">
      <formula>3</formula>
    </cfRule>
    <cfRule type="cellIs" dxfId="187" priority="188" operator="equal">
      <formula>5</formula>
    </cfRule>
    <cfRule type="cellIs" dxfId="186" priority="189" operator="equal">
      <formula>4</formula>
    </cfRule>
  </conditionalFormatting>
  <conditionalFormatting sqref="F62:M62">
    <cfRule type="cellIs" dxfId="185" priority="181" operator="equal">
      <formula>0</formula>
    </cfRule>
  </conditionalFormatting>
  <conditionalFormatting sqref="E62">
    <cfRule type="cellIs" dxfId="184" priority="182" operator="equal">
      <formula>0</formula>
    </cfRule>
  </conditionalFormatting>
  <conditionalFormatting sqref="E62:M62">
    <cfRule type="cellIs" dxfId="183" priority="183" operator="greaterThan">
      <formula>E51+1</formula>
    </cfRule>
    <cfRule type="cellIs" dxfId="182" priority="184" operator="equal">
      <formula>E51+1</formula>
    </cfRule>
    <cfRule type="cellIs" dxfId="181" priority="185" operator="lessThan">
      <formula>E51</formula>
    </cfRule>
    <cfRule type="cellIs" dxfId="180" priority="186" operator="equal">
      <formula>E51</formula>
    </cfRule>
  </conditionalFormatting>
  <conditionalFormatting sqref="P62:W62">
    <cfRule type="cellIs" dxfId="179" priority="175" operator="equal">
      <formula>0</formula>
    </cfRule>
  </conditionalFormatting>
  <conditionalFormatting sqref="O62">
    <cfRule type="cellIs" dxfId="178" priority="176" operator="equal">
      <formula>0</formula>
    </cfRule>
  </conditionalFormatting>
  <conditionalFormatting sqref="O62:W62">
    <cfRule type="cellIs" dxfId="177" priority="177" operator="greaterThan">
      <formula>O51+1</formula>
    </cfRule>
    <cfRule type="cellIs" dxfId="176" priority="178" operator="equal">
      <formula>O51+1</formula>
    </cfRule>
    <cfRule type="cellIs" dxfId="175" priority="179" operator="lessThan">
      <formula>O51</formula>
    </cfRule>
    <cfRule type="cellIs" dxfId="174" priority="180" operator="equal">
      <formula>O51</formula>
    </cfRule>
  </conditionalFormatting>
  <conditionalFormatting sqref="F54:M54">
    <cfRule type="cellIs" dxfId="173" priority="169" operator="equal">
      <formula>0</formula>
    </cfRule>
  </conditionalFormatting>
  <conditionalFormatting sqref="E54">
    <cfRule type="cellIs" dxfId="172" priority="170" operator="equal">
      <formula>0</formula>
    </cfRule>
  </conditionalFormatting>
  <conditionalFormatting sqref="E54:M54">
    <cfRule type="cellIs" dxfId="171" priority="171" operator="greaterThan">
      <formula>E51+1</formula>
    </cfRule>
    <cfRule type="cellIs" dxfId="170" priority="172" operator="equal">
      <formula>E51+1</formula>
    </cfRule>
    <cfRule type="cellIs" dxfId="169" priority="173" operator="lessThan">
      <formula>E51</formula>
    </cfRule>
    <cfRule type="cellIs" dxfId="168" priority="174" operator="equal">
      <formula>E51</formula>
    </cfRule>
  </conditionalFormatting>
  <conditionalFormatting sqref="P54:W54">
    <cfRule type="cellIs" dxfId="167" priority="163" operator="equal">
      <formula>0</formula>
    </cfRule>
  </conditionalFormatting>
  <conditionalFormatting sqref="O54">
    <cfRule type="cellIs" dxfId="166" priority="164" operator="equal">
      <formula>0</formula>
    </cfRule>
  </conditionalFormatting>
  <conditionalFormatting sqref="O54:W54">
    <cfRule type="cellIs" dxfId="165" priority="165" operator="greaterThan">
      <formula>O51+1</formula>
    </cfRule>
    <cfRule type="cellIs" dxfId="164" priority="166" operator="equal">
      <formula>O51+1</formula>
    </cfRule>
    <cfRule type="cellIs" dxfId="163" priority="167" operator="lessThan">
      <formula>O51</formula>
    </cfRule>
    <cfRule type="cellIs" dxfId="162" priority="168" operator="equal">
      <formula>O51</formula>
    </cfRule>
  </conditionalFormatting>
  <conditionalFormatting sqref="O51">
    <cfRule type="cellIs" dxfId="161" priority="160" operator="equal">
      <formula>3</formula>
    </cfRule>
    <cfRule type="cellIs" dxfId="160" priority="161" operator="equal">
      <formula>5</formula>
    </cfRule>
    <cfRule type="cellIs" dxfId="159" priority="162" operator="equal">
      <formula>4</formula>
    </cfRule>
  </conditionalFormatting>
  <conditionalFormatting sqref="O51:W51">
    <cfRule type="cellIs" dxfId="158" priority="157" operator="equal">
      <formula>3</formula>
    </cfRule>
    <cfRule type="cellIs" dxfId="157" priority="158" operator="equal">
      <formula>5</formula>
    </cfRule>
    <cfRule type="cellIs" dxfId="156" priority="159" operator="equal">
      <formula>4</formula>
    </cfRule>
  </conditionalFormatting>
  <conditionalFormatting sqref="E58">
    <cfRule type="cellIs" dxfId="155" priority="152" operator="equal">
      <formula>0</formula>
    </cfRule>
  </conditionalFormatting>
  <conditionalFormatting sqref="F58:M58">
    <cfRule type="cellIs" dxfId="154" priority="151" operator="equal">
      <formula>0</formula>
    </cfRule>
  </conditionalFormatting>
  <conditionalFormatting sqref="E58:M58">
    <cfRule type="cellIs" dxfId="153" priority="153" operator="greaterThan">
      <formula>E51+1</formula>
    </cfRule>
    <cfRule type="cellIs" dxfId="152" priority="154" operator="equal">
      <formula>E51+1</formula>
    </cfRule>
    <cfRule type="cellIs" dxfId="151" priority="155" operator="lessThan">
      <formula>E51</formula>
    </cfRule>
    <cfRule type="cellIs" dxfId="150" priority="156" operator="equal">
      <formula>E51</formula>
    </cfRule>
  </conditionalFormatting>
  <conditionalFormatting sqref="O58">
    <cfRule type="cellIs" dxfId="149" priority="146" operator="equal">
      <formula>0</formula>
    </cfRule>
  </conditionalFormatting>
  <conditionalFormatting sqref="P58:W58">
    <cfRule type="cellIs" dxfId="148" priority="145" operator="equal">
      <formula>0</formula>
    </cfRule>
  </conditionalFormatting>
  <conditionalFormatting sqref="O58:W58">
    <cfRule type="cellIs" dxfId="147" priority="147" operator="greaterThan">
      <formula>O51+1</formula>
    </cfRule>
    <cfRule type="cellIs" dxfId="146" priority="148" operator="equal">
      <formula>O51+1</formula>
    </cfRule>
    <cfRule type="cellIs" dxfId="145" priority="149" operator="lessThan">
      <formula>O51</formula>
    </cfRule>
    <cfRule type="cellIs" dxfId="144" priority="150" operator="equal">
      <formula>O51</formula>
    </cfRule>
  </conditionalFormatting>
  <conditionalFormatting sqref="E36">
    <cfRule type="cellIs" dxfId="143" priority="142" operator="equal">
      <formula>3</formula>
    </cfRule>
    <cfRule type="cellIs" dxfId="142" priority="143" operator="equal">
      <formula>5</formula>
    </cfRule>
    <cfRule type="cellIs" dxfId="141" priority="144" operator="equal">
      <formula>4</formula>
    </cfRule>
  </conditionalFormatting>
  <conditionalFormatting sqref="E36:M36">
    <cfRule type="cellIs" dxfId="140" priority="139" operator="equal">
      <formula>3</formula>
    </cfRule>
    <cfRule type="cellIs" dxfId="139" priority="140" operator="equal">
      <formula>5</formula>
    </cfRule>
    <cfRule type="cellIs" dxfId="138" priority="141" operator="equal">
      <formula>4</formula>
    </cfRule>
  </conditionalFormatting>
  <conditionalFormatting sqref="O36">
    <cfRule type="cellIs" dxfId="137" priority="136" operator="equal">
      <formula>3</formula>
    </cfRule>
    <cfRule type="cellIs" dxfId="136" priority="137" operator="equal">
      <formula>5</formula>
    </cfRule>
    <cfRule type="cellIs" dxfId="135" priority="138" operator="equal">
      <formula>4</formula>
    </cfRule>
  </conditionalFormatting>
  <conditionalFormatting sqref="O36:W36">
    <cfRule type="cellIs" dxfId="134" priority="133" operator="equal">
      <formula>3</formula>
    </cfRule>
    <cfRule type="cellIs" dxfId="133" priority="134" operator="equal">
      <formula>5</formula>
    </cfRule>
    <cfRule type="cellIs" dxfId="132" priority="135" operator="equal">
      <formula>4</formula>
    </cfRule>
  </conditionalFormatting>
  <conditionalFormatting sqref="F47:M47">
    <cfRule type="cellIs" dxfId="131" priority="127" operator="equal">
      <formula>0</formula>
    </cfRule>
  </conditionalFormatting>
  <conditionalFormatting sqref="E47">
    <cfRule type="cellIs" dxfId="130" priority="128" operator="equal">
      <formula>0</formula>
    </cfRule>
  </conditionalFormatting>
  <conditionalFormatting sqref="E47:M47">
    <cfRule type="cellIs" dxfId="129" priority="129" operator="greaterThan">
      <formula>E36+1</formula>
    </cfRule>
    <cfRule type="cellIs" dxfId="128" priority="130" operator="equal">
      <formula>E36+1</formula>
    </cfRule>
    <cfRule type="cellIs" dxfId="127" priority="131" operator="lessThan">
      <formula>E36</formula>
    </cfRule>
    <cfRule type="cellIs" dxfId="126" priority="132" operator="equal">
      <formula>E36</formula>
    </cfRule>
  </conditionalFormatting>
  <conditionalFormatting sqref="P47:W47">
    <cfRule type="cellIs" dxfId="125" priority="121" operator="equal">
      <formula>0</formula>
    </cfRule>
  </conditionalFormatting>
  <conditionalFormatting sqref="O47">
    <cfRule type="cellIs" dxfId="124" priority="122" operator="equal">
      <formula>0</formula>
    </cfRule>
  </conditionalFormatting>
  <conditionalFormatting sqref="O47:W47">
    <cfRule type="cellIs" dxfId="123" priority="123" operator="greaterThan">
      <formula>O36+1</formula>
    </cfRule>
    <cfRule type="cellIs" dxfId="122" priority="124" operator="equal">
      <formula>O36+1</formula>
    </cfRule>
    <cfRule type="cellIs" dxfId="121" priority="125" operator="lessThan">
      <formula>O36</formula>
    </cfRule>
    <cfRule type="cellIs" dxfId="120" priority="126" operator="equal">
      <formula>O36</formula>
    </cfRule>
  </conditionalFormatting>
  <conditionalFormatting sqref="F39:M39">
    <cfRule type="cellIs" dxfId="119" priority="115" operator="equal">
      <formula>0</formula>
    </cfRule>
  </conditionalFormatting>
  <conditionalFormatting sqref="E39">
    <cfRule type="cellIs" dxfId="118" priority="116" operator="equal">
      <formula>0</formula>
    </cfRule>
  </conditionalFormatting>
  <conditionalFormatting sqref="E39:M39">
    <cfRule type="cellIs" dxfId="117" priority="117" operator="greaterThan">
      <formula>E36+1</formula>
    </cfRule>
    <cfRule type="cellIs" dxfId="116" priority="118" operator="equal">
      <formula>E36+1</formula>
    </cfRule>
    <cfRule type="cellIs" dxfId="115" priority="119" operator="lessThan">
      <formula>E36</formula>
    </cfRule>
    <cfRule type="cellIs" dxfId="114" priority="120" operator="equal">
      <formula>E36</formula>
    </cfRule>
  </conditionalFormatting>
  <conditionalFormatting sqref="P39:W39">
    <cfRule type="cellIs" dxfId="113" priority="109" operator="equal">
      <formula>0</formula>
    </cfRule>
  </conditionalFormatting>
  <conditionalFormatting sqref="O39">
    <cfRule type="cellIs" dxfId="112" priority="110" operator="equal">
      <formula>0</formula>
    </cfRule>
  </conditionalFormatting>
  <conditionalFormatting sqref="O39:W39">
    <cfRule type="cellIs" dxfId="111" priority="111" operator="greaterThan">
      <formula>O36+1</formula>
    </cfRule>
    <cfRule type="cellIs" dxfId="110" priority="112" operator="equal">
      <formula>O36+1</formula>
    </cfRule>
    <cfRule type="cellIs" dxfId="109" priority="113" operator="lessThan">
      <formula>O36</formula>
    </cfRule>
    <cfRule type="cellIs" dxfId="108" priority="114" operator="equal">
      <formula>O36</formula>
    </cfRule>
  </conditionalFormatting>
  <conditionalFormatting sqref="E43">
    <cfRule type="cellIs" dxfId="107" priority="104" operator="equal">
      <formula>0</formula>
    </cfRule>
  </conditionalFormatting>
  <conditionalFormatting sqref="F43:M43">
    <cfRule type="cellIs" dxfId="106" priority="103" operator="equal">
      <formula>0</formula>
    </cfRule>
  </conditionalFormatting>
  <conditionalFormatting sqref="E43:M43">
    <cfRule type="cellIs" dxfId="105" priority="105" operator="greaterThan">
      <formula>E36+1</formula>
    </cfRule>
    <cfRule type="cellIs" dxfId="104" priority="106" operator="equal">
      <formula>E36+1</formula>
    </cfRule>
    <cfRule type="cellIs" dxfId="103" priority="107" operator="lessThan">
      <formula>E36</formula>
    </cfRule>
    <cfRule type="cellIs" dxfId="102" priority="108" operator="equal">
      <formula>E36</formula>
    </cfRule>
  </conditionalFormatting>
  <conditionalFormatting sqref="O43">
    <cfRule type="cellIs" dxfId="101" priority="98" operator="equal">
      <formula>0</formula>
    </cfRule>
  </conditionalFormatting>
  <conditionalFormatting sqref="P43:W43">
    <cfRule type="cellIs" dxfId="100" priority="97" operator="equal">
      <formula>0</formula>
    </cfRule>
  </conditionalFormatting>
  <conditionalFormatting sqref="O43:W43">
    <cfRule type="cellIs" dxfId="99" priority="99" operator="greaterThan">
      <formula>O36+1</formula>
    </cfRule>
    <cfRule type="cellIs" dxfId="98" priority="100" operator="equal">
      <formula>O36+1</formula>
    </cfRule>
    <cfRule type="cellIs" dxfId="97" priority="101" operator="lessThan">
      <formula>O36</formula>
    </cfRule>
    <cfRule type="cellIs" dxfId="96" priority="102" operator="equal">
      <formula>O36</formula>
    </cfRule>
  </conditionalFormatting>
  <conditionalFormatting sqref="P32:W32">
    <cfRule type="cellIs" dxfId="95" priority="85" operator="equal">
      <formula>0</formula>
    </cfRule>
  </conditionalFormatting>
  <conditionalFormatting sqref="F32:M32">
    <cfRule type="cellIs" dxfId="94" priority="91" operator="equal">
      <formula>0</formula>
    </cfRule>
  </conditionalFormatting>
  <conditionalFormatting sqref="E32">
    <cfRule type="cellIs" dxfId="93" priority="92" operator="equal">
      <formula>0</formula>
    </cfRule>
  </conditionalFormatting>
  <conditionalFormatting sqref="O32">
    <cfRule type="cellIs" dxfId="92" priority="86" operator="equal">
      <formula>0</formula>
    </cfRule>
  </conditionalFormatting>
  <conditionalFormatting sqref="E32:M32">
    <cfRule type="cellIs" dxfId="91" priority="93" operator="greaterThan">
      <formula>E21+1</formula>
    </cfRule>
    <cfRule type="cellIs" dxfId="90" priority="94" operator="equal">
      <formula>E21+1</formula>
    </cfRule>
    <cfRule type="cellIs" dxfId="89" priority="95" operator="lessThan">
      <formula>E21</formula>
    </cfRule>
    <cfRule type="cellIs" dxfId="88" priority="96" operator="equal">
      <formula>E21</formula>
    </cfRule>
  </conditionalFormatting>
  <conditionalFormatting sqref="O32:W32">
    <cfRule type="cellIs" dxfId="87" priority="87" operator="greaterThan">
      <formula>O21+1</formula>
    </cfRule>
    <cfRule type="cellIs" dxfId="86" priority="88" operator="equal">
      <formula>O21+1</formula>
    </cfRule>
    <cfRule type="cellIs" dxfId="85" priority="89" operator="lessThan">
      <formula>O21</formula>
    </cfRule>
    <cfRule type="cellIs" dxfId="84" priority="90" operator="equal">
      <formula>O21</formula>
    </cfRule>
  </conditionalFormatting>
  <conditionalFormatting sqref="F24:M24">
    <cfRule type="cellIs" dxfId="83" priority="79" operator="equal">
      <formula>0</formula>
    </cfRule>
  </conditionalFormatting>
  <conditionalFormatting sqref="E24">
    <cfRule type="cellIs" dxfId="82" priority="80" operator="equal">
      <formula>0</formula>
    </cfRule>
  </conditionalFormatting>
  <conditionalFormatting sqref="E24:M24">
    <cfRule type="cellIs" dxfId="81" priority="81" operator="greaterThan">
      <formula>E21+1</formula>
    </cfRule>
    <cfRule type="cellIs" dxfId="80" priority="82" operator="equal">
      <formula>E21+1</formula>
    </cfRule>
    <cfRule type="cellIs" dxfId="79" priority="83" operator="lessThan">
      <formula>E21</formula>
    </cfRule>
    <cfRule type="cellIs" dxfId="78" priority="84" operator="equal">
      <formula>E21</formula>
    </cfRule>
  </conditionalFormatting>
  <conditionalFormatting sqref="P24:W24">
    <cfRule type="cellIs" dxfId="77" priority="73" operator="equal">
      <formula>0</formula>
    </cfRule>
  </conditionalFormatting>
  <conditionalFormatting sqref="O24">
    <cfRule type="cellIs" dxfId="76" priority="74" operator="equal">
      <formula>0</formula>
    </cfRule>
  </conditionalFormatting>
  <conditionalFormatting sqref="O24:W24">
    <cfRule type="cellIs" dxfId="75" priority="75" operator="greaterThan">
      <formula>O21+1</formula>
    </cfRule>
    <cfRule type="cellIs" dxfId="74" priority="76" operator="equal">
      <formula>O21+1</formula>
    </cfRule>
    <cfRule type="cellIs" dxfId="73" priority="77" operator="lessThan">
      <formula>O21</formula>
    </cfRule>
    <cfRule type="cellIs" dxfId="72" priority="78" operator="equal">
      <formula>O21</formula>
    </cfRule>
  </conditionalFormatting>
  <conditionalFormatting sqref="E21">
    <cfRule type="cellIs" dxfId="71" priority="70" operator="equal">
      <formula>3</formula>
    </cfRule>
    <cfRule type="cellIs" dxfId="70" priority="71" operator="equal">
      <formula>5</formula>
    </cfRule>
    <cfRule type="cellIs" dxfId="69" priority="72" operator="equal">
      <formula>4</formula>
    </cfRule>
  </conditionalFormatting>
  <conditionalFormatting sqref="E21:M21">
    <cfRule type="cellIs" dxfId="68" priority="67" operator="equal">
      <formula>3</formula>
    </cfRule>
    <cfRule type="cellIs" dxfId="67" priority="68" operator="equal">
      <formula>5</formula>
    </cfRule>
    <cfRule type="cellIs" dxfId="66" priority="69" operator="equal">
      <formula>4</formula>
    </cfRule>
  </conditionalFormatting>
  <conditionalFormatting sqref="O21">
    <cfRule type="cellIs" dxfId="65" priority="64" operator="equal">
      <formula>3</formula>
    </cfRule>
    <cfRule type="cellIs" dxfId="64" priority="65" operator="equal">
      <formula>5</formula>
    </cfRule>
    <cfRule type="cellIs" dxfId="63" priority="66" operator="equal">
      <formula>4</formula>
    </cfRule>
  </conditionalFormatting>
  <conditionalFormatting sqref="O21:W21">
    <cfRule type="cellIs" dxfId="62" priority="61" operator="equal">
      <formula>3</formula>
    </cfRule>
    <cfRule type="cellIs" dxfId="61" priority="62" operator="equal">
      <formula>5</formula>
    </cfRule>
    <cfRule type="cellIs" dxfId="60" priority="63" operator="equal">
      <formula>4</formula>
    </cfRule>
  </conditionalFormatting>
  <conditionalFormatting sqref="E28">
    <cfRule type="cellIs" dxfId="59" priority="56" operator="equal">
      <formula>0</formula>
    </cfRule>
  </conditionalFormatting>
  <conditionalFormatting sqref="F28:M28">
    <cfRule type="cellIs" dxfId="58" priority="55" operator="equal">
      <formula>0</formula>
    </cfRule>
  </conditionalFormatting>
  <conditionalFormatting sqref="E28:M28">
    <cfRule type="cellIs" dxfId="57" priority="57" operator="greaterThan">
      <formula>E21+1</formula>
    </cfRule>
    <cfRule type="cellIs" dxfId="56" priority="58" operator="equal">
      <formula>E21+1</formula>
    </cfRule>
    <cfRule type="cellIs" dxfId="55" priority="59" operator="lessThan">
      <formula>E21</formula>
    </cfRule>
    <cfRule type="cellIs" dxfId="54" priority="60" operator="equal">
      <formula>E21</formula>
    </cfRule>
  </conditionalFormatting>
  <conditionalFormatting sqref="O28">
    <cfRule type="cellIs" dxfId="53" priority="50" operator="equal">
      <formula>0</formula>
    </cfRule>
  </conditionalFormatting>
  <conditionalFormatting sqref="P28:W28">
    <cfRule type="cellIs" dxfId="52" priority="49" operator="equal">
      <formula>0</formula>
    </cfRule>
  </conditionalFormatting>
  <conditionalFormatting sqref="O28:W28">
    <cfRule type="cellIs" dxfId="51" priority="51" operator="greaterThan">
      <formula>O21+1</formula>
    </cfRule>
    <cfRule type="cellIs" dxfId="50" priority="52" operator="equal">
      <formula>O21+1</formula>
    </cfRule>
    <cfRule type="cellIs" dxfId="49" priority="53" operator="lessThan">
      <formula>O21</formula>
    </cfRule>
    <cfRule type="cellIs" dxfId="48" priority="54" operator="equal">
      <formula>O21</formula>
    </cfRule>
  </conditionalFormatting>
  <conditionalFormatting sqref="P17:W17">
    <cfRule type="cellIs" dxfId="47" priority="37" operator="equal">
      <formula>0</formula>
    </cfRule>
  </conditionalFormatting>
  <conditionalFormatting sqref="F17:M17">
    <cfRule type="cellIs" dxfId="46" priority="43" operator="equal">
      <formula>0</formula>
    </cfRule>
  </conditionalFormatting>
  <conditionalFormatting sqref="E17">
    <cfRule type="cellIs" dxfId="45" priority="44" operator="equal">
      <formula>0</formula>
    </cfRule>
  </conditionalFormatting>
  <conditionalFormatting sqref="O17">
    <cfRule type="cellIs" dxfId="44" priority="38" operator="equal">
      <formula>0</formula>
    </cfRule>
  </conditionalFormatting>
  <conditionalFormatting sqref="E17:M17">
    <cfRule type="cellIs" dxfId="43" priority="45" operator="greaterThan">
      <formula>E6+1</formula>
    </cfRule>
    <cfRule type="cellIs" dxfId="42" priority="46" operator="equal">
      <formula>E6+1</formula>
    </cfRule>
    <cfRule type="cellIs" dxfId="41" priority="47" operator="lessThan">
      <formula>E6</formula>
    </cfRule>
    <cfRule type="cellIs" dxfId="40" priority="48" operator="equal">
      <formula>E6</formula>
    </cfRule>
  </conditionalFormatting>
  <conditionalFormatting sqref="O17:W17">
    <cfRule type="cellIs" dxfId="39" priority="39" operator="greaterThan">
      <formula>O6+1</formula>
    </cfRule>
    <cfRule type="cellIs" dxfId="38" priority="40" operator="equal">
      <formula>O6+1</formula>
    </cfRule>
    <cfRule type="cellIs" dxfId="37" priority="41" operator="lessThan">
      <formula>O6</formula>
    </cfRule>
    <cfRule type="cellIs" dxfId="36" priority="42" operator="equal">
      <formula>O6</formula>
    </cfRule>
  </conditionalFormatting>
  <conditionalFormatting sqref="F9:M9">
    <cfRule type="cellIs" dxfId="35" priority="31" operator="equal">
      <formula>0</formula>
    </cfRule>
  </conditionalFormatting>
  <conditionalFormatting sqref="E9">
    <cfRule type="cellIs" dxfId="34" priority="32" operator="equal">
      <formula>0</formula>
    </cfRule>
  </conditionalFormatting>
  <conditionalFormatting sqref="E9:M9">
    <cfRule type="cellIs" dxfId="33" priority="33" operator="greaterThan">
      <formula>E6+1</formula>
    </cfRule>
    <cfRule type="cellIs" dxfId="32" priority="34" operator="equal">
      <formula>E6+1</formula>
    </cfRule>
    <cfRule type="cellIs" dxfId="31" priority="35" operator="lessThan">
      <formula>E6</formula>
    </cfRule>
    <cfRule type="cellIs" dxfId="30" priority="36" operator="equal">
      <formula>E6</formula>
    </cfRule>
  </conditionalFormatting>
  <conditionalFormatting sqref="P9:W9">
    <cfRule type="cellIs" dxfId="29" priority="25" operator="equal">
      <formula>0</formula>
    </cfRule>
  </conditionalFormatting>
  <conditionalFormatting sqref="O9">
    <cfRule type="cellIs" dxfId="28" priority="26" operator="equal">
      <formula>0</formula>
    </cfRule>
  </conditionalFormatting>
  <conditionalFormatting sqref="O9:W9">
    <cfRule type="cellIs" dxfId="27" priority="27" operator="greaterThan">
      <formula>O6+1</formula>
    </cfRule>
    <cfRule type="cellIs" dxfId="26" priority="28" operator="equal">
      <formula>O6+1</formula>
    </cfRule>
    <cfRule type="cellIs" dxfId="25" priority="29" operator="lessThan">
      <formula>O6</formula>
    </cfRule>
    <cfRule type="cellIs" dxfId="24" priority="30" operator="equal">
      <formula>O6</formula>
    </cfRule>
  </conditionalFormatting>
  <conditionalFormatting sqref="E6">
    <cfRule type="cellIs" dxfId="23" priority="22" operator="equal">
      <formula>3</formula>
    </cfRule>
    <cfRule type="cellIs" dxfId="22" priority="23" operator="equal">
      <formula>5</formula>
    </cfRule>
    <cfRule type="cellIs" dxfId="21" priority="24" operator="equal">
      <formula>4</formula>
    </cfRule>
  </conditionalFormatting>
  <conditionalFormatting sqref="E6:M6">
    <cfRule type="cellIs" dxfId="20" priority="19" operator="equal">
      <formula>3</formula>
    </cfRule>
    <cfRule type="cellIs" dxfId="19" priority="20" operator="equal">
      <formula>5</formula>
    </cfRule>
    <cfRule type="cellIs" dxfId="18" priority="21" operator="equal">
      <formula>4</formula>
    </cfRule>
  </conditionalFormatting>
  <conditionalFormatting sqref="O6">
    <cfRule type="cellIs" dxfId="17" priority="16" operator="equal">
      <formula>3</formula>
    </cfRule>
    <cfRule type="cellIs" dxfId="16" priority="17" operator="equal">
      <formula>5</formula>
    </cfRule>
    <cfRule type="cellIs" dxfId="15" priority="18" operator="equal">
      <formula>4</formula>
    </cfRule>
  </conditionalFormatting>
  <conditionalFormatting sqref="O6:W6">
    <cfRule type="cellIs" dxfId="14" priority="13" operator="equal">
      <formula>3</formula>
    </cfRule>
    <cfRule type="cellIs" dxfId="13" priority="14" operator="equal">
      <formula>5</formula>
    </cfRule>
    <cfRule type="cellIs" dxfId="12" priority="15" operator="equal">
      <formula>4</formula>
    </cfRule>
  </conditionalFormatting>
  <conditionalFormatting sqref="E13">
    <cfRule type="cellIs" dxfId="11" priority="8" operator="equal">
      <formula>0</formula>
    </cfRule>
  </conditionalFormatting>
  <conditionalFormatting sqref="F13:M13">
    <cfRule type="cellIs" dxfId="10" priority="7" operator="equal">
      <formula>0</formula>
    </cfRule>
  </conditionalFormatting>
  <conditionalFormatting sqref="E13:M13">
    <cfRule type="cellIs" dxfId="9" priority="9" operator="greaterThan">
      <formula>E6+1</formula>
    </cfRule>
    <cfRule type="cellIs" dxfId="8" priority="10" operator="equal">
      <formula>E6+1</formula>
    </cfRule>
    <cfRule type="cellIs" dxfId="7" priority="11" operator="lessThan">
      <formula>E6</formula>
    </cfRule>
    <cfRule type="cellIs" dxfId="6" priority="12" operator="equal">
      <formula>E6</formula>
    </cfRule>
  </conditionalFormatting>
  <conditionalFormatting sqref="O13">
    <cfRule type="cellIs" dxfId="5" priority="2" operator="equal">
      <formula>0</formula>
    </cfRule>
  </conditionalFormatting>
  <conditionalFormatting sqref="P13:W13">
    <cfRule type="cellIs" dxfId="4" priority="1" operator="equal">
      <formula>0</formula>
    </cfRule>
  </conditionalFormatting>
  <conditionalFormatting sqref="O13:W13">
    <cfRule type="cellIs" dxfId="3" priority="3" operator="greaterThan">
      <formula>O6+1</formula>
    </cfRule>
    <cfRule type="cellIs" dxfId="2" priority="4" operator="equal">
      <formula>O6+1</formula>
    </cfRule>
    <cfRule type="cellIs" dxfId="1" priority="5" operator="lessThan">
      <formula>O6</formula>
    </cfRule>
    <cfRule type="cellIs" dxfId="0" priority="6" operator="equal">
      <formula>O6</formula>
    </cfRule>
  </conditionalFormatting>
  <pageMargins left="0.7" right="0.7" top="0.75" bottom="0.75" header="0.3" footer="0.3"/>
  <drawing r:id="rId1"/>
  <legacyDrawing r:id="rId2"/>
  <webPublishItems count="1">
    <webPublishItem id="5089" divId="Handicap_0_5089" sourceType="range" sourceRef="A1:AB1053" destinationFile="D:\Mis documentos\Golf\Handicap_0\Handicap_0.htm"/>
  </webPublishItem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B4418-60D5-48E3-922E-C8C316B7D887}">
  <dimension ref="A1:AB1038"/>
  <sheetViews>
    <sheetView workbookViewId="0">
      <selection activeCell="AA9" sqref="AA9"/>
    </sheetView>
  </sheetViews>
  <sheetFormatPr baseColWidth="10" defaultColWidth="14.42578125" defaultRowHeight="12.75" x14ac:dyDescent="0.2"/>
  <cols>
    <col min="1" max="1" width="18.140625" bestFit="1" customWidth="1"/>
    <col min="2" max="2" width="9.42578125" bestFit="1" customWidth="1"/>
    <col min="3" max="3" width="9.42578125" customWidth="1"/>
    <col min="4" max="4" width="11.85546875" bestFit="1" customWidth="1"/>
    <col min="5" max="13" width="4" bestFit="1" customWidth="1"/>
    <col min="14" max="14" width="3" bestFit="1" customWidth="1"/>
    <col min="15" max="23" width="4" bestFit="1" customWidth="1"/>
    <col min="24" max="24" width="3" bestFit="1" customWidth="1"/>
    <col min="25" max="25" width="5.5703125" bestFit="1" customWidth="1"/>
    <col min="26" max="26" width="5.140625" customWidth="1"/>
    <col min="27" max="27" width="6.28515625" customWidth="1"/>
    <col min="28" max="28" width="11.28515625" customWidth="1"/>
  </cols>
  <sheetData>
    <row r="1" spans="1:28" ht="46.5" thickTop="1" thickBot="1" x14ac:dyDescent="0.25">
      <c r="A1" s="82" t="s">
        <v>25</v>
      </c>
      <c r="B1" s="1" t="s">
        <v>4</v>
      </c>
      <c r="C1" s="1" t="s">
        <v>19</v>
      </c>
      <c r="D1" s="1" t="s">
        <v>5</v>
      </c>
      <c r="E1" s="38">
        <v>1</v>
      </c>
      <c r="F1" s="38">
        <v>2</v>
      </c>
      <c r="G1" s="38">
        <v>3</v>
      </c>
      <c r="H1" s="38">
        <v>4</v>
      </c>
      <c r="I1" s="38">
        <v>5</v>
      </c>
      <c r="J1" s="38">
        <v>6</v>
      </c>
      <c r="K1" s="38">
        <v>7</v>
      </c>
      <c r="L1" s="38">
        <v>8</v>
      </c>
      <c r="M1" s="38">
        <v>9</v>
      </c>
      <c r="N1" s="1" t="s">
        <v>16</v>
      </c>
      <c r="O1" s="38">
        <v>10</v>
      </c>
      <c r="P1" s="38">
        <v>11</v>
      </c>
      <c r="Q1" s="38">
        <v>12</v>
      </c>
      <c r="R1" s="38">
        <v>13</v>
      </c>
      <c r="S1" s="38">
        <v>14</v>
      </c>
      <c r="T1" s="38">
        <v>15</v>
      </c>
      <c r="U1" s="38">
        <v>16</v>
      </c>
      <c r="V1" s="38">
        <v>17</v>
      </c>
      <c r="W1" s="38">
        <v>18</v>
      </c>
      <c r="X1" s="1" t="s">
        <v>17</v>
      </c>
      <c r="Y1" s="1" t="s">
        <v>0</v>
      </c>
      <c r="Z1" s="80" t="s">
        <v>28</v>
      </c>
      <c r="AA1" s="81" t="s">
        <v>6</v>
      </c>
      <c r="AB1" s="80" t="s">
        <v>20</v>
      </c>
    </row>
    <row r="2" spans="1:28" ht="13.5" thickTop="1" x14ac:dyDescent="0.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4" spans="1:28" ht="13.5" thickBot="1" x14ac:dyDescent="0.25">
      <c r="A4" s="77"/>
      <c r="B4" s="77"/>
      <c r="C4" s="77"/>
      <c r="D4" s="77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  <c r="Z4" s="77"/>
      <c r="AA4" s="77"/>
      <c r="AB4" s="77"/>
    </row>
    <row r="5" spans="1:28" ht="15" x14ac:dyDescent="0.25">
      <c r="A5" s="86"/>
      <c r="B5" s="173" t="s">
        <v>4</v>
      </c>
      <c r="C5" s="176" t="s">
        <v>19</v>
      </c>
      <c r="D5" s="64" t="s">
        <v>1</v>
      </c>
      <c r="E5" s="155">
        <v>507</v>
      </c>
      <c r="F5" s="155">
        <v>362</v>
      </c>
      <c r="G5" s="155">
        <v>205</v>
      </c>
      <c r="H5" s="155">
        <v>371</v>
      </c>
      <c r="I5" s="155">
        <v>455</v>
      </c>
      <c r="J5" s="155">
        <v>393</v>
      </c>
      <c r="K5" s="155">
        <v>130</v>
      </c>
      <c r="L5" s="155">
        <v>264</v>
      </c>
      <c r="M5" s="156">
        <v>339</v>
      </c>
      <c r="N5" s="179" t="s">
        <v>16</v>
      </c>
      <c r="O5" s="157">
        <v>449</v>
      </c>
      <c r="P5" s="155">
        <v>343</v>
      </c>
      <c r="Q5" s="155">
        <v>174</v>
      </c>
      <c r="R5" s="155">
        <v>338</v>
      </c>
      <c r="S5" s="155">
        <v>331</v>
      </c>
      <c r="T5" s="155">
        <v>384</v>
      </c>
      <c r="U5" s="155">
        <v>504</v>
      </c>
      <c r="V5" s="155">
        <v>177</v>
      </c>
      <c r="W5" s="156">
        <v>345</v>
      </c>
      <c r="X5" s="179" t="s">
        <v>17</v>
      </c>
      <c r="Y5" s="89">
        <v>72.400000000000006</v>
      </c>
      <c r="Z5" s="182" t="s">
        <v>28</v>
      </c>
      <c r="AA5" s="185" t="s">
        <v>6</v>
      </c>
      <c r="AB5" s="188" t="s">
        <v>20</v>
      </c>
    </row>
    <row r="6" spans="1:28" ht="15" x14ac:dyDescent="0.25">
      <c r="A6" s="86" t="s">
        <v>32</v>
      </c>
      <c r="B6" s="174"/>
      <c r="C6" s="177"/>
      <c r="D6" s="65" t="s">
        <v>2</v>
      </c>
      <c r="E6" s="63">
        <v>5</v>
      </c>
      <c r="F6" s="63">
        <v>4</v>
      </c>
      <c r="G6" s="63">
        <v>3</v>
      </c>
      <c r="H6" s="63">
        <v>4</v>
      </c>
      <c r="I6" s="63">
        <v>5</v>
      </c>
      <c r="J6" s="63">
        <v>4</v>
      </c>
      <c r="K6" s="63">
        <v>3</v>
      </c>
      <c r="L6" s="63">
        <v>4</v>
      </c>
      <c r="M6" s="158">
        <v>4</v>
      </c>
      <c r="N6" s="180"/>
      <c r="O6" s="159">
        <v>5</v>
      </c>
      <c r="P6" s="63">
        <v>4</v>
      </c>
      <c r="Q6" s="63">
        <v>3</v>
      </c>
      <c r="R6" s="63">
        <v>4</v>
      </c>
      <c r="S6" s="63">
        <v>4</v>
      </c>
      <c r="T6" s="63">
        <v>4</v>
      </c>
      <c r="U6" s="63">
        <v>5</v>
      </c>
      <c r="V6" s="63">
        <v>3</v>
      </c>
      <c r="W6" s="158">
        <v>4</v>
      </c>
      <c r="X6" s="180"/>
      <c r="Y6" s="63">
        <v>72</v>
      </c>
      <c r="Z6" s="183"/>
      <c r="AA6" s="186"/>
      <c r="AB6" s="189"/>
    </row>
    <row r="7" spans="1:28" ht="15.75" thickBot="1" x14ac:dyDescent="0.3">
      <c r="A7" s="140">
        <v>45330</v>
      </c>
      <c r="B7" s="175"/>
      <c r="C7" s="178"/>
      <c r="D7" s="66" t="s">
        <v>3</v>
      </c>
      <c r="E7" s="160">
        <v>2</v>
      </c>
      <c r="F7" s="160">
        <v>8</v>
      </c>
      <c r="G7" s="160">
        <v>4</v>
      </c>
      <c r="H7" s="160">
        <v>10</v>
      </c>
      <c r="I7" s="160">
        <v>18</v>
      </c>
      <c r="J7" s="160">
        <v>6</v>
      </c>
      <c r="K7" s="160">
        <v>16</v>
      </c>
      <c r="L7" s="160">
        <v>14</v>
      </c>
      <c r="M7" s="161">
        <v>12</v>
      </c>
      <c r="N7" s="181"/>
      <c r="O7" s="162">
        <v>9</v>
      </c>
      <c r="P7" s="160">
        <v>17</v>
      </c>
      <c r="Q7" s="160">
        <v>11</v>
      </c>
      <c r="R7" s="160">
        <v>13</v>
      </c>
      <c r="S7" s="160">
        <v>5</v>
      </c>
      <c r="T7" s="160">
        <v>1</v>
      </c>
      <c r="U7" s="160">
        <v>3</v>
      </c>
      <c r="V7" s="160">
        <v>7</v>
      </c>
      <c r="W7" s="161">
        <v>15</v>
      </c>
      <c r="X7" s="181"/>
      <c r="Y7" s="108">
        <v>140</v>
      </c>
      <c r="Z7" s="184"/>
      <c r="AA7" s="187"/>
      <c r="AB7" s="190"/>
    </row>
    <row r="8" spans="1:28" ht="15" x14ac:dyDescent="0.25">
      <c r="A8" s="146"/>
      <c r="D8" s="48" t="s">
        <v>15</v>
      </c>
      <c r="E8" s="49">
        <v>2</v>
      </c>
      <c r="F8" s="49">
        <v>2</v>
      </c>
      <c r="G8" s="49">
        <v>2</v>
      </c>
      <c r="H8" s="49">
        <v>2</v>
      </c>
      <c r="I8" s="49">
        <v>1</v>
      </c>
      <c r="J8" s="49">
        <v>2</v>
      </c>
      <c r="K8" s="49">
        <v>1</v>
      </c>
      <c r="L8" s="49">
        <v>2</v>
      </c>
      <c r="M8" s="50">
        <v>2</v>
      </c>
      <c r="N8" s="123">
        <v>16</v>
      </c>
      <c r="O8" s="126">
        <v>2</v>
      </c>
      <c r="P8" s="49">
        <v>1</v>
      </c>
      <c r="Q8" s="49">
        <v>2</v>
      </c>
      <c r="R8" s="49">
        <v>2</v>
      </c>
      <c r="S8" s="49">
        <v>2</v>
      </c>
      <c r="T8" s="49">
        <v>2</v>
      </c>
      <c r="U8" s="49">
        <v>2</v>
      </c>
      <c r="V8" s="49">
        <v>2</v>
      </c>
      <c r="W8" s="50">
        <v>2</v>
      </c>
      <c r="X8" s="113">
        <v>17</v>
      </c>
      <c r="Y8" s="85">
        <v>33</v>
      </c>
      <c r="AB8" s="87"/>
    </row>
    <row r="9" spans="1:28" ht="15" x14ac:dyDescent="0.25">
      <c r="A9" s="146" t="s">
        <v>24</v>
      </c>
      <c r="B9" s="73">
        <v>26.4</v>
      </c>
      <c r="C9" s="112">
        <v>33</v>
      </c>
      <c r="D9" s="52" t="s">
        <v>14</v>
      </c>
      <c r="E9" s="84">
        <v>8</v>
      </c>
      <c r="F9" s="84">
        <v>6</v>
      </c>
      <c r="G9" s="84">
        <v>5</v>
      </c>
      <c r="H9" s="84">
        <v>5</v>
      </c>
      <c r="I9" s="84">
        <v>7</v>
      </c>
      <c r="J9" s="84">
        <v>5</v>
      </c>
      <c r="K9" s="84">
        <v>3</v>
      </c>
      <c r="L9" s="84">
        <v>6</v>
      </c>
      <c r="M9" s="114">
        <v>5</v>
      </c>
      <c r="N9" s="147">
        <v>50</v>
      </c>
      <c r="O9" s="84">
        <v>9</v>
      </c>
      <c r="P9" s="84">
        <v>5</v>
      </c>
      <c r="Q9" s="84">
        <v>4</v>
      </c>
      <c r="R9" s="84">
        <v>7</v>
      </c>
      <c r="S9" s="84">
        <v>7</v>
      </c>
      <c r="T9" s="84">
        <v>5</v>
      </c>
      <c r="U9" s="84">
        <v>9</v>
      </c>
      <c r="V9" s="84">
        <v>5</v>
      </c>
      <c r="W9" s="114">
        <v>6</v>
      </c>
      <c r="X9" s="109">
        <v>57</v>
      </c>
      <c r="Y9" s="67">
        <v>107</v>
      </c>
      <c r="Z9" s="92">
        <v>0</v>
      </c>
      <c r="AA9" s="142">
        <v>26.4</v>
      </c>
      <c r="AB9" s="93">
        <v>123</v>
      </c>
    </row>
    <row r="10" spans="1:28" ht="15.75" thickBot="1" x14ac:dyDescent="0.3">
      <c r="A10" s="94"/>
      <c r="D10" s="148" t="s">
        <v>18</v>
      </c>
      <c r="E10" s="51">
        <v>1</v>
      </c>
      <c r="F10" s="51">
        <v>2</v>
      </c>
      <c r="G10" s="51">
        <v>2</v>
      </c>
      <c r="H10" s="51">
        <v>3</v>
      </c>
      <c r="I10" s="51">
        <v>1</v>
      </c>
      <c r="J10" s="51">
        <v>3</v>
      </c>
      <c r="K10" s="51">
        <v>3</v>
      </c>
      <c r="L10" s="51">
        <v>2</v>
      </c>
      <c r="M10" s="115">
        <v>3</v>
      </c>
      <c r="N10" s="125">
        <v>20</v>
      </c>
      <c r="O10" s="128">
        <v>0</v>
      </c>
      <c r="P10" s="51">
        <v>2</v>
      </c>
      <c r="Q10" s="51">
        <v>3</v>
      </c>
      <c r="R10" s="51">
        <v>1</v>
      </c>
      <c r="S10" s="51">
        <v>1</v>
      </c>
      <c r="T10" s="51">
        <v>3</v>
      </c>
      <c r="U10" s="51">
        <v>0</v>
      </c>
      <c r="V10" s="51">
        <v>2</v>
      </c>
      <c r="W10" s="115">
        <v>2</v>
      </c>
      <c r="X10" s="120">
        <v>14</v>
      </c>
      <c r="Y10" s="68">
        <v>34</v>
      </c>
      <c r="AB10" s="87"/>
    </row>
    <row r="11" spans="1:28" ht="13.5" thickBot="1" x14ac:dyDescent="0.25">
      <c r="A11" s="95"/>
      <c r="AB11" s="87"/>
    </row>
    <row r="12" spans="1:28" ht="15" x14ac:dyDescent="0.25">
      <c r="A12" s="99"/>
      <c r="D12" s="53" t="s">
        <v>15</v>
      </c>
      <c r="E12" s="54">
        <v>2</v>
      </c>
      <c r="F12" s="54">
        <v>2</v>
      </c>
      <c r="G12" s="54">
        <v>2</v>
      </c>
      <c r="H12" s="54">
        <v>2</v>
      </c>
      <c r="I12" s="54">
        <v>1</v>
      </c>
      <c r="J12" s="54">
        <v>2</v>
      </c>
      <c r="K12" s="54">
        <v>1</v>
      </c>
      <c r="L12" s="54">
        <v>2</v>
      </c>
      <c r="M12" s="55">
        <v>2</v>
      </c>
      <c r="N12" s="129">
        <v>16</v>
      </c>
      <c r="O12" s="132">
        <v>2</v>
      </c>
      <c r="P12" s="54">
        <v>1</v>
      </c>
      <c r="Q12" s="54">
        <v>2</v>
      </c>
      <c r="R12" s="54">
        <v>2</v>
      </c>
      <c r="S12" s="54">
        <v>2</v>
      </c>
      <c r="T12" s="54">
        <v>2</v>
      </c>
      <c r="U12" s="54">
        <v>2</v>
      </c>
      <c r="V12" s="54">
        <v>2</v>
      </c>
      <c r="W12" s="55">
        <v>2</v>
      </c>
      <c r="X12" s="116">
        <v>17</v>
      </c>
      <c r="Y12" s="55">
        <v>33</v>
      </c>
      <c r="AB12" s="87"/>
    </row>
    <row r="13" spans="1:28" ht="15" x14ac:dyDescent="0.25">
      <c r="A13" s="149" t="s">
        <v>22</v>
      </c>
      <c r="B13" s="78">
        <v>26.4</v>
      </c>
      <c r="C13" s="112">
        <v>33</v>
      </c>
      <c r="D13" s="57">
        <v>9</v>
      </c>
      <c r="E13" s="84">
        <v>8</v>
      </c>
      <c r="F13" s="84">
        <v>6</v>
      </c>
      <c r="G13" s="84">
        <v>5</v>
      </c>
      <c r="H13" s="84">
        <v>5</v>
      </c>
      <c r="I13" s="84">
        <v>6</v>
      </c>
      <c r="J13" s="84">
        <v>8</v>
      </c>
      <c r="K13" s="84">
        <v>6</v>
      </c>
      <c r="L13" s="84">
        <v>7</v>
      </c>
      <c r="M13" s="114">
        <v>8</v>
      </c>
      <c r="N13" s="130">
        <v>59</v>
      </c>
      <c r="O13" s="84">
        <v>6</v>
      </c>
      <c r="P13" s="84">
        <v>5</v>
      </c>
      <c r="Q13" s="84">
        <v>5</v>
      </c>
      <c r="R13" s="84">
        <v>8</v>
      </c>
      <c r="S13" s="84">
        <v>6</v>
      </c>
      <c r="T13" s="84">
        <v>7</v>
      </c>
      <c r="U13" s="84">
        <v>7</v>
      </c>
      <c r="V13" s="84">
        <v>5</v>
      </c>
      <c r="W13" s="114">
        <v>5</v>
      </c>
      <c r="X13" s="110">
        <v>54</v>
      </c>
      <c r="Y13" s="69">
        <v>113</v>
      </c>
      <c r="Z13" s="97">
        <v>0.4</v>
      </c>
      <c r="AA13" s="143">
        <v>26.4</v>
      </c>
      <c r="AB13" s="98">
        <v>121</v>
      </c>
    </row>
    <row r="14" spans="1:28" ht="15.75" thickBot="1" x14ac:dyDescent="0.3">
      <c r="A14" s="99"/>
      <c r="D14" s="150" t="s">
        <v>18</v>
      </c>
      <c r="E14" s="56">
        <v>1</v>
      </c>
      <c r="F14" s="56">
        <v>2</v>
      </c>
      <c r="G14" s="56">
        <v>2</v>
      </c>
      <c r="H14" s="56">
        <v>3</v>
      </c>
      <c r="I14" s="56">
        <v>2</v>
      </c>
      <c r="J14" s="56">
        <v>0</v>
      </c>
      <c r="K14" s="56">
        <v>0</v>
      </c>
      <c r="L14" s="56">
        <v>1</v>
      </c>
      <c r="M14" s="117">
        <v>0</v>
      </c>
      <c r="N14" s="131">
        <v>11</v>
      </c>
      <c r="O14" s="133">
        <v>3</v>
      </c>
      <c r="P14" s="56">
        <v>2</v>
      </c>
      <c r="Q14" s="56">
        <v>2</v>
      </c>
      <c r="R14" s="56">
        <v>0</v>
      </c>
      <c r="S14" s="56">
        <v>2</v>
      </c>
      <c r="T14" s="56">
        <v>1</v>
      </c>
      <c r="U14" s="56">
        <v>2</v>
      </c>
      <c r="V14" s="56">
        <v>2</v>
      </c>
      <c r="W14" s="117">
        <v>3</v>
      </c>
      <c r="X14" s="121">
        <v>17</v>
      </c>
      <c r="Y14" s="70">
        <v>28</v>
      </c>
      <c r="AB14" s="87"/>
    </row>
    <row r="15" spans="1:28" ht="13.5" thickBot="1" x14ac:dyDescent="0.25">
      <c r="A15" s="95"/>
      <c r="AB15" s="87"/>
    </row>
    <row r="16" spans="1:28" ht="15" x14ac:dyDescent="0.25">
      <c r="A16" s="100"/>
      <c r="D16" s="58" t="s">
        <v>15</v>
      </c>
      <c r="E16" s="59">
        <v>2</v>
      </c>
      <c r="F16" s="59">
        <v>2</v>
      </c>
      <c r="G16" s="59">
        <v>2</v>
      </c>
      <c r="H16" s="59">
        <v>2</v>
      </c>
      <c r="I16" s="59">
        <v>1</v>
      </c>
      <c r="J16" s="59">
        <v>2</v>
      </c>
      <c r="K16" s="59">
        <v>1</v>
      </c>
      <c r="L16" s="59">
        <v>2</v>
      </c>
      <c r="M16" s="60">
        <v>2</v>
      </c>
      <c r="N16" s="134">
        <v>16</v>
      </c>
      <c r="O16" s="137">
        <v>2</v>
      </c>
      <c r="P16" s="59">
        <v>1</v>
      </c>
      <c r="Q16" s="59">
        <v>2</v>
      </c>
      <c r="R16" s="59">
        <v>2</v>
      </c>
      <c r="S16" s="59">
        <v>2</v>
      </c>
      <c r="T16" s="59">
        <v>2</v>
      </c>
      <c r="U16" s="59">
        <v>2</v>
      </c>
      <c r="V16" s="59">
        <v>2</v>
      </c>
      <c r="W16" s="60">
        <v>2</v>
      </c>
      <c r="X16" s="118">
        <v>17</v>
      </c>
      <c r="Y16" s="60">
        <v>33</v>
      </c>
      <c r="AB16" s="87"/>
    </row>
    <row r="17" spans="1:28" ht="15" x14ac:dyDescent="0.25">
      <c r="A17" s="151" t="s">
        <v>23</v>
      </c>
      <c r="B17" s="79">
        <v>26.4</v>
      </c>
      <c r="C17" s="112">
        <v>33</v>
      </c>
      <c r="D17" s="62" t="s">
        <v>14</v>
      </c>
      <c r="E17" s="84">
        <v>9</v>
      </c>
      <c r="F17" s="84">
        <v>8</v>
      </c>
      <c r="G17" s="84">
        <v>6</v>
      </c>
      <c r="H17" s="84">
        <v>6</v>
      </c>
      <c r="I17" s="84">
        <v>8</v>
      </c>
      <c r="J17" s="84">
        <v>7</v>
      </c>
      <c r="K17" s="84">
        <v>3</v>
      </c>
      <c r="L17" s="84">
        <v>5</v>
      </c>
      <c r="M17" s="114">
        <v>6</v>
      </c>
      <c r="N17" s="135">
        <v>58</v>
      </c>
      <c r="O17" s="127">
        <v>7</v>
      </c>
      <c r="P17" s="84">
        <v>5</v>
      </c>
      <c r="Q17" s="84">
        <v>4</v>
      </c>
      <c r="R17" s="84">
        <v>8</v>
      </c>
      <c r="S17" s="84">
        <v>5</v>
      </c>
      <c r="T17" s="84">
        <v>8</v>
      </c>
      <c r="U17" s="84">
        <v>7</v>
      </c>
      <c r="V17" s="84">
        <v>3</v>
      </c>
      <c r="W17" s="114">
        <v>6</v>
      </c>
      <c r="X17" s="111">
        <v>53</v>
      </c>
      <c r="Y17" s="71">
        <v>111</v>
      </c>
      <c r="Z17" s="102">
        <v>0.2</v>
      </c>
      <c r="AA17" s="141">
        <v>26.4</v>
      </c>
      <c r="AB17" s="103">
        <v>138</v>
      </c>
    </row>
    <row r="18" spans="1:28" ht="15.75" thickBot="1" x14ac:dyDescent="0.3">
      <c r="A18" s="104"/>
      <c r="B18" s="105"/>
      <c r="C18" s="105"/>
      <c r="D18" s="152" t="s">
        <v>18</v>
      </c>
      <c r="E18" s="61">
        <v>0</v>
      </c>
      <c r="F18" s="61">
        <v>0</v>
      </c>
      <c r="G18" s="61">
        <v>1</v>
      </c>
      <c r="H18" s="61">
        <v>2</v>
      </c>
      <c r="I18" s="61">
        <v>0</v>
      </c>
      <c r="J18" s="61">
        <v>1</v>
      </c>
      <c r="K18" s="61">
        <v>3</v>
      </c>
      <c r="L18" s="61">
        <v>3</v>
      </c>
      <c r="M18" s="119">
        <v>2</v>
      </c>
      <c r="N18" s="136">
        <v>12</v>
      </c>
      <c r="O18" s="138">
        <v>2</v>
      </c>
      <c r="P18" s="61">
        <v>2</v>
      </c>
      <c r="Q18" s="61">
        <v>3</v>
      </c>
      <c r="R18" s="61">
        <v>0</v>
      </c>
      <c r="S18" s="61">
        <v>3</v>
      </c>
      <c r="T18" s="61">
        <v>0</v>
      </c>
      <c r="U18" s="61">
        <v>2</v>
      </c>
      <c r="V18" s="61">
        <v>4</v>
      </c>
      <c r="W18" s="119">
        <v>2</v>
      </c>
      <c r="X18" s="122">
        <v>18</v>
      </c>
      <c r="Y18" s="72">
        <v>30</v>
      </c>
      <c r="Z18" s="105"/>
      <c r="AA18" s="105"/>
      <c r="AB18" s="106"/>
    </row>
    <row r="19" spans="1:28" ht="13.5" thickBot="1" x14ac:dyDescent="0.25">
      <c r="A19" s="77"/>
      <c r="B19" s="77"/>
      <c r="C19" s="77"/>
      <c r="D19" s="77"/>
      <c r="E19" s="77"/>
      <c r="F19" s="77"/>
      <c r="G19" s="77"/>
      <c r="H19" s="77"/>
      <c r="I19" s="77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7"/>
      <c r="Z19" s="77"/>
      <c r="AA19" s="77"/>
      <c r="AB19" s="77"/>
    </row>
    <row r="20" spans="1:28" ht="15" x14ac:dyDescent="0.25">
      <c r="A20" s="83"/>
      <c r="B20" s="173" t="s">
        <v>4</v>
      </c>
      <c r="C20" s="176" t="s">
        <v>19</v>
      </c>
      <c r="D20" s="64" t="s">
        <v>1</v>
      </c>
      <c r="E20" s="163">
        <v>450</v>
      </c>
      <c r="F20" s="163">
        <v>115</v>
      </c>
      <c r="G20" s="163">
        <v>293</v>
      </c>
      <c r="H20" s="163">
        <v>458</v>
      </c>
      <c r="I20" s="163">
        <v>389</v>
      </c>
      <c r="J20" s="163">
        <v>357</v>
      </c>
      <c r="K20" s="163">
        <v>348</v>
      </c>
      <c r="L20" s="163">
        <v>307</v>
      </c>
      <c r="M20" s="163">
        <v>136</v>
      </c>
      <c r="N20" s="179" t="s">
        <v>16</v>
      </c>
      <c r="O20" s="163">
        <v>290</v>
      </c>
      <c r="P20" s="163">
        <v>415</v>
      </c>
      <c r="Q20" s="163">
        <v>169</v>
      </c>
      <c r="R20" s="163">
        <v>282</v>
      </c>
      <c r="S20" s="163">
        <v>446</v>
      </c>
      <c r="T20" s="163">
        <v>137</v>
      </c>
      <c r="U20" s="163">
        <v>338</v>
      </c>
      <c r="V20" s="163">
        <v>357</v>
      </c>
      <c r="W20" s="163">
        <v>267</v>
      </c>
      <c r="X20" s="179" t="s">
        <v>17</v>
      </c>
      <c r="Y20" s="89">
        <v>68.7</v>
      </c>
      <c r="Z20" s="182" t="s">
        <v>28</v>
      </c>
      <c r="AA20" s="185" t="s">
        <v>6</v>
      </c>
      <c r="AB20" s="188" t="s">
        <v>20</v>
      </c>
    </row>
    <row r="21" spans="1:28" ht="15" x14ac:dyDescent="0.25">
      <c r="A21" s="83" t="s">
        <v>34</v>
      </c>
      <c r="B21" s="174"/>
      <c r="C21" s="177"/>
      <c r="D21" s="65" t="s">
        <v>2</v>
      </c>
      <c r="E21" s="43">
        <v>5</v>
      </c>
      <c r="F21" s="39">
        <v>3</v>
      </c>
      <c r="G21" s="39">
        <v>4</v>
      </c>
      <c r="H21" s="39">
        <v>5</v>
      </c>
      <c r="I21" s="39">
        <v>4</v>
      </c>
      <c r="J21" s="39">
        <v>4</v>
      </c>
      <c r="K21" s="39">
        <v>4</v>
      </c>
      <c r="L21" s="39">
        <v>4</v>
      </c>
      <c r="M21" s="44">
        <v>3</v>
      </c>
      <c r="N21" s="180"/>
      <c r="O21" s="43">
        <v>4</v>
      </c>
      <c r="P21" s="39">
        <v>5</v>
      </c>
      <c r="Q21" s="39">
        <v>3</v>
      </c>
      <c r="R21" s="39">
        <v>4</v>
      </c>
      <c r="S21" s="39">
        <v>5</v>
      </c>
      <c r="T21" s="39">
        <v>3</v>
      </c>
      <c r="U21" s="39">
        <v>4</v>
      </c>
      <c r="V21" s="39">
        <v>4</v>
      </c>
      <c r="W21" s="44">
        <v>4</v>
      </c>
      <c r="X21" s="180"/>
      <c r="Y21" s="63">
        <v>72</v>
      </c>
      <c r="Z21" s="183"/>
      <c r="AA21" s="186"/>
      <c r="AB21" s="189"/>
    </row>
    <row r="22" spans="1:28" ht="15.75" thickBot="1" x14ac:dyDescent="0.3">
      <c r="A22" s="139">
        <v>45273</v>
      </c>
      <c r="B22" s="175"/>
      <c r="C22" s="178"/>
      <c r="D22" s="66" t="s">
        <v>3</v>
      </c>
      <c r="E22" s="45">
        <v>9</v>
      </c>
      <c r="F22" s="46">
        <v>17</v>
      </c>
      <c r="G22" s="46">
        <v>11</v>
      </c>
      <c r="H22" s="46">
        <v>15</v>
      </c>
      <c r="I22" s="46">
        <v>3</v>
      </c>
      <c r="J22" s="46">
        <v>1</v>
      </c>
      <c r="K22" s="46">
        <v>5</v>
      </c>
      <c r="L22" s="46">
        <v>13</v>
      </c>
      <c r="M22" s="47">
        <v>7</v>
      </c>
      <c r="N22" s="181"/>
      <c r="O22" s="45">
        <v>14</v>
      </c>
      <c r="P22" s="46">
        <v>12</v>
      </c>
      <c r="Q22" s="46">
        <v>4</v>
      </c>
      <c r="R22" s="46">
        <v>18</v>
      </c>
      <c r="S22" s="46">
        <v>16</v>
      </c>
      <c r="T22" s="46">
        <v>8</v>
      </c>
      <c r="U22" s="46">
        <v>6</v>
      </c>
      <c r="V22" s="46">
        <v>2</v>
      </c>
      <c r="W22" s="47">
        <v>10</v>
      </c>
      <c r="X22" s="181"/>
      <c r="Y22" s="108">
        <v>125</v>
      </c>
      <c r="Z22" s="184"/>
      <c r="AA22" s="187"/>
      <c r="AB22" s="190"/>
    </row>
    <row r="23" spans="1:28" ht="15" x14ac:dyDescent="0.25">
      <c r="A23" s="91"/>
      <c r="D23" s="48" t="s">
        <v>15</v>
      </c>
      <c r="E23" s="49">
        <v>1</v>
      </c>
      <c r="F23" s="49">
        <v>1</v>
      </c>
      <c r="G23" s="49">
        <v>1</v>
      </c>
      <c r="H23" s="49">
        <v>1</v>
      </c>
      <c r="I23" s="49">
        <v>2</v>
      </c>
      <c r="J23" s="49">
        <v>2</v>
      </c>
      <c r="K23" s="49">
        <v>2</v>
      </c>
      <c r="L23" s="49">
        <v>1</v>
      </c>
      <c r="M23" s="50">
        <v>2</v>
      </c>
      <c r="N23" s="123">
        <v>13</v>
      </c>
      <c r="O23" s="126">
        <v>1</v>
      </c>
      <c r="P23" s="49">
        <v>1</v>
      </c>
      <c r="Q23" s="49">
        <v>2</v>
      </c>
      <c r="R23" s="49">
        <v>1</v>
      </c>
      <c r="S23" s="49">
        <v>1</v>
      </c>
      <c r="T23" s="49">
        <v>1</v>
      </c>
      <c r="U23" s="49">
        <v>2</v>
      </c>
      <c r="V23" s="49">
        <v>2</v>
      </c>
      <c r="W23" s="50">
        <v>1</v>
      </c>
      <c r="X23" s="113">
        <v>12</v>
      </c>
      <c r="Y23" s="85">
        <v>25</v>
      </c>
      <c r="AB23" s="87"/>
    </row>
    <row r="24" spans="1:28" ht="15" x14ac:dyDescent="0.25">
      <c r="A24" s="91" t="s">
        <v>24</v>
      </c>
      <c r="B24" s="73">
        <v>25.700000000000021</v>
      </c>
      <c r="C24" s="112">
        <v>25</v>
      </c>
      <c r="D24" s="52" t="s">
        <v>14</v>
      </c>
      <c r="E24" s="84">
        <v>6</v>
      </c>
      <c r="F24" s="84">
        <v>6</v>
      </c>
      <c r="G24" s="84">
        <v>7</v>
      </c>
      <c r="H24" s="84">
        <v>8</v>
      </c>
      <c r="I24" s="84">
        <v>7</v>
      </c>
      <c r="J24" s="84">
        <v>4</v>
      </c>
      <c r="K24" s="84">
        <v>6</v>
      </c>
      <c r="L24" s="84">
        <v>4</v>
      </c>
      <c r="M24" s="114">
        <v>5</v>
      </c>
      <c r="N24" s="109">
        <v>53</v>
      </c>
      <c r="O24" s="84">
        <v>5</v>
      </c>
      <c r="P24" s="84">
        <v>8</v>
      </c>
      <c r="Q24" s="84">
        <v>5</v>
      </c>
      <c r="R24" s="84">
        <v>7</v>
      </c>
      <c r="S24" s="84">
        <v>8</v>
      </c>
      <c r="T24" s="84">
        <v>5</v>
      </c>
      <c r="U24" s="84">
        <v>6</v>
      </c>
      <c r="V24" s="84">
        <v>7</v>
      </c>
      <c r="W24" s="114">
        <v>5</v>
      </c>
      <c r="X24" s="109">
        <v>56</v>
      </c>
      <c r="Y24" s="67">
        <v>109</v>
      </c>
      <c r="Z24" s="92">
        <v>0.79999999999999993</v>
      </c>
      <c r="AA24" s="142">
        <v>26.4</v>
      </c>
      <c r="AB24" s="93">
        <v>122</v>
      </c>
    </row>
    <row r="25" spans="1:28" ht="15.75" thickBot="1" x14ac:dyDescent="0.3">
      <c r="A25" s="94"/>
      <c r="D25" s="74" t="s">
        <v>18</v>
      </c>
      <c r="E25" s="51">
        <v>2</v>
      </c>
      <c r="F25" s="51">
        <v>0</v>
      </c>
      <c r="G25" s="51">
        <v>0</v>
      </c>
      <c r="H25" s="51">
        <v>0</v>
      </c>
      <c r="I25" s="51">
        <v>1</v>
      </c>
      <c r="J25" s="51">
        <v>4</v>
      </c>
      <c r="K25" s="51">
        <v>2</v>
      </c>
      <c r="L25" s="51">
        <v>3</v>
      </c>
      <c r="M25" s="115">
        <v>2</v>
      </c>
      <c r="N25" s="125">
        <v>14</v>
      </c>
      <c r="O25" s="128">
        <v>2</v>
      </c>
      <c r="P25" s="51">
        <v>0</v>
      </c>
      <c r="Q25" s="51">
        <v>2</v>
      </c>
      <c r="R25" s="51">
        <v>0</v>
      </c>
      <c r="S25" s="51">
        <v>0</v>
      </c>
      <c r="T25" s="51">
        <v>1</v>
      </c>
      <c r="U25" s="51">
        <v>2</v>
      </c>
      <c r="V25" s="51">
        <v>1</v>
      </c>
      <c r="W25" s="115">
        <v>2</v>
      </c>
      <c r="X25" s="120">
        <v>10</v>
      </c>
      <c r="Y25" s="68">
        <v>24</v>
      </c>
      <c r="AB25" s="87"/>
    </row>
    <row r="26" spans="1:28" ht="13.5" thickBot="1" x14ac:dyDescent="0.25">
      <c r="A26" s="95"/>
      <c r="AB26" s="87"/>
    </row>
    <row r="27" spans="1:28" ht="15" x14ac:dyDescent="0.25">
      <c r="A27" s="99"/>
      <c r="D27" s="53" t="s">
        <v>15</v>
      </c>
      <c r="E27" s="54">
        <v>1</v>
      </c>
      <c r="F27" s="54">
        <v>1</v>
      </c>
      <c r="G27" s="54">
        <v>1</v>
      </c>
      <c r="H27" s="54">
        <v>1</v>
      </c>
      <c r="I27" s="54">
        <v>2</v>
      </c>
      <c r="J27" s="54">
        <v>2</v>
      </c>
      <c r="K27" s="54">
        <v>2</v>
      </c>
      <c r="L27" s="54">
        <v>1</v>
      </c>
      <c r="M27" s="55">
        <v>2</v>
      </c>
      <c r="N27" s="129">
        <v>13</v>
      </c>
      <c r="O27" s="132">
        <v>1</v>
      </c>
      <c r="P27" s="54">
        <v>1</v>
      </c>
      <c r="Q27" s="54">
        <v>2</v>
      </c>
      <c r="R27" s="54">
        <v>1</v>
      </c>
      <c r="S27" s="54">
        <v>1</v>
      </c>
      <c r="T27" s="54">
        <v>2</v>
      </c>
      <c r="U27" s="54">
        <v>2</v>
      </c>
      <c r="V27" s="54">
        <v>2</v>
      </c>
      <c r="W27" s="55">
        <v>1</v>
      </c>
      <c r="X27" s="116">
        <v>13</v>
      </c>
      <c r="Y27" s="55">
        <v>26</v>
      </c>
      <c r="AB27" s="87"/>
    </row>
    <row r="28" spans="1:28" ht="15" x14ac:dyDescent="0.25">
      <c r="A28" s="96" t="s">
        <v>22</v>
      </c>
      <c r="B28" s="78">
        <v>26.4</v>
      </c>
      <c r="C28" s="112">
        <v>26</v>
      </c>
      <c r="D28" s="57" t="s">
        <v>14</v>
      </c>
      <c r="E28" s="84">
        <v>8</v>
      </c>
      <c r="F28" s="84">
        <v>4</v>
      </c>
      <c r="G28" s="84">
        <v>7</v>
      </c>
      <c r="H28" s="84">
        <v>6</v>
      </c>
      <c r="I28" s="84">
        <v>7</v>
      </c>
      <c r="J28" s="84">
        <v>6</v>
      </c>
      <c r="K28" s="84">
        <v>6</v>
      </c>
      <c r="L28" s="84">
        <v>5</v>
      </c>
      <c r="M28" s="114">
        <v>7</v>
      </c>
      <c r="N28" s="130">
        <v>56</v>
      </c>
      <c r="O28" s="84">
        <v>7</v>
      </c>
      <c r="P28" s="84">
        <v>8</v>
      </c>
      <c r="Q28" s="84">
        <v>4</v>
      </c>
      <c r="R28" s="84">
        <v>7</v>
      </c>
      <c r="S28" s="84">
        <v>7</v>
      </c>
      <c r="T28" s="84">
        <v>6</v>
      </c>
      <c r="U28" s="84">
        <v>7</v>
      </c>
      <c r="V28" s="84">
        <v>7</v>
      </c>
      <c r="W28" s="114">
        <v>4</v>
      </c>
      <c r="X28" s="110">
        <v>57</v>
      </c>
      <c r="Y28" s="69">
        <v>113</v>
      </c>
      <c r="Z28" s="97">
        <v>1.0999999999999999</v>
      </c>
      <c r="AA28" s="143">
        <v>26.4</v>
      </c>
      <c r="AB28" s="98">
        <v>120</v>
      </c>
    </row>
    <row r="29" spans="1:28" ht="15.75" thickBot="1" x14ac:dyDescent="0.3">
      <c r="A29" s="99"/>
      <c r="D29" s="75" t="s">
        <v>18</v>
      </c>
      <c r="E29" s="56">
        <v>0</v>
      </c>
      <c r="F29" s="56">
        <v>2</v>
      </c>
      <c r="G29" s="56">
        <v>0</v>
      </c>
      <c r="H29" s="56">
        <v>2</v>
      </c>
      <c r="I29" s="56">
        <v>1</v>
      </c>
      <c r="J29" s="56">
        <v>2</v>
      </c>
      <c r="K29" s="56">
        <v>2</v>
      </c>
      <c r="L29" s="56">
        <v>2</v>
      </c>
      <c r="M29" s="117">
        <v>0</v>
      </c>
      <c r="N29" s="131">
        <v>11</v>
      </c>
      <c r="O29" s="133">
        <v>0</v>
      </c>
      <c r="P29" s="56">
        <v>0</v>
      </c>
      <c r="Q29" s="56">
        <v>3</v>
      </c>
      <c r="R29" s="56">
        <v>0</v>
      </c>
      <c r="S29" s="56">
        <v>1</v>
      </c>
      <c r="T29" s="56">
        <v>1</v>
      </c>
      <c r="U29" s="56">
        <v>1</v>
      </c>
      <c r="V29" s="56">
        <v>1</v>
      </c>
      <c r="W29" s="117">
        <v>3</v>
      </c>
      <c r="X29" s="121">
        <v>10</v>
      </c>
      <c r="Y29" s="70">
        <v>21</v>
      </c>
      <c r="AB29" s="87"/>
    </row>
    <row r="30" spans="1:28" ht="13.5" thickBot="1" x14ac:dyDescent="0.25">
      <c r="A30" s="95"/>
      <c r="AB30" s="87"/>
    </row>
    <row r="31" spans="1:28" ht="15" x14ac:dyDescent="0.25">
      <c r="A31" s="100"/>
      <c r="D31" s="58" t="s">
        <v>15</v>
      </c>
      <c r="E31" s="59">
        <v>1</v>
      </c>
      <c r="F31" s="59">
        <v>1</v>
      </c>
      <c r="G31" s="59">
        <v>1</v>
      </c>
      <c r="H31" s="59">
        <v>1</v>
      </c>
      <c r="I31" s="59">
        <v>2</v>
      </c>
      <c r="J31" s="59">
        <v>2</v>
      </c>
      <c r="K31" s="59">
        <v>2</v>
      </c>
      <c r="L31" s="59">
        <v>1</v>
      </c>
      <c r="M31" s="60">
        <v>2</v>
      </c>
      <c r="N31" s="134">
        <v>13</v>
      </c>
      <c r="O31" s="137">
        <v>1</v>
      </c>
      <c r="P31" s="59">
        <v>1</v>
      </c>
      <c r="Q31" s="59">
        <v>2</v>
      </c>
      <c r="R31" s="59">
        <v>1</v>
      </c>
      <c r="S31" s="59">
        <v>1</v>
      </c>
      <c r="T31" s="59">
        <v>1</v>
      </c>
      <c r="U31" s="59">
        <v>2</v>
      </c>
      <c r="V31" s="59">
        <v>2</v>
      </c>
      <c r="W31" s="60">
        <v>1</v>
      </c>
      <c r="X31" s="118">
        <v>12</v>
      </c>
      <c r="Y31" s="60">
        <v>25</v>
      </c>
      <c r="AB31" s="87"/>
    </row>
    <row r="32" spans="1:28" ht="15" x14ac:dyDescent="0.25">
      <c r="A32" s="101" t="s">
        <v>23</v>
      </c>
      <c r="B32" s="79">
        <v>25.900000000000016</v>
      </c>
      <c r="C32" s="112">
        <v>25</v>
      </c>
      <c r="D32" s="62" t="s">
        <v>14</v>
      </c>
      <c r="E32" s="84">
        <v>6</v>
      </c>
      <c r="F32" s="84">
        <v>5</v>
      </c>
      <c r="G32" s="84">
        <v>7</v>
      </c>
      <c r="H32" s="84">
        <v>8</v>
      </c>
      <c r="I32" s="84">
        <v>8</v>
      </c>
      <c r="J32" s="84">
        <v>6</v>
      </c>
      <c r="K32" s="84">
        <v>7</v>
      </c>
      <c r="L32" s="84">
        <v>5</v>
      </c>
      <c r="M32" s="114">
        <v>4</v>
      </c>
      <c r="N32" s="135">
        <v>56</v>
      </c>
      <c r="O32" s="84">
        <v>7</v>
      </c>
      <c r="P32" s="84">
        <v>6</v>
      </c>
      <c r="Q32" s="84">
        <v>4</v>
      </c>
      <c r="R32" s="84">
        <v>6</v>
      </c>
      <c r="S32" s="84">
        <v>8</v>
      </c>
      <c r="T32" s="84">
        <v>3</v>
      </c>
      <c r="U32" s="84">
        <v>6</v>
      </c>
      <c r="V32" s="84">
        <v>7</v>
      </c>
      <c r="W32" s="114">
        <v>5</v>
      </c>
      <c r="X32" s="111">
        <v>52</v>
      </c>
      <c r="Y32" s="71">
        <v>108</v>
      </c>
      <c r="Z32" s="102">
        <v>0.7</v>
      </c>
      <c r="AA32" s="141">
        <v>26.4</v>
      </c>
      <c r="AB32" s="103">
        <v>137</v>
      </c>
    </row>
    <row r="33" spans="1:28" ht="15.75" thickBot="1" x14ac:dyDescent="0.3">
      <c r="A33" s="104"/>
      <c r="B33" s="105"/>
      <c r="C33" s="105"/>
      <c r="D33" s="76" t="s">
        <v>18</v>
      </c>
      <c r="E33" s="61">
        <v>2</v>
      </c>
      <c r="F33" s="61">
        <v>1</v>
      </c>
      <c r="G33" s="61">
        <v>0</v>
      </c>
      <c r="H33" s="61">
        <v>0</v>
      </c>
      <c r="I33" s="61">
        <v>0</v>
      </c>
      <c r="J33" s="61">
        <v>2</v>
      </c>
      <c r="K33" s="61">
        <v>1</v>
      </c>
      <c r="L33" s="61">
        <v>2</v>
      </c>
      <c r="M33" s="119">
        <v>3</v>
      </c>
      <c r="N33" s="136">
        <v>11</v>
      </c>
      <c r="O33" s="138">
        <v>0</v>
      </c>
      <c r="P33" s="61">
        <v>2</v>
      </c>
      <c r="Q33" s="61">
        <v>3</v>
      </c>
      <c r="R33" s="61">
        <v>1</v>
      </c>
      <c r="S33" s="61">
        <v>0</v>
      </c>
      <c r="T33" s="61">
        <v>3</v>
      </c>
      <c r="U33" s="61">
        <v>2</v>
      </c>
      <c r="V33" s="61">
        <v>1</v>
      </c>
      <c r="W33" s="119">
        <v>2</v>
      </c>
      <c r="X33" s="122">
        <v>14</v>
      </c>
      <c r="Y33" s="72">
        <v>25</v>
      </c>
      <c r="Z33" s="105"/>
      <c r="AA33" s="105"/>
      <c r="AB33" s="106"/>
    </row>
    <row r="34" spans="1:28" ht="13.5" thickBot="1" x14ac:dyDescent="0.25">
      <c r="A34" s="77"/>
      <c r="B34" s="77"/>
      <c r="C34" s="77"/>
      <c r="D34" s="77"/>
      <c r="E34" s="77"/>
      <c r="F34" s="77"/>
      <c r="G34" s="77"/>
      <c r="H34" s="77"/>
      <c r="I34" s="77"/>
      <c r="J34" s="77"/>
      <c r="K34" s="77"/>
      <c r="L34" s="77"/>
      <c r="M34" s="77"/>
      <c r="N34" s="77"/>
      <c r="O34" s="77"/>
      <c r="P34" s="77"/>
      <c r="Q34" s="77"/>
      <c r="R34" s="77"/>
      <c r="S34" s="77"/>
      <c r="T34" s="77"/>
      <c r="U34" s="77"/>
      <c r="V34" s="77"/>
      <c r="W34" s="77"/>
      <c r="X34" s="77"/>
      <c r="Y34" s="77"/>
      <c r="Z34" s="77"/>
      <c r="AA34" s="77"/>
      <c r="AB34" s="77"/>
    </row>
    <row r="35" spans="1:28" ht="15" x14ac:dyDescent="0.25">
      <c r="A35" s="166"/>
      <c r="B35" s="173" t="s">
        <v>4</v>
      </c>
      <c r="C35" s="176" t="s">
        <v>19</v>
      </c>
      <c r="D35" s="64" t="s">
        <v>1</v>
      </c>
      <c r="E35" s="163">
        <v>379</v>
      </c>
      <c r="F35" s="163">
        <v>132</v>
      </c>
      <c r="G35" s="163">
        <v>482</v>
      </c>
      <c r="H35" s="163">
        <v>369</v>
      </c>
      <c r="I35" s="163">
        <v>276</v>
      </c>
      <c r="J35" s="163">
        <v>313</v>
      </c>
      <c r="K35" s="163">
        <v>505</v>
      </c>
      <c r="L35" s="163">
        <v>316</v>
      </c>
      <c r="M35" s="163">
        <v>200</v>
      </c>
      <c r="N35" s="179" t="s">
        <v>16</v>
      </c>
      <c r="O35" s="163">
        <v>486</v>
      </c>
      <c r="P35" s="163">
        <v>306</v>
      </c>
      <c r="Q35" s="163">
        <v>144</v>
      </c>
      <c r="R35" s="163">
        <v>466</v>
      </c>
      <c r="S35" s="163">
        <v>369</v>
      </c>
      <c r="T35" s="163">
        <v>361</v>
      </c>
      <c r="U35" s="163">
        <v>381</v>
      </c>
      <c r="V35" s="163">
        <v>145</v>
      </c>
      <c r="W35" s="163">
        <v>414</v>
      </c>
      <c r="X35" s="179" t="s">
        <v>17</v>
      </c>
      <c r="Y35" s="89">
        <v>71</v>
      </c>
      <c r="Z35" s="182" t="s">
        <v>28</v>
      </c>
      <c r="AA35" s="185" t="s">
        <v>6</v>
      </c>
      <c r="AB35" s="188" t="s">
        <v>20</v>
      </c>
    </row>
    <row r="36" spans="1:28" ht="15" x14ac:dyDescent="0.25">
      <c r="A36" s="166" t="s">
        <v>35</v>
      </c>
      <c r="B36" s="174"/>
      <c r="C36" s="177"/>
      <c r="D36" s="65" t="s">
        <v>2</v>
      </c>
      <c r="E36" s="43">
        <v>4</v>
      </c>
      <c r="F36" s="39">
        <v>3</v>
      </c>
      <c r="G36" s="39">
        <v>5</v>
      </c>
      <c r="H36" s="39">
        <v>4</v>
      </c>
      <c r="I36" s="39">
        <v>4</v>
      </c>
      <c r="J36" s="39">
        <v>4</v>
      </c>
      <c r="K36" s="39">
        <v>5</v>
      </c>
      <c r="L36" s="39">
        <v>4</v>
      </c>
      <c r="M36" s="44">
        <v>3</v>
      </c>
      <c r="N36" s="180"/>
      <c r="O36" s="43">
        <v>5</v>
      </c>
      <c r="P36" s="39">
        <v>4</v>
      </c>
      <c r="Q36" s="39">
        <v>3</v>
      </c>
      <c r="R36" s="39">
        <v>5</v>
      </c>
      <c r="S36" s="39">
        <v>4</v>
      </c>
      <c r="T36" s="39">
        <v>4</v>
      </c>
      <c r="U36" s="39">
        <v>4</v>
      </c>
      <c r="V36" s="39">
        <v>3</v>
      </c>
      <c r="W36" s="44">
        <v>4</v>
      </c>
      <c r="X36" s="180"/>
      <c r="Y36" s="63">
        <v>72</v>
      </c>
      <c r="Z36" s="183"/>
      <c r="AA36" s="186"/>
      <c r="AB36" s="189"/>
    </row>
    <row r="37" spans="1:28" ht="15.75" thickBot="1" x14ac:dyDescent="0.3">
      <c r="A37" s="167">
        <v>45177</v>
      </c>
      <c r="B37" s="175"/>
      <c r="C37" s="178"/>
      <c r="D37" s="66" t="s">
        <v>3</v>
      </c>
      <c r="E37" s="45">
        <v>1</v>
      </c>
      <c r="F37" s="46">
        <v>17</v>
      </c>
      <c r="G37" s="46">
        <v>6</v>
      </c>
      <c r="H37" s="46">
        <v>9</v>
      </c>
      <c r="I37" s="46">
        <v>18</v>
      </c>
      <c r="J37" s="46">
        <v>12</v>
      </c>
      <c r="K37" s="46">
        <v>13</v>
      </c>
      <c r="L37" s="46">
        <v>15</v>
      </c>
      <c r="M37" s="47">
        <v>8</v>
      </c>
      <c r="N37" s="181"/>
      <c r="O37" s="45">
        <v>10</v>
      </c>
      <c r="P37" s="46">
        <v>5</v>
      </c>
      <c r="Q37" s="46">
        <v>16</v>
      </c>
      <c r="R37" s="46">
        <v>7</v>
      </c>
      <c r="S37" s="46">
        <v>3</v>
      </c>
      <c r="T37" s="46">
        <v>11</v>
      </c>
      <c r="U37" s="46">
        <v>4</v>
      </c>
      <c r="V37" s="46">
        <v>14</v>
      </c>
      <c r="W37" s="47">
        <v>2</v>
      </c>
      <c r="X37" s="181"/>
      <c r="Y37" s="108">
        <v>126</v>
      </c>
      <c r="Z37" s="184"/>
      <c r="AA37" s="187"/>
      <c r="AB37" s="190"/>
    </row>
    <row r="38" spans="1:28" ht="15" x14ac:dyDescent="0.25">
      <c r="A38" s="91"/>
      <c r="D38" s="48" t="s">
        <v>15</v>
      </c>
      <c r="E38" s="49">
        <v>2</v>
      </c>
      <c r="F38" s="49">
        <v>1</v>
      </c>
      <c r="G38" s="49">
        <v>2</v>
      </c>
      <c r="H38" s="49">
        <v>2</v>
      </c>
      <c r="I38" s="49">
        <v>1</v>
      </c>
      <c r="J38" s="49">
        <v>1</v>
      </c>
      <c r="K38" s="49">
        <v>1</v>
      </c>
      <c r="L38" s="49">
        <v>1</v>
      </c>
      <c r="M38" s="50">
        <v>2</v>
      </c>
      <c r="N38" s="123">
        <v>13</v>
      </c>
      <c r="O38" s="126">
        <v>2</v>
      </c>
      <c r="P38" s="49">
        <v>2</v>
      </c>
      <c r="Q38" s="49">
        <v>1</v>
      </c>
      <c r="R38" s="49">
        <v>2</v>
      </c>
      <c r="S38" s="49">
        <v>2</v>
      </c>
      <c r="T38" s="49">
        <v>1</v>
      </c>
      <c r="U38" s="49">
        <v>2</v>
      </c>
      <c r="V38" s="49">
        <v>1</v>
      </c>
      <c r="W38" s="50">
        <v>2</v>
      </c>
      <c r="X38" s="113">
        <v>15</v>
      </c>
      <c r="Y38" s="85">
        <v>28</v>
      </c>
      <c r="AB38" s="87"/>
    </row>
    <row r="39" spans="1:28" ht="15" x14ac:dyDescent="0.25">
      <c r="A39" s="91" t="s">
        <v>24</v>
      </c>
      <c r="B39" s="73">
        <v>25.700000000000021</v>
      </c>
      <c r="C39" s="112">
        <v>28</v>
      </c>
      <c r="D39" s="52" t="s">
        <v>14</v>
      </c>
      <c r="E39" s="84">
        <v>6</v>
      </c>
      <c r="F39" s="84">
        <v>5</v>
      </c>
      <c r="G39" s="84">
        <v>6</v>
      </c>
      <c r="H39" s="84">
        <v>5</v>
      </c>
      <c r="I39" s="84">
        <v>5</v>
      </c>
      <c r="J39" s="84">
        <v>7</v>
      </c>
      <c r="K39" s="84">
        <v>7</v>
      </c>
      <c r="L39" s="84">
        <v>4</v>
      </c>
      <c r="M39" s="114">
        <v>5</v>
      </c>
      <c r="N39" s="124">
        <v>50</v>
      </c>
      <c r="O39" s="84">
        <v>5</v>
      </c>
      <c r="P39" s="84">
        <v>6</v>
      </c>
      <c r="Q39" s="84">
        <v>4</v>
      </c>
      <c r="R39" s="84">
        <v>6</v>
      </c>
      <c r="S39" s="84">
        <v>6</v>
      </c>
      <c r="T39" s="84">
        <v>5</v>
      </c>
      <c r="U39" s="84">
        <v>8</v>
      </c>
      <c r="V39" s="84">
        <v>4</v>
      </c>
      <c r="W39" s="114">
        <v>7</v>
      </c>
      <c r="X39" s="109">
        <v>51</v>
      </c>
      <c r="Y39" s="67">
        <v>101</v>
      </c>
      <c r="Z39" s="92">
        <v>0</v>
      </c>
      <c r="AA39" s="142">
        <v>25.700000000000021</v>
      </c>
      <c r="AB39" s="93">
        <v>121</v>
      </c>
    </row>
    <row r="40" spans="1:28" ht="15.75" thickBot="1" x14ac:dyDescent="0.3">
      <c r="A40" s="94"/>
      <c r="D40" s="74" t="s">
        <v>18</v>
      </c>
      <c r="E40" s="51">
        <v>2</v>
      </c>
      <c r="F40" s="51">
        <v>1</v>
      </c>
      <c r="G40" s="51">
        <v>3</v>
      </c>
      <c r="H40" s="51">
        <v>3</v>
      </c>
      <c r="I40" s="51">
        <v>2</v>
      </c>
      <c r="J40" s="51">
        <v>0</v>
      </c>
      <c r="K40" s="51">
        <v>1</v>
      </c>
      <c r="L40" s="51">
        <v>3</v>
      </c>
      <c r="M40" s="115">
        <v>2</v>
      </c>
      <c r="N40" s="125">
        <v>17</v>
      </c>
      <c r="O40" s="128">
        <v>4</v>
      </c>
      <c r="P40" s="51">
        <v>2</v>
      </c>
      <c r="Q40" s="51">
        <v>2</v>
      </c>
      <c r="R40" s="51">
        <v>3</v>
      </c>
      <c r="S40" s="51">
        <v>2</v>
      </c>
      <c r="T40" s="51">
        <v>2</v>
      </c>
      <c r="U40" s="51">
        <v>0</v>
      </c>
      <c r="V40" s="51">
        <v>2</v>
      </c>
      <c r="W40" s="115">
        <v>1</v>
      </c>
      <c r="X40" s="120">
        <v>18</v>
      </c>
      <c r="Y40" s="68">
        <v>35</v>
      </c>
      <c r="AB40" s="87"/>
    </row>
    <row r="41" spans="1:28" ht="13.5" thickBot="1" x14ac:dyDescent="0.25">
      <c r="A41" s="95"/>
      <c r="AB41" s="87"/>
    </row>
    <row r="42" spans="1:28" ht="15" x14ac:dyDescent="0.25">
      <c r="A42" s="99"/>
      <c r="D42" s="53" t="s">
        <v>15</v>
      </c>
      <c r="E42" s="54">
        <v>2</v>
      </c>
      <c r="F42" s="54">
        <v>1</v>
      </c>
      <c r="G42" s="54">
        <v>2</v>
      </c>
      <c r="H42" s="54">
        <v>2</v>
      </c>
      <c r="I42" s="54">
        <v>1</v>
      </c>
      <c r="J42" s="54">
        <v>1</v>
      </c>
      <c r="K42" s="54">
        <v>1</v>
      </c>
      <c r="L42" s="54">
        <v>1</v>
      </c>
      <c r="M42" s="55">
        <v>2</v>
      </c>
      <c r="N42" s="129">
        <v>13</v>
      </c>
      <c r="O42" s="132">
        <v>2</v>
      </c>
      <c r="P42" s="54">
        <v>2</v>
      </c>
      <c r="Q42" s="54">
        <v>1</v>
      </c>
      <c r="R42" s="54">
        <v>2</v>
      </c>
      <c r="S42" s="54">
        <v>2</v>
      </c>
      <c r="T42" s="54">
        <v>1</v>
      </c>
      <c r="U42" s="54">
        <v>2</v>
      </c>
      <c r="V42" s="54">
        <v>1</v>
      </c>
      <c r="W42" s="55">
        <v>2</v>
      </c>
      <c r="X42" s="116">
        <v>15</v>
      </c>
      <c r="Y42" s="55">
        <v>28</v>
      </c>
      <c r="AB42" s="87"/>
    </row>
    <row r="43" spans="1:28" ht="15" x14ac:dyDescent="0.25">
      <c r="A43" s="96" t="s">
        <v>22</v>
      </c>
      <c r="B43" s="78">
        <v>26.4</v>
      </c>
      <c r="C43" s="112">
        <v>28</v>
      </c>
      <c r="D43" s="57" t="s">
        <v>14</v>
      </c>
      <c r="E43" s="84">
        <v>7</v>
      </c>
      <c r="F43" s="84">
        <v>6</v>
      </c>
      <c r="G43" s="84">
        <v>9</v>
      </c>
      <c r="H43" s="84">
        <v>5</v>
      </c>
      <c r="I43" s="84">
        <v>7</v>
      </c>
      <c r="J43" s="84">
        <v>6</v>
      </c>
      <c r="K43" s="84">
        <v>8</v>
      </c>
      <c r="L43" s="84">
        <v>6</v>
      </c>
      <c r="M43" s="114">
        <v>6</v>
      </c>
      <c r="N43" s="130">
        <v>60</v>
      </c>
      <c r="O43" s="84">
        <v>9</v>
      </c>
      <c r="P43" s="84">
        <v>6</v>
      </c>
      <c r="Q43" s="84">
        <v>4</v>
      </c>
      <c r="R43" s="84">
        <v>9</v>
      </c>
      <c r="S43" s="84">
        <v>8</v>
      </c>
      <c r="T43" s="84">
        <v>7</v>
      </c>
      <c r="U43" s="84">
        <v>8</v>
      </c>
      <c r="V43" s="84">
        <v>6</v>
      </c>
      <c r="W43" s="114">
        <v>7</v>
      </c>
      <c r="X43" s="110">
        <v>64</v>
      </c>
      <c r="Y43" s="69">
        <v>124</v>
      </c>
      <c r="Z43" s="97">
        <v>2.0000000000000004</v>
      </c>
      <c r="AA43" s="143">
        <v>26.4</v>
      </c>
      <c r="AB43" s="98">
        <v>119</v>
      </c>
    </row>
    <row r="44" spans="1:28" ht="15.75" thickBot="1" x14ac:dyDescent="0.3">
      <c r="A44" s="99"/>
      <c r="D44" s="75" t="s">
        <v>18</v>
      </c>
      <c r="E44" s="56">
        <v>1</v>
      </c>
      <c r="F44" s="56">
        <v>0</v>
      </c>
      <c r="G44" s="56">
        <v>0</v>
      </c>
      <c r="H44" s="56">
        <v>3</v>
      </c>
      <c r="I44" s="56">
        <v>0</v>
      </c>
      <c r="J44" s="56">
        <v>1</v>
      </c>
      <c r="K44" s="56">
        <v>0</v>
      </c>
      <c r="L44" s="56">
        <v>1</v>
      </c>
      <c r="M44" s="117">
        <v>1</v>
      </c>
      <c r="N44" s="131">
        <v>7</v>
      </c>
      <c r="O44" s="133">
        <v>0</v>
      </c>
      <c r="P44" s="56">
        <v>2</v>
      </c>
      <c r="Q44" s="56">
        <v>2</v>
      </c>
      <c r="R44" s="56">
        <v>0</v>
      </c>
      <c r="S44" s="56">
        <v>0</v>
      </c>
      <c r="T44" s="56">
        <v>0</v>
      </c>
      <c r="U44" s="56">
        <v>0</v>
      </c>
      <c r="V44" s="56">
        <v>0</v>
      </c>
      <c r="W44" s="117">
        <v>1</v>
      </c>
      <c r="X44" s="121">
        <v>5</v>
      </c>
      <c r="Y44" s="70">
        <v>12</v>
      </c>
      <c r="AB44" s="87"/>
    </row>
    <row r="45" spans="1:28" ht="13.5" thickBot="1" x14ac:dyDescent="0.25">
      <c r="A45" s="95"/>
      <c r="AB45" s="87"/>
    </row>
    <row r="46" spans="1:28" ht="15" x14ac:dyDescent="0.25">
      <c r="A46" s="100"/>
      <c r="D46" s="58" t="s">
        <v>15</v>
      </c>
      <c r="E46" s="59">
        <v>2</v>
      </c>
      <c r="F46" s="59">
        <v>1</v>
      </c>
      <c r="G46" s="59">
        <v>2</v>
      </c>
      <c r="H46" s="59">
        <v>2</v>
      </c>
      <c r="I46" s="59">
        <v>1</v>
      </c>
      <c r="J46" s="59">
        <v>1</v>
      </c>
      <c r="K46" s="59">
        <v>1</v>
      </c>
      <c r="L46" s="59">
        <v>1</v>
      </c>
      <c r="M46" s="60">
        <v>2</v>
      </c>
      <c r="N46" s="134">
        <v>13</v>
      </c>
      <c r="O46" s="137">
        <v>1</v>
      </c>
      <c r="P46" s="59">
        <v>2</v>
      </c>
      <c r="Q46" s="59">
        <v>1</v>
      </c>
      <c r="R46" s="59">
        <v>2</v>
      </c>
      <c r="S46" s="59">
        <v>2</v>
      </c>
      <c r="T46" s="59">
        <v>1</v>
      </c>
      <c r="U46" s="59">
        <v>2</v>
      </c>
      <c r="V46" s="59">
        <v>1</v>
      </c>
      <c r="W46" s="60">
        <v>2</v>
      </c>
      <c r="X46" s="118">
        <v>14</v>
      </c>
      <c r="Y46" s="60">
        <v>27</v>
      </c>
      <c r="AB46" s="87"/>
    </row>
    <row r="47" spans="1:28" ht="15" x14ac:dyDescent="0.25">
      <c r="A47" s="101" t="s">
        <v>23</v>
      </c>
      <c r="B47" s="79">
        <v>25.400000000000016</v>
      </c>
      <c r="C47" s="112">
        <v>27</v>
      </c>
      <c r="D47" s="62" t="s">
        <v>14</v>
      </c>
      <c r="E47" s="84">
        <v>8</v>
      </c>
      <c r="F47" s="84">
        <v>4</v>
      </c>
      <c r="G47" s="84">
        <v>6</v>
      </c>
      <c r="H47" s="84">
        <v>7</v>
      </c>
      <c r="I47" s="84">
        <v>4</v>
      </c>
      <c r="J47" s="84">
        <v>7</v>
      </c>
      <c r="K47" s="84">
        <v>8</v>
      </c>
      <c r="L47" s="84">
        <v>6</v>
      </c>
      <c r="M47" s="114">
        <v>5</v>
      </c>
      <c r="N47" s="135">
        <v>55</v>
      </c>
      <c r="O47" s="84">
        <v>8</v>
      </c>
      <c r="P47" s="84">
        <v>6</v>
      </c>
      <c r="Q47" s="84">
        <v>4</v>
      </c>
      <c r="R47" s="84">
        <v>9</v>
      </c>
      <c r="S47" s="84">
        <v>5</v>
      </c>
      <c r="T47" s="84">
        <v>4</v>
      </c>
      <c r="U47" s="84">
        <v>7</v>
      </c>
      <c r="V47" s="84">
        <v>3</v>
      </c>
      <c r="W47" s="114">
        <v>7</v>
      </c>
      <c r="X47" s="111">
        <v>53</v>
      </c>
      <c r="Y47" s="71">
        <v>108</v>
      </c>
      <c r="Z47" s="102">
        <v>0.5</v>
      </c>
      <c r="AA47" s="141">
        <v>25.900000000000016</v>
      </c>
      <c r="AB47" s="103">
        <v>136</v>
      </c>
    </row>
    <row r="48" spans="1:28" ht="15.75" thickBot="1" x14ac:dyDescent="0.3">
      <c r="A48" s="104"/>
      <c r="B48" s="105"/>
      <c r="C48" s="105"/>
      <c r="D48" s="76" t="s">
        <v>18</v>
      </c>
      <c r="E48" s="61">
        <v>0</v>
      </c>
      <c r="F48" s="61">
        <v>2</v>
      </c>
      <c r="G48" s="61">
        <v>3</v>
      </c>
      <c r="H48" s="61">
        <v>1</v>
      </c>
      <c r="I48" s="61">
        <v>3</v>
      </c>
      <c r="J48" s="61">
        <v>0</v>
      </c>
      <c r="K48" s="61">
        <v>0</v>
      </c>
      <c r="L48" s="61">
        <v>1</v>
      </c>
      <c r="M48" s="119">
        <v>2</v>
      </c>
      <c r="N48" s="136">
        <v>12</v>
      </c>
      <c r="O48" s="138">
        <v>0</v>
      </c>
      <c r="P48" s="61">
        <v>2</v>
      </c>
      <c r="Q48" s="61">
        <v>2</v>
      </c>
      <c r="R48" s="61">
        <v>0</v>
      </c>
      <c r="S48" s="61">
        <v>3</v>
      </c>
      <c r="T48" s="61">
        <v>3</v>
      </c>
      <c r="U48" s="61">
        <v>1</v>
      </c>
      <c r="V48" s="61">
        <v>3</v>
      </c>
      <c r="W48" s="119">
        <v>1</v>
      </c>
      <c r="X48" s="122">
        <v>15</v>
      </c>
      <c r="Y48" s="72">
        <v>27</v>
      </c>
      <c r="Z48" s="105"/>
      <c r="AA48" s="105"/>
      <c r="AB48" s="106"/>
    </row>
    <row r="49" spans="1:28" ht="13.5" thickBot="1" x14ac:dyDescent="0.25">
      <c r="A49" s="77"/>
      <c r="B49" s="77"/>
      <c r="C49" s="77"/>
      <c r="D49" s="77"/>
      <c r="E49" s="77"/>
      <c r="F49" s="77"/>
      <c r="G49" s="77"/>
      <c r="H49" s="77"/>
      <c r="I49" s="77"/>
      <c r="J49" s="77"/>
      <c r="K49" s="77"/>
      <c r="L49" s="77"/>
      <c r="M49" s="77"/>
      <c r="N49" s="77"/>
      <c r="O49" s="77"/>
      <c r="P49" s="77"/>
      <c r="Q49" s="77"/>
      <c r="R49" s="77"/>
      <c r="S49" s="77"/>
      <c r="T49" s="77"/>
      <c r="U49" s="77"/>
      <c r="V49" s="77"/>
      <c r="W49" s="77"/>
      <c r="X49" s="77"/>
      <c r="Y49" s="77"/>
      <c r="Z49" s="77"/>
      <c r="AA49" s="77"/>
      <c r="AB49" s="77"/>
    </row>
    <row r="50" spans="1:28" ht="15" x14ac:dyDescent="0.25">
      <c r="A50" s="88"/>
      <c r="B50" s="173" t="s">
        <v>4</v>
      </c>
      <c r="C50" s="176" t="s">
        <v>19</v>
      </c>
      <c r="D50" s="64" t="s">
        <v>1</v>
      </c>
      <c r="E50" s="40">
        <v>382</v>
      </c>
      <c r="F50" s="41">
        <v>459</v>
      </c>
      <c r="G50" s="41">
        <v>301</v>
      </c>
      <c r="H50" s="41">
        <v>302</v>
      </c>
      <c r="I50" s="41">
        <v>146</v>
      </c>
      <c r="J50" s="41">
        <v>373</v>
      </c>
      <c r="K50" s="41">
        <v>478</v>
      </c>
      <c r="L50" s="41">
        <v>172</v>
      </c>
      <c r="M50" s="42">
        <v>349</v>
      </c>
      <c r="N50" s="179" t="s">
        <v>16</v>
      </c>
      <c r="O50" s="40">
        <v>403</v>
      </c>
      <c r="P50" s="41">
        <v>182</v>
      </c>
      <c r="Q50" s="41">
        <v>471</v>
      </c>
      <c r="R50" s="41">
        <v>150</v>
      </c>
      <c r="S50" s="41">
        <v>387</v>
      </c>
      <c r="T50" s="41">
        <v>286</v>
      </c>
      <c r="U50" s="41">
        <v>376</v>
      </c>
      <c r="V50" s="41">
        <v>476</v>
      </c>
      <c r="W50" s="42">
        <v>270</v>
      </c>
      <c r="X50" s="179" t="s">
        <v>17</v>
      </c>
      <c r="Y50" s="89">
        <v>71.5</v>
      </c>
      <c r="Z50" s="182" t="s">
        <v>28</v>
      </c>
      <c r="AA50" s="185" t="s">
        <v>6</v>
      </c>
      <c r="AB50" s="188" t="s">
        <v>20</v>
      </c>
    </row>
    <row r="51" spans="1:28" ht="15" x14ac:dyDescent="0.25">
      <c r="A51" s="90" t="s">
        <v>21</v>
      </c>
      <c r="B51" s="174"/>
      <c r="C51" s="177"/>
      <c r="D51" s="65" t="s">
        <v>2</v>
      </c>
      <c r="E51" s="43">
        <v>4</v>
      </c>
      <c r="F51" s="39">
        <v>5</v>
      </c>
      <c r="G51" s="39">
        <v>4</v>
      </c>
      <c r="H51" s="39">
        <v>4</v>
      </c>
      <c r="I51" s="39">
        <v>3</v>
      </c>
      <c r="J51" s="39">
        <v>4</v>
      </c>
      <c r="K51" s="39">
        <v>5</v>
      </c>
      <c r="L51" s="39">
        <v>3</v>
      </c>
      <c r="M51" s="44">
        <v>4</v>
      </c>
      <c r="N51" s="180"/>
      <c r="O51" s="43">
        <v>4</v>
      </c>
      <c r="P51" s="39">
        <v>3</v>
      </c>
      <c r="Q51" s="39">
        <v>5</v>
      </c>
      <c r="R51" s="39">
        <v>3</v>
      </c>
      <c r="S51" s="39">
        <v>4</v>
      </c>
      <c r="T51" s="39">
        <v>4</v>
      </c>
      <c r="U51" s="39">
        <v>4</v>
      </c>
      <c r="V51" s="39">
        <v>5</v>
      </c>
      <c r="W51" s="44">
        <v>4</v>
      </c>
      <c r="X51" s="180"/>
      <c r="Y51" s="63">
        <v>72</v>
      </c>
      <c r="Z51" s="183"/>
      <c r="AA51" s="186"/>
      <c r="AB51" s="189"/>
    </row>
    <row r="52" spans="1:28" ht="15.75" thickBot="1" x14ac:dyDescent="0.3">
      <c r="A52" s="107">
        <v>45167</v>
      </c>
      <c r="B52" s="175"/>
      <c r="C52" s="178"/>
      <c r="D52" s="66" t="s">
        <v>3</v>
      </c>
      <c r="E52" s="45">
        <v>5</v>
      </c>
      <c r="F52" s="46">
        <v>9</v>
      </c>
      <c r="G52" s="46">
        <v>13</v>
      </c>
      <c r="H52" s="46">
        <v>15</v>
      </c>
      <c r="I52" s="46">
        <v>17</v>
      </c>
      <c r="J52" s="46">
        <v>3</v>
      </c>
      <c r="K52" s="46">
        <v>7</v>
      </c>
      <c r="L52" s="46">
        <v>11</v>
      </c>
      <c r="M52" s="47">
        <v>1</v>
      </c>
      <c r="N52" s="181"/>
      <c r="O52" s="45">
        <v>4</v>
      </c>
      <c r="P52" s="46">
        <v>14</v>
      </c>
      <c r="Q52" s="46">
        <v>6</v>
      </c>
      <c r="R52" s="46">
        <v>18</v>
      </c>
      <c r="S52" s="46">
        <v>2</v>
      </c>
      <c r="T52" s="46">
        <v>16</v>
      </c>
      <c r="U52" s="46">
        <v>8</v>
      </c>
      <c r="V52" s="46">
        <v>12</v>
      </c>
      <c r="W52" s="47">
        <v>10</v>
      </c>
      <c r="X52" s="181"/>
      <c r="Y52" s="108">
        <v>130</v>
      </c>
      <c r="Z52" s="184"/>
      <c r="AA52" s="187"/>
      <c r="AB52" s="190"/>
    </row>
    <row r="53" spans="1:28" ht="15" x14ac:dyDescent="0.25">
      <c r="A53" s="91"/>
      <c r="D53" s="48" t="s">
        <v>15</v>
      </c>
      <c r="E53" s="49">
        <v>2</v>
      </c>
      <c r="F53" s="49">
        <v>2</v>
      </c>
      <c r="G53" s="49">
        <v>1</v>
      </c>
      <c r="H53" s="49">
        <v>1</v>
      </c>
      <c r="I53" s="49">
        <v>1</v>
      </c>
      <c r="J53" s="49">
        <v>2</v>
      </c>
      <c r="K53" s="49">
        <v>2</v>
      </c>
      <c r="L53" s="49">
        <v>2</v>
      </c>
      <c r="M53" s="50">
        <v>2</v>
      </c>
      <c r="N53" s="123">
        <v>15</v>
      </c>
      <c r="O53" s="126">
        <v>2</v>
      </c>
      <c r="P53" s="49">
        <v>1</v>
      </c>
      <c r="Q53" s="49">
        <v>2</v>
      </c>
      <c r="R53" s="49">
        <v>1</v>
      </c>
      <c r="S53" s="49">
        <v>2</v>
      </c>
      <c r="T53" s="49">
        <v>1</v>
      </c>
      <c r="U53" s="49">
        <v>2</v>
      </c>
      <c r="V53" s="49">
        <v>1</v>
      </c>
      <c r="W53" s="50">
        <v>2</v>
      </c>
      <c r="X53" s="113">
        <v>14</v>
      </c>
      <c r="Y53" s="85">
        <v>29</v>
      </c>
      <c r="AB53" s="87"/>
    </row>
    <row r="54" spans="1:28" ht="15" x14ac:dyDescent="0.25">
      <c r="A54" s="91" t="s">
        <v>24</v>
      </c>
      <c r="B54" s="73">
        <v>25.700000000000021</v>
      </c>
      <c r="C54" s="112">
        <v>29</v>
      </c>
      <c r="D54" s="52" t="s">
        <v>14</v>
      </c>
      <c r="E54" s="84">
        <v>0</v>
      </c>
      <c r="F54" s="84">
        <v>0</v>
      </c>
      <c r="G54" s="84">
        <v>0</v>
      </c>
      <c r="H54" s="84">
        <v>0</v>
      </c>
      <c r="I54" s="84">
        <v>0</v>
      </c>
      <c r="J54" s="84">
        <v>0</v>
      </c>
      <c r="K54" s="84">
        <v>0</v>
      </c>
      <c r="L54" s="84">
        <v>0</v>
      </c>
      <c r="M54" s="114">
        <v>0</v>
      </c>
      <c r="N54" s="124">
        <v>0</v>
      </c>
      <c r="O54" s="84">
        <v>0</v>
      </c>
      <c r="P54" s="84">
        <v>0</v>
      </c>
      <c r="Q54" s="84">
        <v>0</v>
      </c>
      <c r="R54" s="84">
        <v>0</v>
      </c>
      <c r="S54" s="84">
        <v>0</v>
      </c>
      <c r="T54" s="84">
        <v>0</v>
      </c>
      <c r="U54" s="84">
        <v>0</v>
      </c>
      <c r="V54" s="84">
        <v>0</v>
      </c>
      <c r="W54" s="114">
        <v>0</v>
      </c>
      <c r="X54" s="109">
        <v>0</v>
      </c>
      <c r="Y54" s="67">
        <v>0</v>
      </c>
      <c r="Z54" s="92">
        <v>0</v>
      </c>
      <c r="AA54" s="142">
        <v>25.700000000000021</v>
      </c>
      <c r="AB54" s="93">
        <v>120</v>
      </c>
    </row>
    <row r="55" spans="1:28" ht="15.75" thickBot="1" x14ac:dyDescent="0.3">
      <c r="A55" s="94"/>
      <c r="D55" s="74" t="s">
        <v>18</v>
      </c>
      <c r="E55" s="51">
        <v>0</v>
      </c>
      <c r="F55" s="51">
        <v>0</v>
      </c>
      <c r="G55" s="51">
        <v>0</v>
      </c>
      <c r="H55" s="51">
        <v>0</v>
      </c>
      <c r="I55" s="51">
        <v>0</v>
      </c>
      <c r="J55" s="51">
        <v>0</v>
      </c>
      <c r="K55" s="51">
        <v>0</v>
      </c>
      <c r="L55" s="51">
        <v>0</v>
      </c>
      <c r="M55" s="115">
        <v>0</v>
      </c>
      <c r="N55" s="125">
        <v>0</v>
      </c>
      <c r="O55" s="128">
        <v>0</v>
      </c>
      <c r="P55" s="51">
        <v>0</v>
      </c>
      <c r="Q55" s="51">
        <v>0</v>
      </c>
      <c r="R55" s="51">
        <v>0</v>
      </c>
      <c r="S55" s="51">
        <v>0</v>
      </c>
      <c r="T55" s="51">
        <v>0</v>
      </c>
      <c r="U55" s="51">
        <v>0</v>
      </c>
      <c r="V55" s="51">
        <v>0</v>
      </c>
      <c r="W55" s="115">
        <v>0</v>
      </c>
      <c r="X55" s="120">
        <v>0</v>
      </c>
      <c r="Y55" s="68">
        <v>0</v>
      </c>
      <c r="AB55" s="87"/>
    </row>
    <row r="56" spans="1:28" ht="13.5" thickBot="1" x14ac:dyDescent="0.25">
      <c r="A56" s="95"/>
      <c r="AB56" s="87"/>
    </row>
    <row r="57" spans="1:28" ht="15" x14ac:dyDescent="0.25">
      <c r="A57" s="99"/>
      <c r="D57" s="53" t="s">
        <v>15</v>
      </c>
      <c r="E57" s="54">
        <v>2</v>
      </c>
      <c r="F57" s="54">
        <v>2</v>
      </c>
      <c r="G57" s="54">
        <v>1</v>
      </c>
      <c r="H57" s="54">
        <v>1</v>
      </c>
      <c r="I57" s="54">
        <v>1</v>
      </c>
      <c r="J57" s="54">
        <v>2</v>
      </c>
      <c r="K57" s="54">
        <v>2</v>
      </c>
      <c r="L57" s="54">
        <v>2</v>
      </c>
      <c r="M57" s="55">
        <v>2</v>
      </c>
      <c r="N57" s="129">
        <v>15</v>
      </c>
      <c r="O57" s="132">
        <v>2</v>
      </c>
      <c r="P57" s="54">
        <v>1</v>
      </c>
      <c r="Q57" s="54">
        <v>2</v>
      </c>
      <c r="R57" s="54">
        <v>1</v>
      </c>
      <c r="S57" s="54">
        <v>2</v>
      </c>
      <c r="T57" s="54">
        <v>1</v>
      </c>
      <c r="U57" s="54">
        <v>2</v>
      </c>
      <c r="V57" s="54">
        <v>2</v>
      </c>
      <c r="W57" s="55">
        <v>2</v>
      </c>
      <c r="X57" s="116">
        <v>15</v>
      </c>
      <c r="Y57" s="55">
        <v>30</v>
      </c>
      <c r="AB57" s="87"/>
    </row>
    <row r="58" spans="1:28" ht="15" x14ac:dyDescent="0.25">
      <c r="A58" s="96" t="s">
        <v>22</v>
      </c>
      <c r="B58" s="78">
        <v>26.4</v>
      </c>
      <c r="C58" s="112">
        <v>30</v>
      </c>
      <c r="D58" s="57" t="s">
        <v>14</v>
      </c>
      <c r="E58" s="84">
        <v>7</v>
      </c>
      <c r="F58" s="84">
        <v>8</v>
      </c>
      <c r="G58" s="84">
        <v>7</v>
      </c>
      <c r="H58" s="84">
        <v>7</v>
      </c>
      <c r="I58" s="84">
        <v>6</v>
      </c>
      <c r="J58" s="84">
        <v>8</v>
      </c>
      <c r="K58" s="84">
        <v>8</v>
      </c>
      <c r="L58" s="84">
        <v>4</v>
      </c>
      <c r="M58" s="114">
        <v>7</v>
      </c>
      <c r="N58" s="130">
        <v>62</v>
      </c>
      <c r="O58" s="84">
        <v>6</v>
      </c>
      <c r="P58" s="84">
        <v>6</v>
      </c>
      <c r="Q58" s="84">
        <v>7</v>
      </c>
      <c r="R58" s="84">
        <v>4</v>
      </c>
      <c r="S58" s="84">
        <v>7</v>
      </c>
      <c r="T58" s="84">
        <v>5</v>
      </c>
      <c r="U58" s="84">
        <v>6</v>
      </c>
      <c r="V58" s="84">
        <v>6</v>
      </c>
      <c r="W58" s="114">
        <v>6</v>
      </c>
      <c r="X58" s="110">
        <v>53</v>
      </c>
      <c r="Y58" s="69">
        <v>115</v>
      </c>
      <c r="Z58" s="97">
        <v>0.89999999999999991</v>
      </c>
      <c r="AA58" s="143">
        <v>26.4</v>
      </c>
      <c r="AB58" s="98">
        <v>118</v>
      </c>
    </row>
    <row r="59" spans="1:28" ht="15.75" thickBot="1" x14ac:dyDescent="0.3">
      <c r="A59" s="99"/>
      <c r="D59" s="75" t="s">
        <v>18</v>
      </c>
      <c r="E59" s="56">
        <v>1</v>
      </c>
      <c r="F59" s="56">
        <v>1</v>
      </c>
      <c r="G59" s="56">
        <v>0</v>
      </c>
      <c r="H59" s="56">
        <v>0</v>
      </c>
      <c r="I59" s="56">
        <v>0</v>
      </c>
      <c r="J59" s="56">
        <v>0</v>
      </c>
      <c r="K59" s="56">
        <v>1</v>
      </c>
      <c r="L59" s="56">
        <v>3</v>
      </c>
      <c r="M59" s="117">
        <v>1</v>
      </c>
      <c r="N59" s="131">
        <v>7</v>
      </c>
      <c r="O59" s="133">
        <v>2</v>
      </c>
      <c r="P59" s="56">
        <v>0</v>
      </c>
      <c r="Q59" s="56">
        <v>2</v>
      </c>
      <c r="R59" s="56">
        <v>2</v>
      </c>
      <c r="S59" s="56">
        <v>1</v>
      </c>
      <c r="T59" s="56">
        <v>2</v>
      </c>
      <c r="U59" s="56">
        <v>2</v>
      </c>
      <c r="V59" s="56">
        <v>3</v>
      </c>
      <c r="W59" s="117">
        <v>2</v>
      </c>
      <c r="X59" s="121">
        <v>16</v>
      </c>
      <c r="Y59" s="70">
        <v>23</v>
      </c>
      <c r="AB59" s="87"/>
    </row>
    <row r="60" spans="1:28" ht="13.5" thickBot="1" x14ac:dyDescent="0.25">
      <c r="A60" s="95"/>
      <c r="AB60" s="87"/>
    </row>
    <row r="61" spans="1:28" ht="15" x14ac:dyDescent="0.25">
      <c r="A61" s="100"/>
      <c r="D61" s="58" t="s">
        <v>15</v>
      </c>
      <c r="E61" s="59">
        <v>2</v>
      </c>
      <c r="F61" s="59">
        <v>2</v>
      </c>
      <c r="G61" s="59">
        <v>1</v>
      </c>
      <c r="H61" s="59">
        <v>1</v>
      </c>
      <c r="I61" s="59">
        <v>1</v>
      </c>
      <c r="J61" s="59">
        <v>2</v>
      </c>
      <c r="K61" s="59">
        <v>2</v>
      </c>
      <c r="L61" s="59">
        <v>2</v>
      </c>
      <c r="M61" s="60">
        <v>2</v>
      </c>
      <c r="N61" s="134">
        <v>15</v>
      </c>
      <c r="O61" s="137">
        <v>2</v>
      </c>
      <c r="P61" s="59">
        <v>1</v>
      </c>
      <c r="Q61" s="59">
        <v>2</v>
      </c>
      <c r="R61" s="59">
        <v>1</v>
      </c>
      <c r="S61" s="59">
        <v>2</v>
      </c>
      <c r="T61" s="59">
        <v>1</v>
      </c>
      <c r="U61" s="59">
        <v>2</v>
      </c>
      <c r="V61" s="59">
        <v>1</v>
      </c>
      <c r="W61" s="60">
        <v>2</v>
      </c>
      <c r="X61" s="118">
        <v>14</v>
      </c>
      <c r="Y61" s="60">
        <v>29</v>
      </c>
      <c r="AB61" s="87"/>
    </row>
    <row r="62" spans="1:28" ht="15" x14ac:dyDescent="0.25">
      <c r="A62" s="101" t="s">
        <v>23</v>
      </c>
      <c r="B62" s="79">
        <v>25.400000000000016</v>
      </c>
      <c r="C62" s="112">
        <v>29</v>
      </c>
      <c r="D62" s="62" t="s">
        <v>14</v>
      </c>
      <c r="E62" s="84">
        <v>8</v>
      </c>
      <c r="F62" s="84">
        <v>7</v>
      </c>
      <c r="G62" s="84">
        <v>6</v>
      </c>
      <c r="H62" s="84">
        <v>6</v>
      </c>
      <c r="I62" s="84">
        <v>4</v>
      </c>
      <c r="J62" s="84">
        <v>6</v>
      </c>
      <c r="K62" s="84">
        <v>6</v>
      </c>
      <c r="L62" s="84">
        <v>5</v>
      </c>
      <c r="M62" s="114">
        <v>5</v>
      </c>
      <c r="N62" s="135">
        <v>53</v>
      </c>
      <c r="O62" s="127">
        <v>4</v>
      </c>
      <c r="P62" s="84">
        <v>5</v>
      </c>
      <c r="Q62" s="84">
        <v>7</v>
      </c>
      <c r="R62" s="84">
        <v>5</v>
      </c>
      <c r="S62" s="84">
        <v>5</v>
      </c>
      <c r="T62" s="84">
        <v>5</v>
      </c>
      <c r="U62" s="84">
        <v>7</v>
      </c>
      <c r="V62" s="84">
        <v>7</v>
      </c>
      <c r="W62" s="114">
        <v>4</v>
      </c>
      <c r="X62" s="111">
        <v>49</v>
      </c>
      <c r="Y62" s="71">
        <v>102</v>
      </c>
      <c r="Z62" s="102">
        <v>0</v>
      </c>
      <c r="AA62" s="141">
        <v>25.400000000000016</v>
      </c>
      <c r="AB62" s="103">
        <v>135</v>
      </c>
    </row>
    <row r="63" spans="1:28" ht="15.75" thickBot="1" x14ac:dyDescent="0.3">
      <c r="A63" s="104"/>
      <c r="B63" s="105"/>
      <c r="C63" s="105"/>
      <c r="D63" s="76" t="s">
        <v>18</v>
      </c>
      <c r="E63" s="61">
        <v>0</v>
      </c>
      <c r="F63" s="61">
        <v>2</v>
      </c>
      <c r="G63" s="61">
        <v>1</v>
      </c>
      <c r="H63" s="61">
        <v>1</v>
      </c>
      <c r="I63" s="61">
        <v>2</v>
      </c>
      <c r="J63" s="61">
        <v>2</v>
      </c>
      <c r="K63" s="61">
        <v>3</v>
      </c>
      <c r="L63" s="61">
        <v>2</v>
      </c>
      <c r="M63" s="119">
        <v>3</v>
      </c>
      <c r="N63" s="136">
        <v>16</v>
      </c>
      <c r="O63" s="138">
        <v>4</v>
      </c>
      <c r="P63" s="61">
        <v>1</v>
      </c>
      <c r="Q63" s="61">
        <v>2</v>
      </c>
      <c r="R63" s="61">
        <v>1</v>
      </c>
      <c r="S63" s="61">
        <v>3</v>
      </c>
      <c r="T63" s="61">
        <v>2</v>
      </c>
      <c r="U63" s="61">
        <v>1</v>
      </c>
      <c r="V63" s="61">
        <v>1</v>
      </c>
      <c r="W63" s="119">
        <v>4</v>
      </c>
      <c r="X63" s="122">
        <v>19</v>
      </c>
      <c r="Y63" s="72">
        <v>35</v>
      </c>
      <c r="Z63" s="105"/>
      <c r="AA63" s="105"/>
      <c r="AB63" s="106"/>
    </row>
    <row r="64" spans="1:28" ht="13.5" thickBot="1" x14ac:dyDescent="0.25">
      <c r="A64" s="77"/>
      <c r="B64" s="77"/>
      <c r="C64" s="77"/>
      <c r="D64" s="77"/>
      <c r="E64" s="77"/>
      <c r="F64" s="77"/>
      <c r="G64" s="77"/>
      <c r="H64" s="77"/>
      <c r="I64" s="77"/>
      <c r="J64" s="77"/>
      <c r="K64" s="77"/>
      <c r="L64" s="77"/>
      <c r="M64" s="77"/>
      <c r="N64" s="77"/>
      <c r="O64" s="77"/>
      <c r="P64" s="77"/>
      <c r="Q64" s="77"/>
      <c r="R64" s="77"/>
      <c r="S64" s="77"/>
      <c r="T64" s="77"/>
      <c r="U64" s="77"/>
      <c r="V64" s="77"/>
      <c r="W64" s="77"/>
      <c r="X64" s="77"/>
      <c r="Y64" s="77"/>
      <c r="Z64" s="77"/>
      <c r="AA64" s="77"/>
      <c r="AB64" s="77"/>
    </row>
    <row r="65" spans="1:28" ht="15" x14ac:dyDescent="0.25">
      <c r="A65" s="172" t="s">
        <v>39</v>
      </c>
      <c r="B65" s="173" t="s">
        <v>4</v>
      </c>
      <c r="C65" s="176" t="s">
        <v>19</v>
      </c>
      <c r="D65" s="64" t="s">
        <v>1</v>
      </c>
      <c r="E65" s="191" t="s">
        <v>37</v>
      </c>
      <c r="F65" s="192"/>
      <c r="G65" s="192"/>
      <c r="H65" s="192"/>
      <c r="I65" s="192"/>
      <c r="J65" s="192"/>
      <c r="K65" s="192"/>
      <c r="L65" s="192"/>
      <c r="M65" s="193"/>
      <c r="N65" s="179" t="s">
        <v>16</v>
      </c>
      <c r="O65" s="191" t="s">
        <v>38</v>
      </c>
      <c r="P65" s="192"/>
      <c r="Q65" s="192"/>
      <c r="R65" s="192"/>
      <c r="S65" s="192"/>
      <c r="T65" s="192"/>
      <c r="U65" s="192"/>
      <c r="V65" s="192"/>
      <c r="W65" s="193"/>
      <c r="X65" s="179" t="s">
        <v>17</v>
      </c>
      <c r="Y65" s="89">
        <v>68.599999999999994</v>
      </c>
      <c r="Z65" s="182" t="s">
        <v>28</v>
      </c>
      <c r="AA65" s="185" t="s">
        <v>6</v>
      </c>
      <c r="AB65" s="188" t="s">
        <v>20</v>
      </c>
    </row>
    <row r="66" spans="1:28" ht="15" x14ac:dyDescent="0.25">
      <c r="A66" s="83" t="s">
        <v>26</v>
      </c>
      <c r="B66" s="174"/>
      <c r="C66" s="177"/>
      <c r="D66" s="65" t="s">
        <v>2</v>
      </c>
      <c r="E66" s="43">
        <v>5</v>
      </c>
      <c r="F66" s="39">
        <v>4</v>
      </c>
      <c r="G66" s="39">
        <v>4</v>
      </c>
      <c r="H66" s="39">
        <v>4</v>
      </c>
      <c r="I66" s="39">
        <v>3</v>
      </c>
      <c r="J66" s="39">
        <v>4</v>
      </c>
      <c r="K66" s="39">
        <v>5</v>
      </c>
      <c r="L66" s="39">
        <v>3</v>
      </c>
      <c r="M66" s="44">
        <v>4</v>
      </c>
      <c r="N66" s="180"/>
      <c r="O66" s="43">
        <v>5</v>
      </c>
      <c r="P66" s="39">
        <v>4</v>
      </c>
      <c r="Q66" s="39">
        <v>4</v>
      </c>
      <c r="R66" s="39">
        <v>4</v>
      </c>
      <c r="S66" s="39">
        <v>3</v>
      </c>
      <c r="T66" s="39">
        <v>4</v>
      </c>
      <c r="U66" s="39">
        <v>5</v>
      </c>
      <c r="V66" s="39">
        <v>3</v>
      </c>
      <c r="W66" s="44">
        <v>4</v>
      </c>
      <c r="X66" s="180"/>
      <c r="Y66" s="63">
        <v>72</v>
      </c>
      <c r="Z66" s="183"/>
      <c r="AA66" s="186"/>
      <c r="AB66" s="189"/>
    </row>
    <row r="67" spans="1:28" ht="15.75" thickBot="1" x14ac:dyDescent="0.3">
      <c r="A67" s="139">
        <v>45142</v>
      </c>
      <c r="B67" s="175"/>
      <c r="C67" s="178"/>
      <c r="D67" s="66" t="s">
        <v>3</v>
      </c>
      <c r="E67" s="45">
        <v>3</v>
      </c>
      <c r="F67" s="46">
        <v>9</v>
      </c>
      <c r="G67" s="46">
        <v>5</v>
      </c>
      <c r="H67" s="46">
        <v>13</v>
      </c>
      <c r="I67" s="46">
        <v>17</v>
      </c>
      <c r="J67" s="46">
        <v>11</v>
      </c>
      <c r="K67" s="46">
        <v>1</v>
      </c>
      <c r="L67" s="46">
        <v>15</v>
      </c>
      <c r="M67" s="47">
        <v>7</v>
      </c>
      <c r="N67" s="181"/>
      <c r="O67" s="45">
        <v>3</v>
      </c>
      <c r="P67" s="46">
        <v>9</v>
      </c>
      <c r="Q67" s="46">
        <v>5</v>
      </c>
      <c r="R67" s="46">
        <v>13</v>
      </c>
      <c r="S67" s="46">
        <v>17</v>
      </c>
      <c r="T67" s="46">
        <v>11</v>
      </c>
      <c r="U67" s="46">
        <v>1</v>
      </c>
      <c r="V67" s="46">
        <v>15</v>
      </c>
      <c r="W67" s="47">
        <v>7</v>
      </c>
      <c r="X67" s="181"/>
      <c r="Y67" s="108">
        <v>122</v>
      </c>
      <c r="Z67" s="184"/>
      <c r="AA67" s="187"/>
      <c r="AB67" s="190"/>
    </row>
    <row r="68" spans="1:28" ht="15" x14ac:dyDescent="0.25">
      <c r="A68" s="146"/>
      <c r="D68" s="48" t="s">
        <v>15</v>
      </c>
      <c r="E68" s="126">
        <v>2</v>
      </c>
      <c r="F68" s="49">
        <v>1</v>
      </c>
      <c r="G68" s="49">
        <v>2</v>
      </c>
      <c r="H68" s="49">
        <v>1</v>
      </c>
      <c r="I68" s="49">
        <v>1</v>
      </c>
      <c r="J68" s="49">
        <v>1</v>
      </c>
      <c r="K68" s="49">
        <v>2</v>
      </c>
      <c r="L68" s="49">
        <v>1</v>
      </c>
      <c r="M68" s="50">
        <v>1</v>
      </c>
      <c r="N68" s="123">
        <v>12</v>
      </c>
      <c r="O68" s="126">
        <v>2</v>
      </c>
      <c r="P68" s="49">
        <v>1</v>
      </c>
      <c r="Q68" s="49">
        <v>2</v>
      </c>
      <c r="R68" s="49">
        <v>1</v>
      </c>
      <c r="S68" s="49">
        <v>1</v>
      </c>
      <c r="T68" s="49">
        <v>1</v>
      </c>
      <c r="U68" s="49">
        <v>2</v>
      </c>
      <c r="V68" s="49">
        <v>1</v>
      </c>
      <c r="W68" s="50">
        <v>1</v>
      </c>
      <c r="X68" s="113">
        <v>12</v>
      </c>
      <c r="Y68" s="85">
        <v>24</v>
      </c>
      <c r="AB68" s="87"/>
    </row>
    <row r="69" spans="1:28" ht="15" x14ac:dyDescent="0.25">
      <c r="A69" s="146" t="s">
        <v>24</v>
      </c>
      <c r="B69" s="73">
        <v>24.600000000000019</v>
      </c>
      <c r="C69" s="112">
        <v>23</v>
      </c>
      <c r="D69" s="52" t="s">
        <v>14</v>
      </c>
      <c r="E69" s="84">
        <v>6</v>
      </c>
      <c r="F69" s="84">
        <v>6</v>
      </c>
      <c r="G69" s="84">
        <v>8</v>
      </c>
      <c r="H69" s="84">
        <v>7</v>
      </c>
      <c r="I69" s="84">
        <v>5</v>
      </c>
      <c r="J69" s="84">
        <v>5</v>
      </c>
      <c r="K69" s="84">
        <v>9</v>
      </c>
      <c r="L69" s="84">
        <v>4</v>
      </c>
      <c r="M69" s="114">
        <v>7</v>
      </c>
      <c r="N69" s="147">
        <v>57</v>
      </c>
      <c r="O69" s="84">
        <v>7</v>
      </c>
      <c r="P69" s="84">
        <v>6</v>
      </c>
      <c r="Q69" s="84">
        <v>7</v>
      </c>
      <c r="R69" s="84">
        <v>6</v>
      </c>
      <c r="S69" s="84">
        <v>4</v>
      </c>
      <c r="T69" s="84">
        <v>6</v>
      </c>
      <c r="U69" s="84">
        <v>9</v>
      </c>
      <c r="V69" s="84">
        <v>4</v>
      </c>
      <c r="W69" s="114">
        <v>5</v>
      </c>
      <c r="X69" s="109">
        <v>54</v>
      </c>
      <c r="Y69" s="67">
        <v>111</v>
      </c>
      <c r="Z69" s="92">
        <v>1.0999999999999999</v>
      </c>
      <c r="AA69" s="142">
        <v>25.700000000000021</v>
      </c>
      <c r="AB69" s="93">
        <v>120</v>
      </c>
    </row>
    <row r="70" spans="1:28" ht="15.75" thickBot="1" x14ac:dyDescent="0.3">
      <c r="A70" s="94"/>
      <c r="D70" s="148" t="s">
        <v>18</v>
      </c>
      <c r="E70" s="128">
        <v>3</v>
      </c>
      <c r="F70" s="51">
        <v>1</v>
      </c>
      <c r="G70" s="51">
        <v>0</v>
      </c>
      <c r="H70" s="51">
        <v>0</v>
      </c>
      <c r="I70" s="51">
        <v>1</v>
      </c>
      <c r="J70" s="51">
        <v>2</v>
      </c>
      <c r="K70" s="51">
        <v>0</v>
      </c>
      <c r="L70" s="51">
        <v>2</v>
      </c>
      <c r="M70" s="115">
        <v>0</v>
      </c>
      <c r="N70" s="125">
        <v>9</v>
      </c>
      <c r="O70" s="128">
        <v>2</v>
      </c>
      <c r="P70" s="51">
        <v>1</v>
      </c>
      <c r="Q70" s="51">
        <v>1</v>
      </c>
      <c r="R70" s="51">
        <v>1</v>
      </c>
      <c r="S70" s="51">
        <v>2</v>
      </c>
      <c r="T70" s="51">
        <v>1</v>
      </c>
      <c r="U70" s="51">
        <v>0</v>
      </c>
      <c r="V70" s="51">
        <v>2</v>
      </c>
      <c r="W70" s="115">
        <v>2</v>
      </c>
      <c r="X70" s="120">
        <v>12</v>
      </c>
      <c r="Y70" s="68">
        <v>21</v>
      </c>
      <c r="AB70" s="87"/>
    </row>
    <row r="71" spans="1:28" ht="13.5" thickBot="1" x14ac:dyDescent="0.25">
      <c r="A71" s="95"/>
      <c r="AB71" s="87"/>
    </row>
    <row r="72" spans="1:28" ht="15" x14ac:dyDescent="0.25">
      <c r="A72" s="99"/>
      <c r="D72" s="53" t="s">
        <v>15</v>
      </c>
      <c r="E72" s="132">
        <v>2</v>
      </c>
      <c r="F72" s="54">
        <v>1</v>
      </c>
      <c r="G72" s="54">
        <v>2</v>
      </c>
      <c r="H72" s="54">
        <v>1</v>
      </c>
      <c r="I72" s="54">
        <v>1</v>
      </c>
      <c r="J72" s="54">
        <v>1</v>
      </c>
      <c r="K72" s="54">
        <v>2</v>
      </c>
      <c r="L72" s="54">
        <v>1</v>
      </c>
      <c r="M72" s="55">
        <v>2</v>
      </c>
      <c r="N72" s="129">
        <v>13</v>
      </c>
      <c r="O72" s="132">
        <v>2</v>
      </c>
      <c r="P72" s="54">
        <v>1</v>
      </c>
      <c r="Q72" s="54">
        <v>2</v>
      </c>
      <c r="R72" s="54">
        <v>1</v>
      </c>
      <c r="S72" s="54">
        <v>1</v>
      </c>
      <c r="T72" s="54">
        <v>1</v>
      </c>
      <c r="U72" s="54">
        <v>2</v>
      </c>
      <c r="V72" s="54">
        <v>1</v>
      </c>
      <c r="W72" s="55">
        <v>2</v>
      </c>
      <c r="X72" s="116">
        <v>13</v>
      </c>
      <c r="Y72" s="55">
        <v>26</v>
      </c>
      <c r="AB72" s="87"/>
    </row>
    <row r="73" spans="1:28" ht="15" x14ac:dyDescent="0.25">
      <c r="A73" s="149" t="s">
        <v>22</v>
      </c>
      <c r="B73" s="78">
        <v>26.4</v>
      </c>
      <c r="C73" s="112">
        <v>25</v>
      </c>
      <c r="D73" s="57" t="s">
        <v>14</v>
      </c>
      <c r="E73" s="84">
        <v>9</v>
      </c>
      <c r="F73" s="84">
        <v>6</v>
      </c>
      <c r="G73" s="84">
        <v>6</v>
      </c>
      <c r="H73" s="84">
        <v>7</v>
      </c>
      <c r="I73" s="84">
        <v>2</v>
      </c>
      <c r="J73" s="84">
        <v>6</v>
      </c>
      <c r="K73" s="84">
        <v>8</v>
      </c>
      <c r="L73" s="84">
        <v>4</v>
      </c>
      <c r="M73" s="114">
        <v>7</v>
      </c>
      <c r="N73" s="130">
        <v>55</v>
      </c>
      <c r="O73" s="84">
        <v>6</v>
      </c>
      <c r="P73" s="84">
        <v>6</v>
      </c>
      <c r="Q73" s="84">
        <v>5</v>
      </c>
      <c r="R73" s="84">
        <v>6</v>
      </c>
      <c r="S73" s="84">
        <v>3</v>
      </c>
      <c r="T73" s="84">
        <v>6</v>
      </c>
      <c r="U73" s="84">
        <v>9</v>
      </c>
      <c r="V73" s="84">
        <v>5</v>
      </c>
      <c r="W73" s="114">
        <v>5</v>
      </c>
      <c r="X73" s="110">
        <v>51</v>
      </c>
      <c r="Y73" s="69">
        <v>106</v>
      </c>
      <c r="Z73" s="97">
        <v>0.4</v>
      </c>
      <c r="AA73" s="143">
        <v>26.4</v>
      </c>
      <c r="AB73" s="98">
        <v>117</v>
      </c>
    </row>
    <row r="74" spans="1:28" ht="15.75" thickBot="1" x14ac:dyDescent="0.3">
      <c r="A74" s="99"/>
      <c r="D74" s="150" t="s">
        <v>18</v>
      </c>
      <c r="E74" s="133">
        <v>0</v>
      </c>
      <c r="F74" s="56">
        <v>1</v>
      </c>
      <c r="G74" s="56">
        <v>2</v>
      </c>
      <c r="H74" s="56">
        <v>0</v>
      </c>
      <c r="I74" s="56">
        <v>4</v>
      </c>
      <c r="J74" s="56">
        <v>1</v>
      </c>
      <c r="K74" s="56">
        <v>1</v>
      </c>
      <c r="L74" s="56">
        <v>2</v>
      </c>
      <c r="M74" s="117">
        <v>1</v>
      </c>
      <c r="N74" s="131">
        <v>12</v>
      </c>
      <c r="O74" s="133">
        <v>3</v>
      </c>
      <c r="P74" s="56">
        <v>1</v>
      </c>
      <c r="Q74" s="56">
        <v>3</v>
      </c>
      <c r="R74" s="56">
        <v>1</v>
      </c>
      <c r="S74" s="56">
        <v>3</v>
      </c>
      <c r="T74" s="56">
        <v>1</v>
      </c>
      <c r="U74" s="56">
        <v>0</v>
      </c>
      <c r="V74" s="56">
        <v>1</v>
      </c>
      <c r="W74" s="117">
        <v>3</v>
      </c>
      <c r="X74" s="121">
        <v>16</v>
      </c>
      <c r="Y74" s="70">
        <v>28</v>
      </c>
      <c r="AB74" s="87"/>
    </row>
    <row r="75" spans="1:28" ht="13.5" thickBot="1" x14ac:dyDescent="0.25">
      <c r="A75" s="95"/>
      <c r="AB75" s="87"/>
    </row>
    <row r="76" spans="1:28" ht="15" x14ac:dyDescent="0.25">
      <c r="A76" s="100"/>
      <c r="D76" s="58" t="s">
        <v>15</v>
      </c>
      <c r="E76" s="137">
        <v>2</v>
      </c>
      <c r="F76" s="59">
        <v>1</v>
      </c>
      <c r="G76" s="59">
        <v>2</v>
      </c>
      <c r="H76" s="59">
        <v>1</v>
      </c>
      <c r="I76" s="59">
        <v>1</v>
      </c>
      <c r="J76" s="59">
        <v>1</v>
      </c>
      <c r="K76" s="59">
        <v>2</v>
      </c>
      <c r="L76" s="59">
        <v>1</v>
      </c>
      <c r="M76" s="60">
        <v>1</v>
      </c>
      <c r="N76" s="134">
        <v>12</v>
      </c>
      <c r="O76" s="137">
        <v>2</v>
      </c>
      <c r="P76" s="59">
        <v>1</v>
      </c>
      <c r="Q76" s="59">
        <v>2</v>
      </c>
      <c r="R76" s="59">
        <v>1</v>
      </c>
      <c r="S76" s="59">
        <v>1</v>
      </c>
      <c r="T76" s="59">
        <v>1</v>
      </c>
      <c r="U76" s="59">
        <v>2</v>
      </c>
      <c r="V76" s="59">
        <v>1</v>
      </c>
      <c r="W76" s="60">
        <v>1</v>
      </c>
      <c r="X76" s="118">
        <v>12</v>
      </c>
      <c r="Y76" s="60">
        <v>24</v>
      </c>
      <c r="AB76" s="87"/>
    </row>
    <row r="77" spans="1:28" ht="15" x14ac:dyDescent="0.25">
      <c r="A77" s="151" t="s">
        <v>23</v>
      </c>
      <c r="B77" s="79">
        <v>24.900000000000016</v>
      </c>
      <c r="C77" s="112">
        <v>23</v>
      </c>
      <c r="D77" s="62" t="s">
        <v>14</v>
      </c>
      <c r="E77" s="127">
        <v>6</v>
      </c>
      <c r="F77" s="84">
        <v>8</v>
      </c>
      <c r="G77" s="84">
        <v>7</v>
      </c>
      <c r="H77" s="84">
        <v>5</v>
      </c>
      <c r="I77" s="84">
        <v>4</v>
      </c>
      <c r="J77" s="84">
        <v>6</v>
      </c>
      <c r="K77" s="84">
        <v>9</v>
      </c>
      <c r="L77" s="84">
        <v>4</v>
      </c>
      <c r="M77" s="114">
        <v>9</v>
      </c>
      <c r="N77" s="135">
        <v>58</v>
      </c>
      <c r="O77" s="127">
        <v>8</v>
      </c>
      <c r="P77" s="84">
        <v>6</v>
      </c>
      <c r="Q77" s="84">
        <v>5</v>
      </c>
      <c r="R77" s="84">
        <v>6</v>
      </c>
      <c r="S77" s="84">
        <v>3</v>
      </c>
      <c r="T77" s="84">
        <v>6</v>
      </c>
      <c r="U77" s="84">
        <v>9</v>
      </c>
      <c r="V77" s="84">
        <v>2</v>
      </c>
      <c r="W77" s="114">
        <v>5</v>
      </c>
      <c r="X77" s="111">
        <v>50</v>
      </c>
      <c r="Y77" s="71">
        <v>108</v>
      </c>
      <c r="Z77" s="102">
        <v>0.5</v>
      </c>
      <c r="AA77" s="141">
        <v>25.400000000000016</v>
      </c>
      <c r="AB77" s="103">
        <v>134</v>
      </c>
    </row>
    <row r="78" spans="1:28" ht="15.75" thickBot="1" x14ac:dyDescent="0.3">
      <c r="A78" s="104"/>
      <c r="B78" s="105"/>
      <c r="C78" s="105"/>
      <c r="D78" s="152" t="s">
        <v>18</v>
      </c>
      <c r="E78" s="138">
        <v>3</v>
      </c>
      <c r="F78" s="61">
        <v>0</v>
      </c>
      <c r="G78" s="61">
        <v>1</v>
      </c>
      <c r="H78" s="61">
        <v>2</v>
      </c>
      <c r="I78" s="61">
        <v>2</v>
      </c>
      <c r="J78" s="61">
        <v>1</v>
      </c>
      <c r="K78" s="61">
        <v>0</v>
      </c>
      <c r="L78" s="61">
        <v>2</v>
      </c>
      <c r="M78" s="119">
        <v>0</v>
      </c>
      <c r="N78" s="136">
        <v>11</v>
      </c>
      <c r="O78" s="138">
        <v>1</v>
      </c>
      <c r="P78" s="61">
        <v>1</v>
      </c>
      <c r="Q78" s="61">
        <v>3</v>
      </c>
      <c r="R78" s="61">
        <v>1</v>
      </c>
      <c r="S78" s="61">
        <v>3</v>
      </c>
      <c r="T78" s="61">
        <v>1</v>
      </c>
      <c r="U78" s="61">
        <v>0</v>
      </c>
      <c r="V78" s="61">
        <v>4</v>
      </c>
      <c r="W78" s="119">
        <v>2</v>
      </c>
      <c r="X78" s="122">
        <v>16</v>
      </c>
      <c r="Y78" s="72">
        <v>27</v>
      </c>
      <c r="Z78" s="105"/>
      <c r="AA78" s="105"/>
      <c r="AB78" s="106"/>
    </row>
    <row r="79" spans="1:28" ht="13.5" thickBot="1" x14ac:dyDescent="0.25">
      <c r="A79" s="77"/>
      <c r="B79" s="77"/>
      <c r="C79" s="77"/>
      <c r="D79" s="77"/>
      <c r="E79" s="77"/>
      <c r="F79" s="77"/>
      <c r="G79" s="77"/>
      <c r="H79" s="77"/>
      <c r="I79" s="77"/>
      <c r="J79" s="77"/>
      <c r="K79" s="77"/>
      <c r="L79" s="77"/>
      <c r="M79" s="77"/>
      <c r="N79" s="77"/>
      <c r="O79" s="77"/>
      <c r="P79" s="77"/>
      <c r="Q79" s="77"/>
      <c r="R79" s="77"/>
      <c r="S79" s="77"/>
      <c r="T79" s="77"/>
      <c r="U79" s="77"/>
      <c r="V79" s="77"/>
      <c r="W79" s="77"/>
      <c r="X79" s="77"/>
      <c r="Y79" s="77"/>
      <c r="Z79" s="77"/>
      <c r="AA79" s="77"/>
      <c r="AB79" s="77"/>
    </row>
    <row r="80" spans="1:28" ht="15" x14ac:dyDescent="0.25">
      <c r="A80" s="166"/>
      <c r="B80" s="173" t="s">
        <v>4</v>
      </c>
      <c r="C80" s="176" t="s">
        <v>19</v>
      </c>
      <c r="D80" s="64" t="s">
        <v>1</v>
      </c>
      <c r="E80" s="163">
        <v>379</v>
      </c>
      <c r="F80" s="163">
        <v>132</v>
      </c>
      <c r="G80" s="163">
        <v>482</v>
      </c>
      <c r="H80" s="163">
        <v>369</v>
      </c>
      <c r="I80" s="163">
        <v>276</v>
      </c>
      <c r="J80" s="163">
        <v>313</v>
      </c>
      <c r="K80" s="163">
        <v>505</v>
      </c>
      <c r="L80" s="163">
        <v>316</v>
      </c>
      <c r="M80" s="163">
        <v>200</v>
      </c>
      <c r="N80" s="179" t="s">
        <v>16</v>
      </c>
      <c r="O80" s="163">
        <v>486</v>
      </c>
      <c r="P80" s="163">
        <v>306</v>
      </c>
      <c r="Q80" s="163">
        <v>144</v>
      </c>
      <c r="R80" s="163">
        <v>466</v>
      </c>
      <c r="S80" s="163">
        <v>369</v>
      </c>
      <c r="T80" s="163">
        <v>361</v>
      </c>
      <c r="U80" s="163">
        <v>381</v>
      </c>
      <c r="V80" s="163">
        <v>145</v>
      </c>
      <c r="W80" s="163">
        <v>414</v>
      </c>
      <c r="X80" s="179" t="s">
        <v>17</v>
      </c>
      <c r="Y80" s="89">
        <v>71</v>
      </c>
      <c r="Z80" s="182" t="s">
        <v>28</v>
      </c>
      <c r="AA80" s="185" t="s">
        <v>6</v>
      </c>
      <c r="AB80" s="188" t="s">
        <v>20</v>
      </c>
    </row>
    <row r="81" spans="1:28" ht="15" x14ac:dyDescent="0.25">
      <c r="A81" s="166" t="s">
        <v>35</v>
      </c>
      <c r="B81" s="174"/>
      <c r="C81" s="177"/>
      <c r="D81" s="65" t="s">
        <v>2</v>
      </c>
      <c r="E81" s="43">
        <v>4</v>
      </c>
      <c r="F81" s="39">
        <v>3</v>
      </c>
      <c r="G81" s="39">
        <v>5</v>
      </c>
      <c r="H81" s="39">
        <v>4</v>
      </c>
      <c r="I81" s="39">
        <v>4</v>
      </c>
      <c r="J81" s="39">
        <v>4</v>
      </c>
      <c r="K81" s="39">
        <v>5</v>
      </c>
      <c r="L81" s="39">
        <v>4</v>
      </c>
      <c r="M81" s="44">
        <v>3</v>
      </c>
      <c r="N81" s="180"/>
      <c r="O81" s="43">
        <v>5</v>
      </c>
      <c r="P81" s="39">
        <v>4</v>
      </c>
      <c r="Q81" s="39">
        <v>3</v>
      </c>
      <c r="R81" s="39">
        <v>5</v>
      </c>
      <c r="S81" s="39">
        <v>4</v>
      </c>
      <c r="T81" s="39">
        <v>4</v>
      </c>
      <c r="U81" s="39">
        <v>4</v>
      </c>
      <c r="V81" s="39">
        <v>3</v>
      </c>
      <c r="W81" s="44">
        <v>4</v>
      </c>
      <c r="X81" s="180"/>
      <c r="Y81" s="63">
        <v>72</v>
      </c>
      <c r="Z81" s="183"/>
      <c r="AA81" s="186"/>
      <c r="AB81" s="189"/>
    </row>
    <row r="82" spans="1:28" ht="15.75" thickBot="1" x14ac:dyDescent="0.3">
      <c r="A82" s="167">
        <v>45140</v>
      </c>
      <c r="B82" s="175"/>
      <c r="C82" s="178"/>
      <c r="D82" s="66" t="s">
        <v>3</v>
      </c>
      <c r="E82" s="45">
        <v>1</v>
      </c>
      <c r="F82" s="46">
        <v>17</v>
      </c>
      <c r="G82" s="46">
        <v>6</v>
      </c>
      <c r="H82" s="46">
        <v>9</v>
      </c>
      <c r="I82" s="46">
        <v>18</v>
      </c>
      <c r="J82" s="46">
        <v>12</v>
      </c>
      <c r="K82" s="46">
        <v>13</v>
      </c>
      <c r="L82" s="46">
        <v>15</v>
      </c>
      <c r="M82" s="47">
        <v>8</v>
      </c>
      <c r="N82" s="181"/>
      <c r="O82" s="45">
        <v>10</v>
      </c>
      <c r="P82" s="46">
        <v>5</v>
      </c>
      <c r="Q82" s="46">
        <v>16</v>
      </c>
      <c r="R82" s="46">
        <v>7</v>
      </c>
      <c r="S82" s="46">
        <v>3</v>
      </c>
      <c r="T82" s="46">
        <v>11</v>
      </c>
      <c r="U82" s="46">
        <v>4</v>
      </c>
      <c r="V82" s="46">
        <v>14</v>
      </c>
      <c r="W82" s="47">
        <v>2</v>
      </c>
      <c r="X82" s="181"/>
      <c r="Y82" s="108">
        <v>126</v>
      </c>
      <c r="Z82" s="184"/>
      <c r="AA82" s="187"/>
      <c r="AB82" s="190"/>
    </row>
    <row r="83" spans="1:28" ht="15" x14ac:dyDescent="0.25">
      <c r="A83" s="91"/>
      <c r="D83" s="48" t="s">
        <v>15</v>
      </c>
      <c r="E83" s="49">
        <v>2</v>
      </c>
      <c r="F83" s="49">
        <v>1</v>
      </c>
      <c r="G83" s="49">
        <v>2</v>
      </c>
      <c r="H83" s="49">
        <v>1</v>
      </c>
      <c r="I83" s="49">
        <v>1</v>
      </c>
      <c r="J83" s="49">
        <v>1</v>
      </c>
      <c r="K83" s="49">
        <v>1</v>
      </c>
      <c r="L83" s="49">
        <v>1</v>
      </c>
      <c r="M83" s="50">
        <v>2</v>
      </c>
      <c r="N83" s="123">
        <v>12</v>
      </c>
      <c r="O83" s="126">
        <v>1</v>
      </c>
      <c r="P83" s="49">
        <v>2</v>
      </c>
      <c r="Q83" s="49">
        <v>1</v>
      </c>
      <c r="R83" s="49">
        <v>2</v>
      </c>
      <c r="S83" s="49">
        <v>2</v>
      </c>
      <c r="T83" s="49">
        <v>1</v>
      </c>
      <c r="U83" s="49">
        <v>2</v>
      </c>
      <c r="V83" s="49">
        <v>1</v>
      </c>
      <c r="W83" s="50">
        <v>2</v>
      </c>
      <c r="X83" s="113">
        <v>14</v>
      </c>
      <c r="Y83" s="85">
        <v>26</v>
      </c>
      <c r="AB83" s="87"/>
    </row>
    <row r="84" spans="1:28" ht="15" x14ac:dyDescent="0.25">
      <c r="A84" s="91" t="s">
        <v>24</v>
      </c>
      <c r="B84" s="73">
        <v>24.500000000000018</v>
      </c>
      <c r="C84" s="112">
        <v>26</v>
      </c>
      <c r="D84" s="52" t="s">
        <v>14</v>
      </c>
      <c r="E84" s="84">
        <v>7</v>
      </c>
      <c r="F84" s="84">
        <v>3</v>
      </c>
      <c r="G84" s="84">
        <v>6</v>
      </c>
      <c r="H84" s="84">
        <v>5</v>
      </c>
      <c r="I84" s="84">
        <v>5</v>
      </c>
      <c r="J84" s="84">
        <v>7</v>
      </c>
      <c r="K84" s="84">
        <v>8</v>
      </c>
      <c r="L84" s="84">
        <v>5</v>
      </c>
      <c r="M84" s="114">
        <v>4</v>
      </c>
      <c r="N84" s="124">
        <v>50</v>
      </c>
      <c r="O84" s="84">
        <v>6</v>
      </c>
      <c r="P84" s="84">
        <v>5</v>
      </c>
      <c r="Q84" s="84">
        <v>6</v>
      </c>
      <c r="R84" s="84">
        <v>5</v>
      </c>
      <c r="S84" s="84">
        <v>5</v>
      </c>
      <c r="T84" s="84">
        <v>6</v>
      </c>
      <c r="U84" s="84">
        <v>7</v>
      </c>
      <c r="V84" s="84">
        <v>6</v>
      </c>
      <c r="W84" s="114">
        <v>7</v>
      </c>
      <c r="X84" s="109">
        <v>53</v>
      </c>
      <c r="Y84" s="67">
        <v>103</v>
      </c>
      <c r="Z84" s="92">
        <v>0.1</v>
      </c>
      <c r="AA84" s="142">
        <v>24.600000000000019</v>
      </c>
      <c r="AB84" s="93">
        <v>119</v>
      </c>
    </row>
    <row r="85" spans="1:28" ht="15.75" thickBot="1" x14ac:dyDescent="0.3">
      <c r="A85" s="94"/>
      <c r="D85" s="74" t="s">
        <v>18</v>
      </c>
      <c r="E85" s="51">
        <v>1</v>
      </c>
      <c r="F85" s="51">
        <v>3</v>
      </c>
      <c r="G85" s="51">
        <v>3</v>
      </c>
      <c r="H85" s="51">
        <v>2</v>
      </c>
      <c r="I85" s="51">
        <v>2</v>
      </c>
      <c r="J85" s="51">
        <v>0</v>
      </c>
      <c r="K85" s="51">
        <v>0</v>
      </c>
      <c r="L85" s="51">
        <v>2</v>
      </c>
      <c r="M85" s="115">
        <v>3</v>
      </c>
      <c r="N85" s="125">
        <v>16</v>
      </c>
      <c r="O85" s="128">
        <v>2</v>
      </c>
      <c r="P85" s="51">
        <v>3</v>
      </c>
      <c r="Q85" s="51">
        <v>0</v>
      </c>
      <c r="R85" s="51">
        <v>4</v>
      </c>
      <c r="S85" s="51">
        <v>3</v>
      </c>
      <c r="T85" s="51">
        <v>1</v>
      </c>
      <c r="U85" s="51">
        <v>1</v>
      </c>
      <c r="V85" s="51">
        <v>0</v>
      </c>
      <c r="W85" s="115">
        <v>1</v>
      </c>
      <c r="X85" s="120">
        <v>15</v>
      </c>
      <c r="Y85" s="68">
        <v>31</v>
      </c>
      <c r="AB85" s="87"/>
    </row>
    <row r="86" spans="1:28" ht="13.5" thickBot="1" x14ac:dyDescent="0.25">
      <c r="A86" s="95"/>
      <c r="AB86" s="87"/>
    </row>
    <row r="87" spans="1:28" ht="15" x14ac:dyDescent="0.25">
      <c r="A87" s="99"/>
      <c r="D87" s="53" t="s">
        <v>15</v>
      </c>
      <c r="E87" s="54">
        <v>2</v>
      </c>
      <c r="F87" s="54">
        <v>1</v>
      </c>
      <c r="G87" s="54">
        <v>2</v>
      </c>
      <c r="H87" s="54">
        <v>2</v>
      </c>
      <c r="I87" s="54">
        <v>1</v>
      </c>
      <c r="J87" s="54">
        <v>1</v>
      </c>
      <c r="K87" s="54">
        <v>1</v>
      </c>
      <c r="L87" s="54">
        <v>1</v>
      </c>
      <c r="M87" s="55">
        <v>2</v>
      </c>
      <c r="N87" s="129">
        <v>13</v>
      </c>
      <c r="O87" s="132">
        <v>2</v>
      </c>
      <c r="P87" s="54">
        <v>2</v>
      </c>
      <c r="Q87" s="54">
        <v>1</v>
      </c>
      <c r="R87" s="54">
        <v>2</v>
      </c>
      <c r="S87" s="54">
        <v>2</v>
      </c>
      <c r="T87" s="54">
        <v>1</v>
      </c>
      <c r="U87" s="54">
        <v>2</v>
      </c>
      <c r="V87" s="54">
        <v>1</v>
      </c>
      <c r="W87" s="55">
        <v>2</v>
      </c>
      <c r="X87" s="116">
        <v>15</v>
      </c>
      <c r="Y87" s="55">
        <v>28</v>
      </c>
      <c r="AB87" s="87"/>
    </row>
    <row r="88" spans="1:28" ht="15" x14ac:dyDescent="0.25">
      <c r="A88" s="96" t="s">
        <v>22</v>
      </c>
      <c r="B88" s="78">
        <v>26</v>
      </c>
      <c r="C88" s="112">
        <v>28</v>
      </c>
      <c r="D88" s="57" t="s">
        <v>14</v>
      </c>
      <c r="E88" s="84">
        <v>0</v>
      </c>
      <c r="F88" s="84">
        <v>0</v>
      </c>
      <c r="G88" s="84">
        <v>0</v>
      </c>
      <c r="H88" s="84">
        <v>0</v>
      </c>
      <c r="I88" s="84">
        <v>0</v>
      </c>
      <c r="J88" s="84">
        <v>0</v>
      </c>
      <c r="K88" s="84">
        <v>0</v>
      </c>
      <c r="L88" s="84">
        <v>0</v>
      </c>
      <c r="M88" s="114">
        <v>0</v>
      </c>
      <c r="N88" s="130">
        <v>0</v>
      </c>
      <c r="O88" s="84">
        <v>0</v>
      </c>
      <c r="P88" s="84">
        <v>0</v>
      </c>
      <c r="Q88" s="84">
        <v>0</v>
      </c>
      <c r="R88" s="84">
        <v>0</v>
      </c>
      <c r="S88" s="84">
        <v>0</v>
      </c>
      <c r="T88" s="84">
        <v>0</v>
      </c>
      <c r="U88" s="84">
        <v>0</v>
      </c>
      <c r="V88" s="84">
        <v>0</v>
      </c>
      <c r="W88" s="114">
        <v>0</v>
      </c>
      <c r="X88" s="110">
        <v>0</v>
      </c>
      <c r="Y88" s="69">
        <v>0</v>
      </c>
      <c r="Z88" s="97">
        <v>0</v>
      </c>
      <c r="AA88" s="143">
        <v>26</v>
      </c>
      <c r="AB88" s="98">
        <v>116</v>
      </c>
    </row>
    <row r="89" spans="1:28" ht="15.75" thickBot="1" x14ac:dyDescent="0.3">
      <c r="A89" s="99"/>
      <c r="D89" s="75" t="s">
        <v>18</v>
      </c>
      <c r="E89" s="56">
        <v>0</v>
      </c>
      <c r="F89" s="56">
        <v>0</v>
      </c>
      <c r="G89" s="56">
        <v>0</v>
      </c>
      <c r="H89" s="56">
        <v>0</v>
      </c>
      <c r="I89" s="56">
        <v>0</v>
      </c>
      <c r="J89" s="56">
        <v>0</v>
      </c>
      <c r="K89" s="56">
        <v>0</v>
      </c>
      <c r="L89" s="56">
        <v>0</v>
      </c>
      <c r="M89" s="117">
        <v>0</v>
      </c>
      <c r="N89" s="131">
        <v>0</v>
      </c>
      <c r="O89" s="133">
        <v>0</v>
      </c>
      <c r="P89" s="56">
        <v>0</v>
      </c>
      <c r="Q89" s="56">
        <v>0</v>
      </c>
      <c r="R89" s="56">
        <v>0</v>
      </c>
      <c r="S89" s="56">
        <v>0</v>
      </c>
      <c r="T89" s="56">
        <v>0</v>
      </c>
      <c r="U89" s="56">
        <v>0</v>
      </c>
      <c r="V89" s="56">
        <v>0</v>
      </c>
      <c r="W89" s="117">
        <v>0</v>
      </c>
      <c r="X89" s="121">
        <v>0</v>
      </c>
      <c r="Y89" s="70">
        <v>0</v>
      </c>
      <c r="AB89" s="87"/>
    </row>
    <row r="90" spans="1:28" ht="13.5" thickBot="1" x14ac:dyDescent="0.25">
      <c r="A90" s="95"/>
      <c r="AB90" s="87"/>
    </row>
    <row r="91" spans="1:28" ht="15" x14ac:dyDescent="0.25">
      <c r="A91" s="100"/>
      <c r="D91" s="58" t="s">
        <v>15</v>
      </c>
      <c r="E91" s="59">
        <v>2</v>
      </c>
      <c r="F91" s="59">
        <v>1</v>
      </c>
      <c r="G91" s="59">
        <v>2</v>
      </c>
      <c r="H91" s="59">
        <v>2</v>
      </c>
      <c r="I91" s="59">
        <v>1</v>
      </c>
      <c r="J91" s="59">
        <v>1</v>
      </c>
      <c r="K91" s="59">
        <v>1</v>
      </c>
      <c r="L91" s="59">
        <v>1</v>
      </c>
      <c r="M91" s="60">
        <v>2</v>
      </c>
      <c r="N91" s="134">
        <v>13</v>
      </c>
      <c r="O91" s="137">
        <v>1</v>
      </c>
      <c r="P91" s="59">
        <v>2</v>
      </c>
      <c r="Q91" s="59">
        <v>1</v>
      </c>
      <c r="R91" s="59">
        <v>2</v>
      </c>
      <c r="S91" s="59">
        <v>2</v>
      </c>
      <c r="T91" s="59">
        <v>1</v>
      </c>
      <c r="U91" s="59">
        <v>2</v>
      </c>
      <c r="V91" s="59">
        <v>1</v>
      </c>
      <c r="W91" s="60">
        <v>2</v>
      </c>
      <c r="X91" s="118">
        <v>14</v>
      </c>
      <c r="Y91" s="60">
        <v>27</v>
      </c>
      <c r="AB91" s="87"/>
    </row>
    <row r="92" spans="1:28" ht="15" x14ac:dyDescent="0.25">
      <c r="A92" s="101" t="s">
        <v>23</v>
      </c>
      <c r="B92" s="79">
        <v>25.300000000000015</v>
      </c>
      <c r="C92" s="112">
        <v>27</v>
      </c>
      <c r="D92" s="62" t="s">
        <v>14</v>
      </c>
      <c r="E92" s="84">
        <v>7</v>
      </c>
      <c r="F92" s="84">
        <v>4</v>
      </c>
      <c r="G92" s="84">
        <v>7</v>
      </c>
      <c r="H92" s="84">
        <v>6</v>
      </c>
      <c r="I92" s="84">
        <v>4</v>
      </c>
      <c r="J92" s="84">
        <v>5</v>
      </c>
      <c r="K92" s="84">
        <v>6</v>
      </c>
      <c r="L92" s="84">
        <v>5</v>
      </c>
      <c r="M92" s="114">
        <v>5</v>
      </c>
      <c r="N92" s="135">
        <v>49</v>
      </c>
      <c r="O92" s="84">
        <v>8</v>
      </c>
      <c r="P92" s="84">
        <v>6</v>
      </c>
      <c r="Q92" s="84">
        <v>3</v>
      </c>
      <c r="R92" s="84">
        <v>5</v>
      </c>
      <c r="S92" s="84">
        <v>7</v>
      </c>
      <c r="T92" s="84">
        <v>5</v>
      </c>
      <c r="U92" s="84">
        <v>6</v>
      </c>
      <c r="V92" s="84">
        <v>4</v>
      </c>
      <c r="W92" s="114">
        <v>5</v>
      </c>
      <c r="X92" s="111">
        <v>49</v>
      </c>
      <c r="Y92" s="71">
        <v>98</v>
      </c>
      <c r="Z92" s="102">
        <v>-0.4</v>
      </c>
      <c r="AA92" s="141">
        <v>24.900000000000016</v>
      </c>
      <c r="AB92" s="103">
        <v>133</v>
      </c>
    </row>
    <row r="93" spans="1:28" ht="15.75" thickBot="1" x14ac:dyDescent="0.3">
      <c r="A93" s="104"/>
      <c r="B93" s="105"/>
      <c r="C93" s="105"/>
      <c r="D93" s="76" t="s">
        <v>18</v>
      </c>
      <c r="E93" s="61">
        <v>1</v>
      </c>
      <c r="F93" s="61">
        <v>2</v>
      </c>
      <c r="G93" s="61">
        <v>2</v>
      </c>
      <c r="H93" s="61">
        <v>2</v>
      </c>
      <c r="I93" s="61">
        <v>3</v>
      </c>
      <c r="J93" s="61">
        <v>2</v>
      </c>
      <c r="K93" s="61">
        <v>2</v>
      </c>
      <c r="L93" s="61">
        <v>2</v>
      </c>
      <c r="M93" s="119">
        <v>2</v>
      </c>
      <c r="N93" s="136">
        <v>18</v>
      </c>
      <c r="O93" s="138">
        <v>0</v>
      </c>
      <c r="P93" s="61">
        <v>2</v>
      </c>
      <c r="Q93" s="61">
        <v>3</v>
      </c>
      <c r="R93" s="61">
        <v>4</v>
      </c>
      <c r="S93" s="61">
        <v>1</v>
      </c>
      <c r="T93" s="61">
        <v>2</v>
      </c>
      <c r="U93" s="61">
        <v>2</v>
      </c>
      <c r="V93" s="61">
        <v>2</v>
      </c>
      <c r="W93" s="119">
        <v>3</v>
      </c>
      <c r="X93" s="122">
        <v>19</v>
      </c>
      <c r="Y93" s="72">
        <v>37</v>
      </c>
      <c r="Z93" s="105"/>
      <c r="AA93" s="105"/>
      <c r="AB93" s="106"/>
    </row>
    <row r="94" spans="1:28" ht="13.5" thickBot="1" x14ac:dyDescent="0.25">
      <c r="A94" s="77"/>
      <c r="B94" s="77"/>
      <c r="C94" s="77"/>
      <c r="D94" s="77"/>
      <c r="E94" s="77"/>
      <c r="F94" s="77"/>
      <c r="G94" s="77"/>
      <c r="H94" s="77"/>
      <c r="I94" s="77"/>
      <c r="J94" s="77"/>
      <c r="K94" s="77"/>
      <c r="L94" s="77"/>
      <c r="M94" s="77"/>
      <c r="N94" s="77"/>
      <c r="O94" s="77"/>
      <c r="P94" s="77"/>
      <c r="Q94" s="77"/>
      <c r="R94" s="77"/>
      <c r="S94" s="77"/>
      <c r="T94" s="77"/>
      <c r="U94" s="77"/>
      <c r="V94" s="77"/>
      <c r="W94" s="77"/>
      <c r="X94" s="77"/>
      <c r="Y94" s="77"/>
      <c r="Z94" s="77"/>
      <c r="AA94" s="77"/>
      <c r="AB94" s="77"/>
    </row>
    <row r="95" spans="1:28" ht="15" x14ac:dyDescent="0.25">
      <c r="A95" s="86"/>
      <c r="B95" s="173" t="s">
        <v>4</v>
      </c>
      <c r="C95" s="176" t="s">
        <v>19</v>
      </c>
      <c r="D95" s="64" t="s">
        <v>1</v>
      </c>
      <c r="E95" s="155">
        <v>507</v>
      </c>
      <c r="F95" s="155">
        <v>362</v>
      </c>
      <c r="G95" s="155">
        <v>205</v>
      </c>
      <c r="H95" s="155">
        <v>371</v>
      </c>
      <c r="I95" s="155">
        <v>455</v>
      </c>
      <c r="J95" s="155">
        <v>393</v>
      </c>
      <c r="K95" s="155">
        <v>130</v>
      </c>
      <c r="L95" s="155">
        <v>264</v>
      </c>
      <c r="M95" s="156">
        <v>339</v>
      </c>
      <c r="N95" s="179" t="s">
        <v>16</v>
      </c>
      <c r="O95" s="157">
        <v>449</v>
      </c>
      <c r="P95" s="155">
        <v>343</v>
      </c>
      <c r="Q95" s="155">
        <v>174</v>
      </c>
      <c r="R95" s="155">
        <v>338</v>
      </c>
      <c r="S95" s="155">
        <v>331</v>
      </c>
      <c r="T95" s="155">
        <v>384</v>
      </c>
      <c r="U95" s="155">
        <v>504</v>
      </c>
      <c r="V95" s="155">
        <v>177</v>
      </c>
      <c r="W95" s="156">
        <v>345</v>
      </c>
      <c r="X95" s="179" t="s">
        <v>17</v>
      </c>
      <c r="Y95" s="89">
        <v>72.400000000000006</v>
      </c>
      <c r="Z95" s="182" t="s">
        <v>28</v>
      </c>
      <c r="AA95" s="185" t="s">
        <v>6</v>
      </c>
      <c r="AB95" s="188" t="s">
        <v>20</v>
      </c>
    </row>
    <row r="96" spans="1:28" ht="15" x14ac:dyDescent="0.25">
      <c r="A96" s="86" t="s">
        <v>32</v>
      </c>
      <c r="B96" s="174"/>
      <c r="C96" s="177"/>
      <c r="D96" s="65" t="s">
        <v>2</v>
      </c>
      <c r="E96" s="63">
        <v>5</v>
      </c>
      <c r="F96" s="63">
        <v>4</v>
      </c>
      <c r="G96" s="63">
        <v>3</v>
      </c>
      <c r="H96" s="63">
        <v>4</v>
      </c>
      <c r="I96" s="63">
        <v>5</v>
      </c>
      <c r="J96" s="63">
        <v>4</v>
      </c>
      <c r="K96" s="63">
        <v>3</v>
      </c>
      <c r="L96" s="63">
        <v>4</v>
      </c>
      <c r="M96" s="158">
        <v>4</v>
      </c>
      <c r="N96" s="180"/>
      <c r="O96" s="159">
        <v>5</v>
      </c>
      <c r="P96" s="63">
        <v>4</v>
      </c>
      <c r="Q96" s="63">
        <v>3</v>
      </c>
      <c r="R96" s="63">
        <v>4</v>
      </c>
      <c r="S96" s="63">
        <v>4</v>
      </c>
      <c r="T96" s="63">
        <v>4</v>
      </c>
      <c r="U96" s="63">
        <v>5</v>
      </c>
      <c r="V96" s="63">
        <v>3</v>
      </c>
      <c r="W96" s="158">
        <v>4</v>
      </c>
      <c r="X96" s="180"/>
      <c r="Y96" s="63">
        <v>72</v>
      </c>
      <c r="Z96" s="183"/>
      <c r="AA96" s="186"/>
      <c r="AB96" s="189"/>
    </row>
    <row r="97" spans="1:28" ht="15.75" thickBot="1" x14ac:dyDescent="0.3">
      <c r="A97" s="140">
        <v>45064</v>
      </c>
      <c r="B97" s="175"/>
      <c r="C97" s="178"/>
      <c r="D97" s="66" t="s">
        <v>3</v>
      </c>
      <c r="E97" s="160">
        <v>2</v>
      </c>
      <c r="F97" s="160">
        <v>8</v>
      </c>
      <c r="G97" s="160">
        <v>4</v>
      </c>
      <c r="H97" s="160">
        <v>10</v>
      </c>
      <c r="I97" s="160">
        <v>18</v>
      </c>
      <c r="J97" s="160">
        <v>6</v>
      </c>
      <c r="K97" s="160">
        <v>16</v>
      </c>
      <c r="L97" s="160">
        <v>14</v>
      </c>
      <c r="M97" s="161">
        <v>12</v>
      </c>
      <c r="N97" s="181"/>
      <c r="O97" s="162">
        <v>9</v>
      </c>
      <c r="P97" s="160">
        <v>17</v>
      </c>
      <c r="Q97" s="160">
        <v>11</v>
      </c>
      <c r="R97" s="160">
        <v>13</v>
      </c>
      <c r="S97" s="160">
        <v>5</v>
      </c>
      <c r="T97" s="160">
        <v>1</v>
      </c>
      <c r="U97" s="160">
        <v>3</v>
      </c>
      <c r="V97" s="160">
        <v>7</v>
      </c>
      <c r="W97" s="161">
        <v>15</v>
      </c>
      <c r="X97" s="181"/>
      <c r="Y97" s="108">
        <v>140</v>
      </c>
      <c r="Z97" s="184"/>
      <c r="AA97" s="187"/>
      <c r="AB97" s="190"/>
    </row>
    <row r="98" spans="1:28" ht="15" x14ac:dyDescent="0.25">
      <c r="A98" s="146"/>
      <c r="D98" s="48" t="s">
        <v>15</v>
      </c>
      <c r="E98" s="49">
        <v>2</v>
      </c>
      <c r="F98" s="49">
        <v>2</v>
      </c>
      <c r="G98" s="49">
        <v>2</v>
      </c>
      <c r="H98" s="49">
        <v>2</v>
      </c>
      <c r="I98" s="49">
        <v>1</v>
      </c>
      <c r="J98" s="49">
        <v>2</v>
      </c>
      <c r="K98" s="49">
        <v>1</v>
      </c>
      <c r="L98" s="49">
        <v>1</v>
      </c>
      <c r="M98" s="50">
        <v>2</v>
      </c>
      <c r="N98" s="123">
        <v>15</v>
      </c>
      <c r="O98" s="126">
        <v>2</v>
      </c>
      <c r="P98" s="49">
        <v>1</v>
      </c>
      <c r="Q98" s="49">
        <v>2</v>
      </c>
      <c r="R98" s="49">
        <v>1</v>
      </c>
      <c r="S98" s="49">
        <v>2</v>
      </c>
      <c r="T98" s="49">
        <v>2</v>
      </c>
      <c r="U98" s="49">
        <v>2</v>
      </c>
      <c r="V98" s="49">
        <v>2</v>
      </c>
      <c r="W98" s="50">
        <v>1</v>
      </c>
      <c r="X98" s="113">
        <v>15</v>
      </c>
      <c r="Y98" s="85">
        <v>30</v>
      </c>
      <c r="AB98" s="87"/>
    </row>
    <row r="99" spans="1:28" ht="15" x14ac:dyDescent="0.25">
      <c r="A99" s="146" t="s">
        <v>24</v>
      </c>
      <c r="B99" s="73">
        <v>24.000000000000018</v>
      </c>
      <c r="C99" s="112">
        <v>30</v>
      </c>
      <c r="D99" s="52" t="s">
        <v>14</v>
      </c>
      <c r="E99" s="84">
        <v>9</v>
      </c>
      <c r="F99" s="84">
        <v>6</v>
      </c>
      <c r="G99" s="84">
        <v>5</v>
      </c>
      <c r="H99" s="84">
        <v>6</v>
      </c>
      <c r="I99" s="84">
        <v>7</v>
      </c>
      <c r="J99" s="84">
        <v>7</v>
      </c>
      <c r="K99" s="84">
        <v>4</v>
      </c>
      <c r="L99" s="84">
        <v>7</v>
      </c>
      <c r="M99" s="114">
        <v>5</v>
      </c>
      <c r="N99" s="147">
        <v>56</v>
      </c>
      <c r="O99" s="84">
        <v>7</v>
      </c>
      <c r="P99" s="84">
        <v>6</v>
      </c>
      <c r="Q99" s="84">
        <v>7</v>
      </c>
      <c r="R99" s="84">
        <v>4</v>
      </c>
      <c r="S99" s="84">
        <v>5</v>
      </c>
      <c r="T99" s="84">
        <v>7</v>
      </c>
      <c r="U99" s="84">
        <v>9</v>
      </c>
      <c r="V99" s="84">
        <v>4</v>
      </c>
      <c r="W99" s="114">
        <v>6</v>
      </c>
      <c r="X99" s="109">
        <v>55</v>
      </c>
      <c r="Y99" s="67">
        <v>111</v>
      </c>
      <c r="Z99" s="92">
        <v>0.5</v>
      </c>
      <c r="AA99" s="142">
        <v>24.500000000000018</v>
      </c>
      <c r="AB99" s="93">
        <v>118</v>
      </c>
    </row>
    <row r="100" spans="1:28" ht="15.75" thickBot="1" x14ac:dyDescent="0.3">
      <c r="A100" s="94"/>
      <c r="D100" s="148" t="s">
        <v>18</v>
      </c>
      <c r="E100" s="51">
        <v>0</v>
      </c>
      <c r="F100" s="51">
        <v>2</v>
      </c>
      <c r="G100" s="51">
        <v>2</v>
      </c>
      <c r="H100" s="51">
        <v>2</v>
      </c>
      <c r="I100" s="51">
        <v>1</v>
      </c>
      <c r="J100" s="51">
        <v>1</v>
      </c>
      <c r="K100" s="51">
        <v>2</v>
      </c>
      <c r="L100" s="51">
        <v>0</v>
      </c>
      <c r="M100" s="115">
        <v>3</v>
      </c>
      <c r="N100" s="125">
        <v>13</v>
      </c>
      <c r="O100" s="128">
        <v>2</v>
      </c>
      <c r="P100" s="51">
        <v>1</v>
      </c>
      <c r="Q100" s="51">
        <v>0</v>
      </c>
      <c r="R100" s="51">
        <v>3</v>
      </c>
      <c r="S100" s="51">
        <v>3</v>
      </c>
      <c r="T100" s="51">
        <v>1</v>
      </c>
      <c r="U100" s="51">
        <v>0</v>
      </c>
      <c r="V100" s="51">
        <v>3</v>
      </c>
      <c r="W100" s="115">
        <v>1</v>
      </c>
      <c r="X100" s="120">
        <v>14</v>
      </c>
      <c r="Y100" s="68">
        <v>27</v>
      </c>
      <c r="AB100" s="87"/>
    </row>
    <row r="101" spans="1:28" ht="13.5" thickBot="1" x14ac:dyDescent="0.25">
      <c r="A101" s="95"/>
      <c r="AB101" s="87"/>
    </row>
    <row r="102" spans="1:28" ht="15" x14ac:dyDescent="0.25">
      <c r="A102" s="99"/>
      <c r="D102" s="53" t="s">
        <v>15</v>
      </c>
      <c r="E102" s="54">
        <v>2</v>
      </c>
      <c r="F102" s="54">
        <v>2</v>
      </c>
      <c r="G102" s="54">
        <v>2</v>
      </c>
      <c r="H102" s="54">
        <v>2</v>
      </c>
      <c r="I102" s="54">
        <v>1</v>
      </c>
      <c r="J102" s="54">
        <v>2</v>
      </c>
      <c r="K102" s="54">
        <v>1</v>
      </c>
      <c r="L102" s="54">
        <v>1</v>
      </c>
      <c r="M102" s="55">
        <v>2</v>
      </c>
      <c r="N102" s="129">
        <v>15</v>
      </c>
      <c r="O102" s="132">
        <v>2</v>
      </c>
      <c r="P102" s="54">
        <v>1</v>
      </c>
      <c r="Q102" s="54">
        <v>2</v>
      </c>
      <c r="R102" s="54">
        <v>1</v>
      </c>
      <c r="S102" s="54">
        <v>2</v>
      </c>
      <c r="T102" s="54">
        <v>2</v>
      </c>
      <c r="U102" s="54">
        <v>2</v>
      </c>
      <c r="V102" s="54">
        <v>2</v>
      </c>
      <c r="W102" s="55">
        <v>1</v>
      </c>
      <c r="X102" s="116">
        <v>15</v>
      </c>
      <c r="Y102" s="55">
        <v>30</v>
      </c>
      <c r="AB102" s="87"/>
    </row>
    <row r="103" spans="1:28" ht="15" x14ac:dyDescent="0.25">
      <c r="A103" s="149" t="s">
        <v>22</v>
      </c>
      <c r="B103" s="78">
        <v>24</v>
      </c>
      <c r="C103" s="112">
        <v>30</v>
      </c>
      <c r="D103" s="57">
        <v>9</v>
      </c>
      <c r="E103" s="84">
        <v>9</v>
      </c>
      <c r="F103" s="84">
        <v>8</v>
      </c>
      <c r="G103" s="84">
        <v>7</v>
      </c>
      <c r="H103" s="84">
        <v>8</v>
      </c>
      <c r="I103" s="84">
        <v>8</v>
      </c>
      <c r="J103" s="84">
        <v>8</v>
      </c>
      <c r="K103" s="84">
        <v>3</v>
      </c>
      <c r="L103" s="84">
        <v>7</v>
      </c>
      <c r="M103" s="114">
        <v>7</v>
      </c>
      <c r="N103" s="130">
        <v>65</v>
      </c>
      <c r="O103" s="84">
        <v>9</v>
      </c>
      <c r="P103" s="84">
        <v>6</v>
      </c>
      <c r="Q103" s="84">
        <v>6</v>
      </c>
      <c r="R103" s="84">
        <v>5</v>
      </c>
      <c r="S103" s="84">
        <v>7</v>
      </c>
      <c r="T103" s="84">
        <v>7</v>
      </c>
      <c r="U103" s="84">
        <v>7</v>
      </c>
      <c r="V103" s="84">
        <v>7</v>
      </c>
      <c r="W103" s="114">
        <v>7</v>
      </c>
      <c r="X103" s="110">
        <v>61</v>
      </c>
      <c r="Y103" s="69">
        <v>126</v>
      </c>
      <c r="Z103" s="97">
        <v>2.0000000000000004</v>
      </c>
      <c r="AA103" s="143">
        <v>26</v>
      </c>
      <c r="AB103" s="98">
        <v>116</v>
      </c>
    </row>
    <row r="104" spans="1:28" ht="15.75" thickBot="1" x14ac:dyDescent="0.3">
      <c r="A104" s="99"/>
      <c r="D104" s="150" t="s">
        <v>18</v>
      </c>
      <c r="E104" s="56">
        <v>0</v>
      </c>
      <c r="F104" s="56">
        <v>0</v>
      </c>
      <c r="G104" s="56">
        <v>0</v>
      </c>
      <c r="H104" s="56">
        <v>0</v>
      </c>
      <c r="I104" s="56">
        <v>0</v>
      </c>
      <c r="J104" s="56">
        <v>0</v>
      </c>
      <c r="K104" s="56">
        <v>3</v>
      </c>
      <c r="L104" s="56">
        <v>0</v>
      </c>
      <c r="M104" s="117">
        <v>1</v>
      </c>
      <c r="N104" s="131">
        <v>4</v>
      </c>
      <c r="O104" s="133">
        <v>0</v>
      </c>
      <c r="P104" s="56">
        <v>1</v>
      </c>
      <c r="Q104" s="56">
        <v>1</v>
      </c>
      <c r="R104" s="56">
        <v>2</v>
      </c>
      <c r="S104" s="56">
        <v>1</v>
      </c>
      <c r="T104" s="56">
        <v>1</v>
      </c>
      <c r="U104" s="56">
        <v>2</v>
      </c>
      <c r="V104" s="56">
        <v>0</v>
      </c>
      <c r="W104" s="117">
        <v>0</v>
      </c>
      <c r="X104" s="121">
        <v>8</v>
      </c>
      <c r="Y104" s="70">
        <v>12</v>
      </c>
      <c r="AB104" s="87"/>
    </row>
    <row r="105" spans="1:28" ht="13.5" thickBot="1" x14ac:dyDescent="0.25">
      <c r="A105" s="95"/>
      <c r="AB105" s="87"/>
    </row>
    <row r="106" spans="1:28" ht="15" x14ac:dyDescent="0.25">
      <c r="A106" s="100"/>
      <c r="D106" s="58" t="s">
        <v>15</v>
      </c>
      <c r="E106" s="59">
        <v>2</v>
      </c>
      <c r="F106" s="59">
        <v>2</v>
      </c>
      <c r="G106" s="59">
        <v>2</v>
      </c>
      <c r="H106" s="59">
        <v>2</v>
      </c>
      <c r="I106" s="59">
        <v>1</v>
      </c>
      <c r="J106" s="59">
        <v>2</v>
      </c>
      <c r="K106" s="59">
        <v>1</v>
      </c>
      <c r="L106" s="59">
        <v>2</v>
      </c>
      <c r="M106" s="60">
        <v>2</v>
      </c>
      <c r="N106" s="134">
        <v>16</v>
      </c>
      <c r="O106" s="137">
        <v>2</v>
      </c>
      <c r="P106" s="59">
        <v>1</v>
      </c>
      <c r="Q106" s="59">
        <v>2</v>
      </c>
      <c r="R106" s="59">
        <v>2</v>
      </c>
      <c r="S106" s="59">
        <v>2</v>
      </c>
      <c r="T106" s="59">
        <v>2</v>
      </c>
      <c r="U106" s="59">
        <v>2</v>
      </c>
      <c r="V106" s="59">
        <v>2</v>
      </c>
      <c r="W106" s="60">
        <v>1</v>
      </c>
      <c r="X106" s="118">
        <v>16</v>
      </c>
      <c r="Y106" s="60">
        <v>32</v>
      </c>
      <c r="AB106" s="87"/>
    </row>
    <row r="107" spans="1:28" ht="15" x14ac:dyDescent="0.25">
      <c r="A107" s="151" t="s">
        <v>23</v>
      </c>
      <c r="B107" s="79">
        <v>25.300000000000015</v>
      </c>
      <c r="C107" s="112">
        <v>32</v>
      </c>
      <c r="D107" s="62" t="s">
        <v>14</v>
      </c>
      <c r="E107" s="84">
        <v>9</v>
      </c>
      <c r="F107" s="84">
        <v>6</v>
      </c>
      <c r="G107" s="84">
        <v>4</v>
      </c>
      <c r="H107" s="84">
        <v>5</v>
      </c>
      <c r="I107" s="84">
        <v>6</v>
      </c>
      <c r="J107" s="84">
        <v>6</v>
      </c>
      <c r="K107" s="84">
        <v>4</v>
      </c>
      <c r="L107" s="84">
        <v>8</v>
      </c>
      <c r="M107" s="114">
        <v>5</v>
      </c>
      <c r="N107" s="135">
        <v>53</v>
      </c>
      <c r="O107" s="127">
        <v>6</v>
      </c>
      <c r="P107" s="84">
        <v>6</v>
      </c>
      <c r="Q107" s="84">
        <v>4</v>
      </c>
      <c r="R107" s="84">
        <v>6</v>
      </c>
      <c r="S107" s="84">
        <v>6</v>
      </c>
      <c r="T107" s="84">
        <v>7</v>
      </c>
      <c r="U107" s="84">
        <v>7</v>
      </c>
      <c r="V107" s="84">
        <v>4</v>
      </c>
      <c r="W107" s="114">
        <v>6</v>
      </c>
      <c r="X107" s="111">
        <v>52</v>
      </c>
      <c r="Y107" s="71">
        <v>105</v>
      </c>
      <c r="Z107" s="102">
        <v>0</v>
      </c>
      <c r="AA107" s="141">
        <v>25.300000000000015</v>
      </c>
      <c r="AB107" s="103">
        <v>132</v>
      </c>
    </row>
    <row r="108" spans="1:28" ht="15.75" thickBot="1" x14ac:dyDescent="0.3">
      <c r="A108" s="104"/>
      <c r="B108" s="105"/>
      <c r="C108" s="105"/>
      <c r="D108" s="152" t="s">
        <v>18</v>
      </c>
      <c r="E108" s="61">
        <v>0</v>
      </c>
      <c r="F108" s="61">
        <v>2</v>
      </c>
      <c r="G108" s="61">
        <v>3</v>
      </c>
      <c r="H108" s="61">
        <v>3</v>
      </c>
      <c r="I108" s="61">
        <v>2</v>
      </c>
      <c r="J108" s="61">
        <v>2</v>
      </c>
      <c r="K108" s="61">
        <v>2</v>
      </c>
      <c r="L108" s="61">
        <v>0</v>
      </c>
      <c r="M108" s="119">
        <v>3</v>
      </c>
      <c r="N108" s="136">
        <v>17</v>
      </c>
      <c r="O108" s="138">
        <v>3</v>
      </c>
      <c r="P108" s="61">
        <v>1</v>
      </c>
      <c r="Q108" s="61">
        <v>3</v>
      </c>
      <c r="R108" s="61">
        <v>2</v>
      </c>
      <c r="S108" s="61">
        <v>2</v>
      </c>
      <c r="T108" s="61">
        <v>1</v>
      </c>
      <c r="U108" s="61">
        <v>2</v>
      </c>
      <c r="V108" s="61">
        <v>3</v>
      </c>
      <c r="W108" s="119">
        <v>1</v>
      </c>
      <c r="X108" s="122">
        <v>18</v>
      </c>
      <c r="Y108" s="72">
        <v>35</v>
      </c>
      <c r="Z108" s="105"/>
      <c r="AA108" s="105"/>
      <c r="AB108" s="106"/>
    </row>
    <row r="109" spans="1:28" ht="13.5" thickBot="1" x14ac:dyDescent="0.25">
      <c r="A109" s="77"/>
      <c r="B109" s="77"/>
      <c r="C109" s="77"/>
      <c r="D109" s="77"/>
      <c r="E109" s="77"/>
      <c r="F109" s="77"/>
      <c r="G109" s="77"/>
      <c r="H109" s="77"/>
      <c r="I109" s="77"/>
      <c r="J109" s="77"/>
      <c r="K109" s="77"/>
      <c r="L109" s="77"/>
      <c r="M109" s="77"/>
      <c r="N109" s="77"/>
      <c r="O109" s="77"/>
      <c r="P109" s="77"/>
      <c r="Q109" s="77"/>
      <c r="R109" s="77"/>
      <c r="S109" s="77"/>
      <c r="T109" s="77"/>
      <c r="U109" s="77"/>
      <c r="V109" s="77"/>
      <c r="W109" s="77"/>
      <c r="X109" s="77"/>
      <c r="Y109" s="77"/>
      <c r="Z109" s="77"/>
      <c r="AA109" s="77"/>
      <c r="AB109" s="77"/>
    </row>
    <row r="110" spans="1:28" ht="15" x14ac:dyDescent="0.25">
      <c r="A110" s="83"/>
      <c r="B110" s="173" t="s">
        <v>4</v>
      </c>
      <c r="C110" s="176" t="s">
        <v>19</v>
      </c>
      <c r="D110" s="64" t="s">
        <v>1</v>
      </c>
      <c r="E110" s="40">
        <v>476</v>
      </c>
      <c r="F110" s="41">
        <v>340</v>
      </c>
      <c r="G110" s="41">
        <v>145</v>
      </c>
      <c r="H110" s="41">
        <v>336</v>
      </c>
      <c r="I110" s="41">
        <v>432</v>
      </c>
      <c r="J110" s="41">
        <v>306</v>
      </c>
      <c r="K110" s="41">
        <v>310</v>
      </c>
      <c r="L110" s="41">
        <v>340</v>
      </c>
      <c r="M110" s="42">
        <v>136</v>
      </c>
      <c r="N110" s="179" t="s">
        <v>16</v>
      </c>
      <c r="O110" s="40">
        <v>405</v>
      </c>
      <c r="P110" s="41">
        <v>352</v>
      </c>
      <c r="Q110" s="41">
        <v>328</v>
      </c>
      <c r="R110" s="41">
        <v>296</v>
      </c>
      <c r="S110" s="41">
        <v>166</v>
      </c>
      <c r="T110" s="41">
        <v>348</v>
      </c>
      <c r="U110" s="41">
        <v>430</v>
      </c>
      <c r="V110" s="41">
        <v>150</v>
      </c>
      <c r="W110" s="42">
        <v>336</v>
      </c>
      <c r="X110" s="179" t="s">
        <v>17</v>
      </c>
      <c r="Y110" s="89">
        <v>68.599999999999994</v>
      </c>
      <c r="Z110" s="182" t="s">
        <v>28</v>
      </c>
      <c r="AA110" s="185" t="s">
        <v>6</v>
      </c>
      <c r="AB110" s="188" t="s">
        <v>20</v>
      </c>
    </row>
    <row r="111" spans="1:28" ht="15" x14ac:dyDescent="0.25">
      <c r="A111" s="83" t="s">
        <v>26</v>
      </c>
      <c r="B111" s="174"/>
      <c r="C111" s="177"/>
      <c r="D111" s="65" t="s">
        <v>2</v>
      </c>
      <c r="E111" s="43">
        <v>5</v>
      </c>
      <c r="F111" s="39">
        <v>4</v>
      </c>
      <c r="G111" s="39">
        <v>3</v>
      </c>
      <c r="H111" s="39">
        <v>4</v>
      </c>
      <c r="I111" s="39">
        <v>5</v>
      </c>
      <c r="J111" s="39">
        <v>4</v>
      </c>
      <c r="K111" s="39">
        <v>4</v>
      </c>
      <c r="L111" s="39">
        <v>4</v>
      </c>
      <c r="M111" s="44">
        <v>3</v>
      </c>
      <c r="N111" s="180"/>
      <c r="O111" s="43">
        <v>5</v>
      </c>
      <c r="P111" s="39">
        <v>4</v>
      </c>
      <c r="Q111" s="39">
        <v>4</v>
      </c>
      <c r="R111" s="39">
        <v>4</v>
      </c>
      <c r="S111" s="39">
        <v>3</v>
      </c>
      <c r="T111" s="39">
        <v>4</v>
      </c>
      <c r="U111" s="39">
        <v>5</v>
      </c>
      <c r="V111" s="39">
        <v>3</v>
      </c>
      <c r="W111" s="44">
        <v>4</v>
      </c>
      <c r="X111" s="180"/>
      <c r="Y111" s="63">
        <v>72</v>
      </c>
      <c r="Z111" s="183"/>
      <c r="AA111" s="186"/>
      <c r="AB111" s="189"/>
    </row>
    <row r="112" spans="1:28" ht="15.75" thickBot="1" x14ac:dyDescent="0.3">
      <c r="A112" s="139">
        <v>45042</v>
      </c>
      <c r="B112" s="175"/>
      <c r="C112" s="178"/>
      <c r="D112" s="66" t="s">
        <v>3</v>
      </c>
      <c r="E112" s="45">
        <v>4</v>
      </c>
      <c r="F112" s="46">
        <v>10</v>
      </c>
      <c r="G112" s="46">
        <v>18</v>
      </c>
      <c r="H112" s="46">
        <v>6</v>
      </c>
      <c r="I112" s="46">
        <v>2</v>
      </c>
      <c r="J112" s="46">
        <v>12</v>
      </c>
      <c r="K112" s="46">
        <v>14</v>
      </c>
      <c r="L112" s="46">
        <v>8</v>
      </c>
      <c r="M112" s="47">
        <v>16</v>
      </c>
      <c r="N112" s="181"/>
      <c r="O112" s="45">
        <v>3</v>
      </c>
      <c r="P112" s="46">
        <v>9</v>
      </c>
      <c r="Q112" s="46">
        <v>5</v>
      </c>
      <c r="R112" s="46">
        <v>13</v>
      </c>
      <c r="S112" s="46">
        <v>17</v>
      </c>
      <c r="T112" s="46">
        <v>11</v>
      </c>
      <c r="U112" s="46">
        <v>1</v>
      </c>
      <c r="V112" s="46">
        <v>15</v>
      </c>
      <c r="W112" s="47">
        <v>7</v>
      </c>
      <c r="X112" s="181"/>
      <c r="Y112" s="108">
        <v>122</v>
      </c>
      <c r="Z112" s="184"/>
      <c r="AA112" s="187"/>
      <c r="AB112" s="190"/>
    </row>
    <row r="113" spans="1:28" ht="15" x14ac:dyDescent="0.25">
      <c r="A113" s="146"/>
      <c r="D113" s="48" t="s">
        <v>15</v>
      </c>
      <c r="E113" s="49">
        <v>2</v>
      </c>
      <c r="F113" s="49">
        <v>1</v>
      </c>
      <c r="G113" s="49">
        <v>1</v>
      </c>
      <c r="H113" s="49">
        <v>1</v>
      </c>
      <c r="I113" s="49">
        <v>2</v>
      </c>
      <c r="J113" s="49">
        <v>1</v>
      </c>
      <c r="K113" s="49">
        <v>1</v>
      </c>
      <c r="L113" s="49">
        <v>1</v>
      </c>
      <c r="M113" s="50">
        <v>1</v>
      </c>
      <c r="N113" s="123">
        <v>11</v>
      </c>
      <c r="O113" s="126">
        <v>2</v>
      </c>
      <c r="P113" s="49">
        <v>1</v>
      </c>
      <c r="Q113" s="49">
        <v>1</v>
      </c>
      <c r="R113" s="49">
        <v>1</v>
      </c>
      <c r="S113" s="49">
        <v>1</v>
      </c>
      <c r="T113" s="49">
        <v>1</v>
      </c>
      <c r="U113" s="49">
        <v>2</v>
      </c>
      <c r="V113" s="49">
        <v>1</v>
      </c>
      <c r="W113" s="50">
        <v>1</v>
      </c>
      <c r="X113" s="113">
        <v>11</v>
      </c>
      <c r="Y113" s="85">
        <v>22</v>
      </c>
      <c r="AB113" s="87"/>
    </row>
    <row r="114" spans="1:28" ht="15" x14ac:dyDescent="0.25">
      <c r="A114" s="146" t="s">
        <v>24</v>
      </c>
      <c r="B114" s="73">
        <v>23.500000000000018</v>
      </c>
      <c r="C114" s="112">
        <v>22</v>
      </c>
      <c r="D114" s="52" t="s">
        <v>14</v>
      </c>
      <c r="E114" s="84">
        <v>8</v>
      </c>
      <c r="F114" s="84">
        <v>5</v>
      </c>
      <c r="G114" s="84">
        <v>5</v>
      </c>
      <c r="H114" s="84">
        <v>6</v>
      </c>
      <c r="I114" s="84">
        <v>8</v>
      </c>
      <c r="J114" s="84">
        <v>6</v>
      </c>
      <c r="K114" s="84">
        <v>5</v>
      </c>
      <c r="L114" s="84">
        <v>7</v>
      </c>
      <c r="M114" s="114">
        <v>3</v>
      </c>
      <c r="N114" s="147">
        <v>53</v>
      </c>
      <c r="O114" s="84">
        <v>8</v>
      </c>
      <c r="P114" s="84">
        <v>4</v>
      </c>
      <c r="Q114" s="84">
        <v>6</v>
      </c>
      <c r="R114" s="84">
        <v>5</v>
      </c>
      <c r="S114" s="84">
        <v>4</v>
      </c>
      <c r="T114" s="84">
        <v>6</v>
      </c>
      <c r="U114" s="84">
        <v>9</v>
      </c>
      <c r="V114" s="84">
        <v>3</v>
      </c>
      <c r="W114" s="114">
        <v>5</v>
      </c>
      <c r="X114" s="109">
        <v>50</v>
      </c>
      <c r="Y114" s="67">
        <v>103</v>
      </c>
      <c r="Z114" s="92">
        <v>0.5</v>
      </c>
      <c r="AA114" s="142">
        <v>24.000000000000018</v>
      </c>
      <c r="AB114" s="93">
        <v>117</v>
      </c>
    </row>
    <row r="115" spans="1:28" ht="15.75" thickBot="1" x14ac:dyDescent="0.3">
      <c r="A115" s="94"/>
      <c r="D115" s="148" t="s">
        <v>18</v>
      </c>
      <c r="E115" s="51">
        <v>1</v>
      </c>
      <c r="F115" s="51">
        <v>2</v>
      </c>
      <c r="G115" s="51">
        <v>1</v>
      </c>
      <c r="H115" s="51">
        <v>1</v>
      </c>
      <c r="I115" s="51">
        <v>1</v>
      </c>
      <c r="J115" s="51">
        <v>1</v>
      </c>
      <c r="K115" s="51">
        <v>2</v>
      </c>
      <c r="L115" s="51">
        <v>0</v>
      </c>
      <c r="M115" s="115">
        <v>3</v>
      </c>
      <c r="N115" s="125">
        <v>12</v>
      </c>
      <c r="O115" s="128">
        <v>1</v>
      </c>
      <c r="P115" s="51">
        <v>3</v>
      </c>
      <c r="Q115" s="51">
        <v>1</v>
      </c>
      <c r="R115" s="51">
        <v>2</v>
      </c>
      <c r="S115" s="51">
        <v>2</v>
      </c>
      <c r="T115" s="51">
        <v>1</v>
      </c>
      <c r="U115" s="51">
        <v>0</v>
      </c>
      <c r="V115" s="51">
        <v>3</v>
      </c>
      <c r="W115" s="115">
        <v>2</v>
      </c>
      <c r="X115" s="120">
        <v>15</v>
      </c>
      <c r="Y115" s="68">
        <v>27</v>
      </c>
      <c r="AB115" s="87"/>
    </row>
    <row r="116" spans="1:28" ht="13.5" thickBot="1" x14ac:dyDescent="0.25">
      <c r="A116" s="95"/>
      <c r="AB116" s="87"/>
    </row>
    <row r="117" spans="1:28" ht="15" x14ac:dyDescent="0.25">
      <c r="A117" s="99"/>
      <c r="D117" s="53" t="s">
        <v>15</v>
      </c>
      <c r="E117" s="54">
        <v>2</v>
      </c>
      <c r="F117" s="54">
        <v>1</v>
      </c>
      <c r="G117" s="54">
        <v>1</v>
      </c>
      <c r="H117" s="54">
        <v>2</v>
      </c>
      <c r="I117" s="54">
        <v>2</v>
      </c>
      <c r="J117" s="54">
        <v>1</v>
      </c>
      <c r="K117" s="54">
        <v>1</v>
      </c>
      <c r="L117" s="54">
        <v>1</v>
      </c>
      <c r="M117" s="55">
        <v>1</v>
      </c>
      <c r="N117" s="129">
        <v>12</v>
      </c>
      <c r="O117" s="132">
        <v>2</v>
      </c>
      <c r="P117" s="54">
        <v>1</v>
      </c>
      <c r="Q117" s="54">
        <v>2</v>
      </c>
      <c r="R117" s="54">
        <v>1</v>
      </c>
      <c r="S117" s="54">
        <v>1</v>
      </c>
      <c r="T117" s="54">
        <v>1</v>
      </c>
      <c r="U117" s="54">
        <v>2</v>
      </c>
      <c r="V117" s="54">
        <v>1</v>
      </c>
      <c r="W117" s="55">
        <v>2</v>
      </c>
      <c r="X117" s="116">
        <v>13</v>
      </c>
      <c r="Y117" s="55">
        <v>25</v>
      </c>
      <c r="AB117" s="87"/>
    </row>
    <row r="118" spans="1:28" ht="15" x14ac:dyDescent="0.25">
      <c r="A118" s="149" t="s">
        <v>22</v>
      </c>
      <c r="B118" s="78">
        <v>26.4</v>
      </c>
      <c r="C118" s="112">
        <v>25</v>
      </c>
      <c r="D118" s="57" t="s">
        <v>14</v>
      </c>
      <c r="E118" s="84">
        <v>7</v>
      </c>
      <c r="F118" s="84">
        <v>5</v>
      </c>
      <c r="G118" s="84">
        <v>4</v>
      </c>
      <c r="H118" s="84">
        <v>5</v>
      </c>
      <c r="I118" s="84">
        <v>8</v>
      </c>
      <c r="J118" s="84">
        <v>6</v>
      </c>
      <c r="K118" s="84">
        <v>6</v>
      </c>
      <c r="L118" s="84">
        <v>7</v>
      </c>
      <c r="M118" s="114">
        <v>6</v>
      </c>
      <c r="N118" s="130">
        <v>54</v>
      </c>
      <c r="O118" s="84">
        <v>6</v>
      </c>
      <c r="P118" s="84">
        <v>7</v>
      </c>
      <c r="Q118" s="84">
        <v>8</v>
      </c>
      <c r="R118" s="84">
        <v>5</v>
      </c>
      <c r="S118" s="84">
        <v>4</v>
      </c>
      <c r="T118" s="84">
        <v>5</v>
      </c>
      <c r="U118" s="84">
        <v>9</v>
      </c>
      <c r="V118" s="84">
        <v>3</v>
      </c>
      <c r="W118" s="114">
        <v>5</v>
      </c>
      <c r="X118" s="110">
        <v>52</v>
      </c>
      <c r="Y118" s="69">
        <v>106</v>
      </c>
      <c r="Z118" s="97">
        <v>0.5</v>
      </c>
      <c r="AA118" s="143">
        <v>26.4</v>
      </c>
      <c r="AB118" s="98">
        <v>115</v>
      </c>
    </row>
    <row r="119" spans="1:28" ht="15.75" thickBot="1" x14ac:dyDescent="0.3">
      <c r="A119" s="99"/>
      <c r="D119" s="150" t="s">
        <v>18</v>
      </c>
      <c r="E119" s="56">
        <v>2</v>
      </c>
      <c r="F119" s="56">
        <v>2</v>
      </c>
      <c r="G119" s="56">
        <v>2</v>
      </c>
      <c r="H119" s="56">
        <v>3</v>
      </c>
      <c r="I119" s="56">
        <v>1</v>
      </c>
      <c r="J119" s="56">
        <v>1</v>
      </c>
      <c r="K119" s="56">
        <v>1</v>
      </c>
      <c r="L119" s="56">
        <v>0</v>
      </c>
      <c r="M119" s="117">
        <v>0</v>
      </c>
      <c r="N119" s="131">
        <v>12</v>
      </c>
      <c r="O119" s="133">
        <v>3</v>
      </c>
      <c r="P119" s="56">
        <v>0</v>
      </c>
      <c r="Q119" s="56">
        <v>0</v>
      </c>
      <c r="R119" s="56">
        <v>2</v>
      </c>
      <c r="S119" s="56">
        <v>2</v>
      </c>
      <c r="T119" s="56">
        <v>2</v>
      </c>
      <c r="U119" s="56">
        <v>0</v>
      </c>
      <c r="V119" s="56">
        <v>3</v>
      </c>
      <c r="W119" s="117">
        <v>3</v>
      </c>
      <c r="X119" s="121">
        <v>15</v>
      </c>
      <c r="Y119" s="70">
        <v>27</v>
      </c>
      <c r="AB119" s="87"/>
    </row>
    <row r="120" spans="1:28" ht="13.5" thickBot="1" x14ac:dyDescent="0.25">
      <c r="A120" s="95"/>
      <c r="AB120" s="87"/>
    </row>
    <row r="121" spans="1:28" ht="15" x14ac:dyDescent="0.25">
      <c r="A121" s="100"/>
      <c r="D121" s="58" t="s">
        <v>15</v>
      </c>
      <c r="E121" s="59">
        <v>2</v>
      </c>
      <c r="F121" s="59">
        <v>1</v>
      </c>
      <c r="G121" s="59">
        <v>1</v>
      </c>
      <c r="H121" s="59">
        <v>2</v>
      </c>
      <c r="I121" s="59">
        <v>2</v>
      </c>
      <c r="J121" s="59">
        <v>1</v>
      </c>
      <c r="K121" s="59">
        <v>1</v>
      </c>
      <c r="L121" s="59">
        <v>1</v>
      </c>
      <c r="M121" s="60">
        <v>1</v>
      </c>
      <c r="N121" s="134">
        <v>12</v>
      </c>
      <c r="O121" s="137">
        <v>2</v>
      </c>
      <c r="P121" s="59">
        <v>1</v>
      </c>
      <c r="Q121" s="59">
        <v>2</v>
      </c>
      <c r="R121" s="59">
        <v>1</v>
      </c>
      <c r="S121" s="59">
        <v>1</v>
      </c>
      <c r="T121" s="59">
        <v>1</v>
      </c>
      <c r="U121" s="59">
        <v>2</v>
      </c>
      <c r="V121" s="59">
        <v>1</v>
      </c>
      <c r="W121" s="60">
        <v>1</v>
      </c>
      <c r="X121" s="118">
        <v>12</v>
      </c>
      <c r="Y121" s="60">
        <v>24</v>
      </c>
      <c r="AB121" s="87"/>
    </row>
    <row r="122" spans="1:28" ht="15" x14ac:dyDescent="0.25">
      <c r="A122" s="151" t="s">
        <v>23</v>
      </c>
      <c r="B122" s="79">
        <v>25.200000000000014</v>
      </c>
      <c r="C122" s="112">
        <v>24</v>
      </c>
      <c r="D122" s="62" t="s">
        <v>14</v>
      </c>
      <c r="E122" s="84">
        <v>7</v>
      </c>
      <c r="F122" s="84">
        <v>4</v>
      </c>
      <c r="G122" s="84">
        <v>6</v>
      </c>
      <c r="H122" s="84">
        <v>6</v>
      </c>
      <c r="I122" s="84">
        <v>8</v>
      </c>
      <c r="J122" s="84">
        <v>5</v>
      </c>
      <c r="K122" s="84">
        <v>7</v>
      </c>
      <c r="L122" s="84">
        <v>4</v>
      </c>
      <c r="M122" s="114">
        <v>3</v>
      </c>
      <c r="N122" s="135">
        <v>50</v>
      </c>
      <c r="O122" s="127">
        <v>6</v>
      </c>
      <c r="P122" s="84">
        <v>6</v>
      </c>
      <c r="Q122" s="84">
        <v>6</v>
      </c>
      <c r="R122" s="84">
        <v>4</v>
      </c>
      <c r="S122" s="84">
        <v>6</v>
      </c>
      <c r="T122" s="84">
        <v>5</v>
      </c>
      <c r="U122" s="84">
        <v>8</v>
      </c>
      <c r="V122" s="84">
        <v>4</v>
      </c>
      <c r="W122" s="114">
        <v>6</v>
      </c>
      <c r="X122" s="111">
        <v>51</v>
      </c>
      <c r="Y122" s="71">
        <v>101</v>
      </c>
      <c r="Z122" s="102">
        <v>0.1</v>
      </c>
      <c r="AA122" s="141">
        <v>25.300000000000015</v>
      </c>
      <c r="AB122" s="103">
        <v>131</v>
      </c>
    </row>
    <row r="123" spans="1:28" ht="15.75" thickBot="1" x14ac:dyDescent="0.3">
      <c r="A123" s="104"/>
      <c r="B123" s="105"/>
      <c r="C123" s="105"/>
      <c r="D123" s="152" t="s">
        <v>18</v>
      </c>
      <c r="E123" s="61">
        <v>2</v>
      </c>
      <c r="F123" s="61">
        <v>3</v>
      </c>
      <c r="G123" s="61">
        <v>0</v>
      </c>
      <c r="H123" s="61">
        <v>2</v>
      </c>
      <c r="I123" s="61">
        <v>1</v>
      </c>
      <c r="J123" s="61">
        <v>2</v>
      </c>
      <c r="K123" s="61">
        <v>0</v>
      </c>
      <c r="L123" s="61">
        <v>3</v>
      </c>
      <c r="M123" s="119">
        <v>3</v>
      </c>
      <c r="N123" s="136">
        <v>16</v>
      </c>
      <c r="O123" s="138">
        <v>3</v>
      </c>
      <c r="P123" s="61">
        <v>1</v>
      </c>
      <c r="Q123" s="61">
        <v>2</v>
      </c>
      <c r="R123" s="61">
        <v>3</v>
      </c>
      <c r="S123" s="61">
        <v>0</v>
      </c>
      <c r="T123" s="61">
        <v>2</v>
      </c>
      <c r="U123" s="61">
        <v>1</v>
      </c>
      <c r="V123" s="61">
        <v>2</v>
      </c>
      <c r="W123" s="119">
        <v>1</v>
      </c>
      <c r="X123" s="122">
        <v>15</v>
      </c>
      <c r="Y123" s="72">
        <v>31</v>
      </c>
      <c r="Z123" s="105"/>
      <c r="AA123" s="105"/>
      <c r="AB123" s="106"/>
    </row>
    <row r="124" spans="1:28" ht="13.5" thickBot="1" x14ac:dyDescent="0.25">
      <c r="A124" s="77"/>
      <c r="B124" s="77"/>
      <c r="C124" s="77"/>
      <c r="D124" s="77"/>
      <c r="E124" s="77"/>
      <c r="F124" s="77"/>
      <c r="G124" s="77"/>
      <c r="H124" s="77"/>
      <c r="I124" s="77"/>
      <c r="J124" s="77"/>
      <c r="K124" s="77"/>
      <c r="L124" s="77"/>
      <c r="M124" s="77"/>
      <c r="N124" s="77"/>
      <c r="O124" s="77"/>
      <c r="P124" s="77"/>
      <c r="Q124" s="77"/>
      <c r="R124" s="77"/>
      <c r="S124" s="77"/>
      <c r="T124" s="77"/>
      <c r="U124" s="77"/>
      <c r="V124" s="77"/>
      <c r="W124" s="77"/>
      <c r="X124" s="77"/>
      <c r="Y124" s="77"/>
      <c r="Z124" s="77"/>
      <c r="AA124" s="77"/>
      <c r="AB124" s="77"/>
    </row>
    <row r="125" spans="1:28" ht="15" x14ac:dyDescent="0.25">
      <c r="A125" s="83"/>
      <c r="B125" s="173" t="s">
        <v>4</v>
      </c>
      <c r="C125" s="176" t="s">
        <v>19</v>
      </c>
      <c r="D125" s="64" t="s">
        <v>1</v>
      </c>
      <c r="E125" s="163">
        <v>450</v>
      </c>
      <c r="F125" s="163">
        <v>115</v>
      </c>
      <c r="G125" s="163">
        <v>293</v>
      </c>
      <c r="H125" s="163">
        <v>458</v>
      </c>
      <c r="I125" s="163">
        <v>389</v>
      </c>
      <c r="J125" s="163">
        <v>357</v>
      </c>
      <c r="K125" s="163">
        <v>348</v>
      </c>
      <c r="L125" s="163">
        <v>307</v>
      </c>
      <c r="M125" s="163">
        <v>136</v>
      </c>
      <c r="N125" s="179" t="s">
        <v>16</v>
      </c>
      <c r="O125" s="163">
        <v>290</v>
      </c>
      <c r="P125" s="163">
        <v>415</v>
      </c>
      <c r="Q125" s="163">
        <v>169</v>
      </c>
      <c r="R125" s="163">
        <v>282</v>
      </c>
      <c r="S125" s="163">
        <v>446</v>
      </c>
      <c r="T125" s="163">
        <v>137</v>
      </c>
      <c r="U125" s="163">
        <v>338</v>
      </c>
      <c r="V125" s="163">
        <v>357</v>
      </c>
      <c r="W125" s="163">
        <v>267</v>
      </c>
      <c r="X125" s="179" t="s">
        <v>17</v>
      </c>
      <c r="Y125" s="89">
        <v>68.7</v>
      </c>
      <c r="Z125" s="182" t="s">
        <v>28</v>
      </c>
      <c r="AA125" s="185" t="s">
        <v>6</v>
      </c>
      <c r="AB125" s="188" t="s">
        <v>20</v>
      </c>
    </row>
    <row r="126" spans="1:28" ht="15" x14ac:dyDescent="0.25">
      <c r="A126" s="83" t="s">
        <v>34</v>
      </c>
      <c r="B126" s="174"/>
      <c r="C126" s="177"/>
      <c r="D126" s="65" t="s">
        <v>2</v>
      </c>
      <c r="E126" s="43">
        <v>5</v>
      </c>
      <c r="F126" s="39">
        <v>3</v>
      </c>
      <c r="G126" s="39">
        <v>4</v>
      </c>
      <c r="H126" s="39">
        <v>5</v>
      </c>
      <c r="I126" s="39">
        <v>4</v>
      </c>
      <c r="J126" s="39">
        <v>4</v>
      </c>
      <c r="K126" s="39">
        <v>4</v>
      </c>
      <c r="L126" s="39">
        <v>4</v>
      </c>
      <c r="M126" s="44">
        <v>3</v>
      </c>
      <c r="N126" s="180"/>
      <c r="O126" s="43">
        <v>4</v>
      </c>
      <c r="P126" s="39">
        <v>5</v>
      </c>
      <c r="Q126" s="39">
        <v>3</v>
      </c>
      <c r="R126" s="39">
        <v>4</v>
      </c>
      <c r="S126" s="39">
        <v>5</v>
      </c>
      <c r="T126" s="39">
        <v>3</v>
      </c>
      <c r="U126" s="39">
        <v>4</v>
      </c>
      <c r="V126" s="39">
        <v>4</v>
      </c>
      <c r="W126" s="44">
        <v>4</v>
      </c>
      <c r="X126" s="180"/>
      <c r="Y126" s="63">
        <v>72</v>
      </c>
      <c r="Z126" s="183"/>
      <c r="AA126" s="186"/>
      <c r="AB126" s="189"/>
    </row>
    <row r="127" spans="1:28" ht="15.75" thickBot="1" x14ac:dyDescent="0.3">
      <c r="A127" s="139">
        <v>45036</v>
      </c>
      <c r="B127" s="175"/>
      <c r="C127" s="178"/>
      <c r="D127" s="66" t="s">
        <v>3</v>
      </c>
      <c r="E127" s="45">
        <v>9</v>
      </c>
      <c r="F127" s="46">
        <v>17</v>
      </c>
      <c r="G127" s="46">
        <v>11</v>
      </c>
      <c r="H127" s="46">
        <v>15</v>
      </c>
      <c r="I127" s="46">
        <v>3</v>
      </c>
      <c r="J127" s="46">
        <v>1</v>
      </c>
      <c r="K127" s="46">
        <v>5</v>
      </c>
      <c r="L127" s="46">
        <v>13</v>
      </c>
      <c r="M127" s="47">
        <v>7</v>
      </c>
      <c r="N127" s="181"/>
      <c r="O127" s="45">
        <v>14</v>
      </c>
      <c r="P127" s="46">
        <v>12</v>
      </c>
      <c r="Q127" s="46">
        <v>4</v>
      </c>
      <c r="R127" s="46">
        <v>18</v>
      </c>
      <c r="S127" s="46">
        <v>16</v>
      </c>
      <c r="T127" s="46">
        <v>8</v>
      </c>
      <c r="U127" s="46">
        <v>6</v>
      </c>
      <c r="V127" s="46">
        <v>2</v>
      </c>
      <c r="W127" s="47">
        <v>10</v>
      </c>
      <c r="X127" s="181"/>
      <c r="Y127" s="108">
        <v>125</v>
      </c>
      <c r="Z127" s="184"/>
      <c r="AA127" s="187"/>
      <c r="AB127" s="190"/>
    </row>
    <row r="128" spans="1:28" ht="15" x14ac:dyDescent="0.25">
      <c r="A128" s="91"/>
      <c r="D128" s="48" t="s">
        <v>15</v>
      </c>
      <c r="E128" s="49">
        <v>1</v>
      </c>
      <c r="F128" s="49">
        <v>1</v>
      </c>
      <c r="G128" s="49">
        <v>1</v>
      </c>
      <c r="H128" s="49">
        <v>1</v>
      </c>
      <c r="I128" s="49">
        <v>2</v>
      </c>
      <c r="J128" s="49">
        <v>2</v>
      </c>
      <c r="K128" s="49">
        <v>2</v>
      </c>
      <c r="L128" s="49">
        <v>1</v>
      </c>
      <c r="M128" s="50">
        <v>1</v>
      </c>
      <c r="N128" s="123">
        <v>12</v>
      </c>
      <c r="O128" s="126">
        <v>1</v>
      </c>
      <c r="P128" s="49">
        <v>1</v>
      </c>
      <c r="Q128" s="49">
        <v>2</v>
      </c>
      <c r="R128" s="49">
        <v>1</v>
      </c>
      <c r="S128" s="49">
        <v>1</v>
      </c>
      <c r="T128" s="49">
        <v>1</v>
      </c>
      <c r="U128" s="49">
        <v>1</v>
      </c>
      <c r="V128" s="49">
        <v>2</v>
      </c>
      <c r="W128" s="50">
        <v>1</v>
      </c>
      <c r="X128" s="113">
        <v>11</v>
      </c>
      <c r="Y128" s="85">
        <v>23</v>
      </c>
      <c r="AB128" s="87"/>
    </row>
    <row r="129" spans="1:28" ht="15" x14ac:dyDescent="0.25">
      <c r="A129" s="91" t="s">
        <v>24</v>
      </c>
      <c r="B129" s="73">
        <v>23.900000000000016</v>
      </c>
      <c r="C129" s="112">
        <v>23</v>
      </c>
      <c r="D129" s="52" t="s">
        <v>14</v>
      </c>
      <c r="E129" s="84">
        <v>6</v>
      </c>
      <c r="F129" s="84">
        <v>4</v>
      </c>
      <c r="G129" s="84">
        <v>5</v>
      </c>
      <c r="H129" s="84">
        <v>6</v>
      </c>
      <c r="I129" s="84">
        <v>6</v>
      </c>
      <c r="J129" s="84">
        <v>4</v>
      </c>
      <c r="K129" s="84">
        <v>4</v>
      </c>
      <c r="L129" s="84">
        <v>5</v>
      </c>
      <c r="M129" s="114">
        <v>4</v>
      </c>
      <c r="N129" s="109">
        <v>44</v>
      </c>
      <c r="O129" s="84">
        <v>4</v>
      </c>
      <c r="P129" s="84">
        <v>6</v>
      </c>
      <c r="Q129" s="84">
        <v>7</v>
      </c>
      <c r="R129" s="84">
        <v>4</v>
      </c>
      <c r="S129" s="84">
        <v>5</v>
      </c>
      <c r="T129" s="84">
        <v>3</v>
      </c>
      <c r="U129" s="84">
        <v>7</v>
      </c>
      <c r="V129" s="84">
        <v>7</v>
      </c>
      <c r="W129" s="114">
        <v>8</v>
      </c>
      <c r="X129" s="109">
        <v>51</v>
      </c>
      <c r="Y129" s="67">
        <v>95</v>
      </c>
      <c r="Z129" s="92">
        <v>-0.4</v>
      </c>
      <c r="AA129" s="142">
        <v>23.500000000000018</v>
      </c>
      <c r="AB129" s="93">
        <v>116</v>
      </c>
    </row>
    <row r="130" spans="1:28" ht="15.75" thickBot="1" x14ac:dyDescent="0.3">
      <c r="A130" s="94"/>
      <c r="D130" s="74" t="s">
        <v>18</v>
      </c>
      <c r="E130" s="51">
        <v>2</v>
      </c>
      <c r="F130" s="51">
        <v>2</v>
      </c>
      <c r="G130" s="51">
        <v>2</v>
      </c>
      <c r="H130" s="51">
        <v>2</v>
      </c>
      <c r="I130" s="51">
        <v>2</v>
      </c>
      <c r="J130" s="51">
        <v>4</v>
      </c>
      <c r="K130" s="51">
        <v>4</v>
      </c>
      <c r="L130" s="51">
        <v>2</v>
      </c>
      <c r="M130" s="115">
        <v>2</v>
      </c>
      <c r="N130" s="125">
        <v>22</v>
      </c>
      <c r="O130" s="128">
        <v>3</v>
      </c>
      <c r="P130" s="51">
        <v>2</v>
      </c>
      <c r="Q130" s="51">
        <v>0</v>
      </c>
      <c r="R130" s="51">
        <v>3</v>
      </c>
      <c r="S130" s="51">
        <v>3</v>
      </c>
      <c r="T130" s="51">
        <v>3</v>
      </c>
      <c r="U130" s="51">
        <v>0</v>
      </c>
      <c r="V130" s="51">
        <v>1</v>
      </c>
      <c r="W130" s="115">
        <v>0</v>
      </c>
      <c r="X130" s="120">
        <v>15</v>
      </c>
      <c r="Y130" s="68">
        <v>37</v>
      </c>
      <c r="AB130" s="87"/>
    </row>
    <row r="131" spans="1:28" ht="13.5" thickBot="1" x14ac:dyDescent="0.25">
      <c r="A131" s="95"/>
      <c r="AB131" s="87"/>
    </row>
    <row r="132" spans="1:28" ht="15" x14ac:dyDescent="0.25">
      <c r="A132" s="99"/>
      <c r="D132" s="53" t="s">
        <v>15</v>
      </c>
      <c r="E132" s="54">
        <v>1</v>
      </c>
      <c r="F132" s="54">
        <v>1</v>
      </c>
      <c r="G132" s="54">
        <v>1</v>
      </c>
      <c r="H132" s="54">
        <v>1</v>
      </c>
      <c r="I132" s="54">
        <v>2</v>
      </c>
      <c r="J132" s="54">
        <v>2</v>
      </c>
      <c r="K132" s="54">
        <v>2</v>
      </c>
      <c r="L132" s="54">
        <v>1</v>
      </c>
      <c r="M132" s="55">
        <v>2</v>
      </c>
      <c r="N132" s="129">
        <v>13</v>
      </c>
      <c r="O132" s="132">
        <v>1</v>
      </c>
      <c r="P132" s="54">
        <v>1</v>
      </c>
      <c r="Q132" s="54">
        <v>2</v>
      </c>
      <c r="R132" s="54">
        <v>1</v>
      </c>
      <c r="S132" s="54">
        <v>1</v>
      </c>
      <c r="T132" s="54">
        <v>2</v>
      </c>
      <c r="U132" s="54">
        <v>2</v>
      </c>
      <c r="V132" s="54">
        <v>2</v>
      </c>
      <c r="W132" s="55">
        <v>1</v>
      </c>
      <c r="X132" s="116">
        <v>13</v>
      </c>
      <c r="Y132" s="55">
        <v>26</v>
      </c>
      <c r="AB132" s="87"/>
    </row>
    <row r="133" spans="1:28" ht="15" x14ac:dyDescent="0.25">
      <c r="A133" s="96" t="s">
        <v>22</v>
      </c>
      <c r="B133" s="78">
        <v>26.4</v>
      </c>
      <c r="C133" s="112">
        <v>26</v>
      </c>
      <c r="D133" s="57" t="s">
        <v>14</v>
      </c>
      <c r="E133" s="84">
        <v>7</v>
      </c>
      <c r="F133" s="84">
        <v>4</v>
      </c>
      <c r="G133" s="84">
        <v>5</v>
      </c>
      <c r="H133" s="84">
        <v>7</v>
      </c>
      <c r="I133" s="84">
        <v>6</v>
      </c>
      <c r="J133" s="84">
        <v>5</v>
      </c>
      <c r="K133" s="84">
        <v>6</v>
      </c>
      <c r="L133" s="84">
        <v>5</v>
      </c>
      <c r="M133" s="114">
        <v>5</v>
      </c>
      <c r="N133" s="130">
        <v>50</v>
      </c>
      <c r="O133" s="84">
        <v>7</v>
      </c>
      <c r="P133" s="84">
        <v>5</v>
      </c>
      <c r="Q133" s="84">
        <v>5</v>
      </c>
      <c r="R133" s="84">
        <v>6</v>
      </c>
      <c r="S133" s="84">
        <v>8</v>
      </c>
      <c r="T133" s="84">
        <v>4</v>
      </c>
      <c r="U133" s="84">
        <v>6</v>
      </c>
      <c r="V133" s="84">
        <v>6</v>
      </c>
      <c r="W133" s="114">
        <v>5</v>
      </c>
      <c r="X133" s="110">
        <v>52</v>
      </c>
      <c r="Y133" s="69">
        <v>102</v>
      </c>
      <c r="Z133" s="97">
        <v>0</v>
      </c>
      <c r="AA133" s="143">
        <v>26.4</v>
      </c>
      <c r="AB133" s="98">
        <v>114</v>
      </c>
    </row>
    <row r="134" spans="1:28" ht="15.75" thickBot="1" x14ac:dyDescent="0.3">
      <c r="A134" s="99"/>
      <c r="D134" s="75" t="s">
        <v>18</v>
      </c>
      <c r="E134" s="56">
        <v>1</v>
      </c>
      <c r="F134" s="56">
        <v>2</v>
      </c>
      <c r="G134" s="56">
        <v>2</v>
      </c>
      <c r="H134" s="56">
        <v>1</v>
      </c>
      <c r="I134" s="56">
        <v>2</v>
      </c>
      <c r="J134" s="56">
        <v>3</v>
      </c>
      <c r="K134" s="56">
        <v>2</v>
      </c>
      <c r="L134" s="56">
        <v>2</v>
      </c>
      <c r="M134" s="117">
        <v>2</v>
      </c>
      <c r="N134" s="131">
        <v>17</v>
      </c>
      <c r="O134" s="133">
        <v>0</v>
      </c>
      <c r="P134" s="56">
        <v>3</v>
      </c>
      <c r="Q134" s="56">
        <v>2</v>
      </c>
      <c r="R134" s="56">
        <v>1</v>
      </c>
      <c r="S134" s="56">
        <v>0</v>
      </c>
      <c r="T134" s="56">
        <v>3</v>
      </c>
      <c r="U134" s="56">
        <v>2</v>
      </c>
      <c r="V134" s="56">
        <v>2</v>
      </c>
      <c r="W134" s="117">
        <v>2</v>
      </c>
      <c r="X134" s="121">
        <v>15</v>
      </c>
      <c r="Y134" s="70">
        <v>32</v>
      </c>
      <c r="AB134" s="87"/>
    </row>
    <row r="135" spans="1:28" ht="13.5" thickBot="1" x14ac:dyDescent="0.25">
      <c r="A135" s="95"/>
      <c r="AB135" s="87"/>
    </row>
    <row r="136" spans="1:28" ht="15" x14ac:dyDescent="0.25">
      <c r="A136" s="100"/>
      <c r="D136" s="58" t="s">
        <v>15</v>
      </c>
      <c r="E136" s="59">
        <v>1</v>
      </c>
      <c r="F136" s="59">
        <v>1</v>
      </c>
      <c r="G136" s="59">
        <v>1</v>
      </c>
      <c r="H136" s="59">
        <v>1</v>
      </c>
      <c r="I136" s="59">
        <v>2</v>
      </c>
      <c r="J136" s="59">
        <v>2</v>
      </c>
      <c r="K136" s="59">
        <v>2</v>
      </c>
      <c r="L136" s="59">
        <v>1</v>
      </c>
      <c r="M136" s="60">
        <v>2</v>
      </c>
      <c r="N136" s="134">
        <v>13</v>
      </c>
      <c r="O136" s="137">
        <v>1</v>
      </c>
      <c r="P136" s="59">
        <v>1</v>
      </c>
      <c r="Q136" s="59">
        <v>2</v>
      </c>
      <c r="R136" s="59">
        <v>1</v>
      </c>
      <c r="S136" s="59">
        <v>1</v>
      </c>
      <c r="T136" s="59">
        <v>1</v>
      </c>
      <c r="U136" s="59">
        <v>2</v>
      </c>
      <c r="V136" s="59">
        <v>2</v>
      </c>
      <c r="W136" s="60">
        <v>1</v>
      </c>
      <c r="X136" s="118">
        <v>12</v>
      </c>
      <c r="Y136" s="60">
        <v>25</v>
      </c>
      <c r="AB136" s="87"/>
    </row>
    <row r="137" spans="1:28" ht="15" x14ac:dyDescent="0.25">
      <c r="A137" s="101" t="s">
        <v>23</v>
      </c>
      <c r="B137" s="79">
        <v>25.200000000000014</v>
      </c>
      <c r="C137" s="112">
        <v>25</v>
      </c>
      <c r="D137" s="62" t="s">
        <v>14</v>
      </c>
      <c r="E137" s="84">
        <v>7</v>
      </c>
      <c r="F137" s="84">
        <v>4</v>
      </c>
      <c r="G137" s="84">
        <v>6</v>
      </c>
      <c r="H137" s="84">
        <v>7</v>
      </c>
      <c r="I137" s="84">
        <v>6</v>
      </c>
      <c r="J137" s="84">
        <v>5</v>
      </c>
      <c r="K137" s="84">
        <v>5</v>
      </c>
      <c r="L137" s="84">
        <v>6</v>
      </c>
      <c r="M137" s="114">
        <v>7</v>
      </c>
      <c r="N137" s="135">
        <v>53</v>
      </c>
      <c r="O137" s="84">
        <v>5</v>
      </c>
      <c r="P137" s="84">
        <v>6</v>
      </c>
      <c r="Q137" s="84">
        <v>4</v>
      </c>
      <c r="R137" s="84">
        <v>5</v>
      </c>
      <c r="S137" s="84">
        <v>5</v>
      </c>
      <c r="T137" s="84">
        <v>4</v>
      </c>
      <c r="U137" s="84">
        <v>5</v>
      </c>
      <c r="V137" s="84">
        <v>5</v>
      </c>
      <c r="W137" s="114">
        <v>6</v>
      </c>
      <c r="X137" s="111">
        <v>45</v>
      </c>
      <c r="Y137" s="71">
        <v>98</v>
      </c>
      <c r="Z137" s="102">
        <v>0</v>
      </c>
      <c r="AA137" s="141">
        <v>25.200000000000014</v>
      </c>
      <c r="AB137" s="103">
        <v>130</v>
      </c>
    </row>
    <row r="138" spans="1:28" ht="15.75" thickBot="1" x14ac:dyDescent="0.3">
      <c r="A138" s="104"/>
      <c r="B138" s="105"/>
      <c r="C138" s="105"/>
      <c r="D138" s="76" t="s">
        <v>18</v>
      </c>
      <c r="E138" s="61">
        <v>1</v>
      </c>
      <c r="F138" s="61">
        <v>2</v>
      </c>
      <c r="G138" s="61">
        <v>1</v>
      </c>
      <c r="H138" s="61">
        <v>1</v>
      </c>
      <c r="I138" s="61">
        <v>2</v>
      </c>
      <c r="J138" s="61">
        <v>3</v>
      </c>
      <c r="K138" s="61">
        <v>3</v>
      </c>
      <c r="L138" s="61">
        <v>1</v>
      </c>
      <c r="M138" s="119">
        <v>0</v>
      </c>
      <c r="N138" s="136">
        <v>14</v>
      </c>
      <c r="O138" s="138">
        <v>2</v>
      </c>
      <c r="P138" s="61">
        <v>2</v>
      </c>
      <c r="Q138" s="61">
        <v>3</v>
      </c>
      <c r="R138" s="61">
        <v>2</v>
      </c>
      <c r="S138" s="61">
        <v>3</v>
      </c>
      <c r="T138" s="61">
        <v>2</v>
      </c>
      <c r="U138" s="61">
        <v>3</v>
      </c>
      <c r="V138" s="61">
        <v>3</v>
      </c>
      <c r="W138" s="119">
        <v>1</v>
      </c>
      <c r="X138" s="122">
        <v>21</v>
      </c>
      <c r="Y138" s="72">
        <v>35</v>
      </c>
      <c r="Z138" s="105"/>
      <c r="AA138" s="105"/>
      <c r="AB138" s="106"/>
    </row>
    <row r="139" spans="1:28" ht="13.5" thickBot="1" x14ac:dyDescent="0.25">
      <c r="A139" s="77"/>
      <c r="B139" s="77"/>
      <c r="C139" s="77"/>
      <c r="D139" s="77"/>
      <c r="E139" s="77"/>
      <c r="F139" s="77"/>
      <c r="G139" s="77"/>
      <c r="H139" s="77"/>
      <c r="I139" s="77"/>
      <c r="J139" s="77"/>
      <c r="K139" s="77"/>
      <c r="L139" s="77"/>
      <c r="M139" s="77"/>
      <c r="N139" s="77"/>
      <c r="O139" s="77"/>
      <c r="P139" s="77"/>
      <c r="Q139" s="77"/>
      <c r="R139" s="77"/>
      <c r="S139" s="77"/>
      <c r="T139" s="77"/>
      <c r="U139" s="77"/>
      <c r="V139" s="77"/>
      <c r="W139" s="77"/>
      <c r="X139" s="77"/>
      <c r="Y139" s="77"/>
      <c r="Z139" s="77"/>
      <c r="AA139" s="77"/>
      <c r="AB139" s="77"/>
    </row>
    <row r="140" spans="1:28" ht="15" x14ac:dyDescent="0.25">
      <c r="A140" s="144"/>
      <c r="B140" s="173" t="s">
        <v>4</v>
      </c>
      <c r="C140" s="176" t="s">
        <v>19</v>
      </c>
      <c r="D140" s="64" t="s">
        <v>1</v>
      </c>
      <c r="E140" s="40">
        <v>456</v>
      </c>
      <c r="F140" s="41">
        <v>344</v>
      </c>
      <c r="G140" s="41">
        <v>153</v>
      </c>
      <c r="H140" s="41">
        <v>467</v>
      </c>
      <c r="I140" s="41">
        <v>148</v>
      </c>
      <c r="J140" s="41">
        <v>348</v>
      </c>
      <c r="K140" s="41">
        <v>350</v>
      </c>
      <c r="L140" s="41">
        <v>314</v>
      </c>
      <c r="M140" s="42">
        <v>370</v>
      </c>
      <c r="N140" s="179" t="s">
        <v>16</v>
      </c>
      <c r="O140" s="40">
        <v>343</v>
      </c>
      <c r="P140" s="41">
        <v>434</v>
      </c>
      <c r="Q140" s="41">
        <v>145</v>
      </c>
      <c r="R140" s="41">
        <v>338</v>
      </c>
      <c r="S140" s="41">
        <v>377</v>
      </c>
      <c r="T140" s="41">
        <v>348</v>
      </c>
      <c r="U140" s="41">
        <v>148</v>
      </c>
      <c r="V140" s="41">
        <v>372</v>
      </c>
      <c r="W140" s="42">
        <v>481</v>
      </c>
      <c r="X140" s="179" t="s">
        <v>17</v>
      </c>
      <c r="Y140" s="89">
        <v>71</v>
      </c>
      <c r="Z140" s="182" t="s">
        <v>28</v>
      </c>
      <c r="AA140" s="185" t="s">
        <v>6</v>
      </c>
      <c r="AB140" s="188" t="s">
        <v>20</v>
      </c>
    </row>
    <row r="141" spans="1:28" ht="15" x14ac:dyDescent="0.25">
      <c r="A141" s="144" t="s">
        <v>29</v>
      </c>
      <c r="B141" s="174"/>
      <c r="C141" s="177"/>
      <c r="D141" s="65" t="s">
        <v>2</v>
      </c>
      <c r="E141" s="43">
        <v>5</v>
      </c>
      <c r="F141" s="39">
        <v>4</v>
      </c>
      <c r="G141" s="39">
        <v>3</v>
      </c>
      <c r="H141" s="39">
        <v>5</v>
      </c>
      <c r="I141" s="39">
        <v>3</v>
      </c>
      <c r="J141" s="39">
        <v>4</v>
      </c>
      <c r="K141" s="39">
        <v>4</v>
      </c>
      <c r="L141" s="39">
        <v>4</v>
      </c>
      <c r="M141" s="44">
        <v>4</v>
      </c>
      <c r="N141" s="180"/>
      <c r="O141" s="43">
        <v>4</v>
      </c>
      <c r="P141" s="39">
        <v>5</v>
      </c>
      <c r="Q141" s="39">
        <v>3</v>
      </c>
      <c r="R141" s="39">
        <v>4</v>
      </c>
      <c r="S141" s="39">
        <v>4</v>
      </c>
      <c r="T141" s="39">
        <v>4</v>
      </c>
      <c r="U141" s="39">
        <v>3</v>
      </c>
      <c r="V141" s="39">
        <v>4</v>
      </c>
      <c r="W141" s="44">
        <v>5</v>
      </c>
      <c r="X141" s="180"/>
      <c r="Y141" s="63">
        <v>72</v>
      </c>
      <c r="Z141" s="183"/>
      <c r="AA141" s="186"/>
      <c r="AB141" s="189"/>
    </row>
    <row r="142" spans="1:28" ht="15.75" thickBot="1" x14ac:dyDescent="0.3">
      <c r="A142" s="145">
        <v>45026</v>
      </c>
      <c r="B142" s="175"/>
      <c r="C142" s="178"/>
      <c r="D142" s="66" t="s">
        <v>3</v>
      </c>
      <c r="E142" s="45">
        <v>15</v>
      </c>
      <c r="F142" s="46">
        <v>5</v>
      </c>
      <c r="G142" s="46">
        <v>11</v>
      </c>
      <c r="H142" s="46">
        <v>9</v>
      </c>
      <c r="I142" s="46">
        <v>7</v>
      </c>
      <c r="J142" s="46">
        <v>13</v>
      </c>
      <c r="K142" s="46">
        <v>3</v>
      </c>
      <c r="L142" s="46">
        <v>17</v>
      </c>
      <c r="M142" s="47">
        <v>1</v>
      </c>
      <c r="N142" s="181"/>
      <c r="O142" s="45">
        <v>18</v>
      </c>
      <c r="P142" s="46">
        <v>8</v>
      </c>
      <c r="Q142" s="46">
        <v>16</v>
      </c>
      <c r="R142" s="46">
        <v>10</v>
      </c>
      <c r="S142" s="46">
        <v>4</v>
      </c>
      <c r="T142" s="46">
        <v>14</v>
      </c>
      <c r="U142" s="46">
        <v>12</v>
      </c>
      <c r="V142" s="46">
        <v>2</v>
      </c>
      <c r="W142" s="47">
        <v>6</v>
      </c>
      <c r="X142" s="181"/>
      <c r="Y142" s="108">
        <v>127</v>
      </c>
      <c r="Z142" s="184"/>
      <c r="AA142" s="187"/>
      <c r="AB142" s="190"/>
    </row>
    <row r="143" spans="1:28" ht="15" x14ac:dyDescent="0.25">
      <c r="A143" s="91"/>
      <c r="D143" s="48" t="s">
        <v>15</v>
      </c>
      <c r="E143" s="49">
        <v>1</v>
      </c>
      <c r="F143" s="49">
        <v>2</v>
      </c>
      <c r="G143" s="49">
        <v>1</v>
      </c>
      <c r="H143" s="49">
        <v>1</v>
      </c>
      <c r="I143" s="49">
        <v>2</v>
      </c>
      <c r="J143" s="49">
        <v>1</v>
      </c>
      <c r="K143" s="49">
        <v>2</v>
      </c>
      <c r="L143" s="49">
        <v>1</v>
      </c>
      <c r="M143" s="50">
        <v>2</v>
      </c>
      <c r="N143" s="123">
        <v>13</v>
      </c>
      <c r="O143" s="126">
        <v>1</v>
      </c>
      <c r="P143" s="49">
        <v>2</v>
      </c>
      <c r="Q143" s="49">
        <v>1</v>
      </c>
      <c r="R143" s="49">
        <v>1</v>
      </c>
      <c r="S143" s="49">
        <v>2</v>
      </c>
      <c r="T143" s="49">
        <v>1</v>
      </c>
      <c r="U143" s="49">
        <v>1</v>
      </c>
      <c r="V143" s="49">
        <v>2</v>
      </c>
      <c r="W143" s="50">
        <v>2</v>
      </c>
      <c r="X143" s="113">
        <v>13</v>
      </c>
      <c r="Y143" s="85">
        <v>26</v>
      </c>
      <c r="AB143" s="87"/>
    </row>
    <row r="144" spans="1:28" ht="15" x14ac:dyDescent="0.25">
      <c r="A144" s="91" t="s">
        <v>24</v>
      </c>
      <c r="B144" s="73">
        <v>23.600000000000016</v>
      </c>
      <c r="C144" s="112">
        <v>26</v>
      </c>
      <c r="D144" s="52" t="s">
        <v>14</v>
      </c>
      <c r="E144" s="84">
        <v>6</v>
      </c>
      <c r="F144" s="84">
        <v>5</v>
      </c>
      <c r="G144" s="84">
        <v>3</v>
      </c>
      <c r="H144" s="84">
        <v>6</v>
      </c>
      <c r="I144" s="84">
        <v>7</v>
      </c>
      <c r="J144" s="84">
        <v>5</v>
      </c>
      <c r="K144" s="84">
        <v>6</v>
      </c>
      <c r="L144" s="84">
        <v>6</v>
      </c>
      <c r="M144" s="114">
        <v>5</v>
      </c>
      <c r="N144" s="124">
        <v>49</v>
      </c>
      <c r="O144" s="84">
        <v>5</v>
      </c>
      <c r="P144" s="84">
        <v>7</v>
      </c>
      <c r="Q144" s="84">
        <v>5</v>
      </c>
      <c r="R144" s="84">
        <v>6</v>
      </c>
      <c r="S144" s="84">
        <v>7</v>
      </c>
      <c r="T144" s="84">
        <v>5</v>
      </c>
      <c r="U144" s="84">
        <v>5</v>
      </c>
      <c r="V144" s="84">
        <v>7</v>
      </c>
      <c r="W144" s="114">
        <v>9</v>
      </c>
      <c r="X144" s="109">
        <v>56</v>
      </c>
      <c r="Y144" s="67">
        <v>105</v>
      </c>
      <c r="Z144" s="92">
        <v>0.30000000000000004</v>
      </c>
      <c r="AA144" s="142">
        <v>23.900000000000016</v>
      </c>
      <c r="AB144" s="93">
        <v>115</v>
      </c>
    </row>
    <row r="145" spans="1:28" ht="15.75" thickBot="1" x14ac:dyDescent="0.3">
      <c r="A145" s="94"/>
      <c r="D145" s="74" t="s">
        <v>18</v>
      </c>
      <c r="E145" s="51">
        <v>2</v>
      </c>
      <c r="F145" s="51">
        <v>3</v>
      </c>
      <c r="G145" s="51">
        <v>3</v>
      </c>
      <c r="H145" s="51">
        <v>2</v>
      </c>
      <c r="I145" s="51">
        <v>0</v>
      </c>
      <c r="J145" s="51">
        <v>2</v>
      </c>
      <c r="K145" s="51">
        <v>2</v>
      </c>
      <c r="L145" s="51">
        <v>1</v>
      </c>
      <c r="M145" s="115">
        <v>3</v>
      </c>
      <c r="N145" s="125">
        <v>18</v>
      </c>
      <c r="O145" s="128">
        <v>2</v>
      </c>
      <c r="P145" s="51">
        <v>2</v>
      </c>
      <c r="Q145" s="51">
        <v>1</v>
      </c>
      <c r="R145" s="51">
        <v>1</v>
      </c>
      <c r="S145" s="51">
        <v>1</v>
      </c>
      <c r="T145" s="51">
        <v>2</v>
      </c>
      <c r="U145" s="51">
        <v>1</v>
      </c>
      <c r="V145" s="51">
        <v>1</v>
      </c>
      <c r="W145" s="115">
        <v>0</v>
      </c>
      <c r="X145" s="120">
        <v>11</v>
      </c>
      <c r="Y145" s="68">
        <v>29</v>
      </c>
      <c r="AB145" s="87"/>
    </row>
    <row r="146" spans="1:28" ht="13.5" thickBot="1" x14ac:dyDescent="0.25">
      <c r="A146" s="95"/>
      <c r="AB146" s="87"/>
    </row>
    <row r="147" spans="1:28" ht="15" x14ac:dyDescent="0.25">
      <c r="A147" s="99"/>
      <c r="D147" s="53" t="s">
        <v>15</v>
      </c>
      <c r="E147" s="54">
        <v>1</v>
      </c>
      <c r="F147" s="54">
        <v>2</v>
      </c>
      <c r="G147" s="54">
        <v>2</v>
      </c>
      <c r="H147" s="54">
        <v>2</v>
      </c>
      <c r="I147" s="54">
        <v>2</v>
      </c>
      <c r="J147" s="54">
        <v>1</v>
      </c>
      <c r="K147" s="54">
        <v>2</v>
      </c>
      <c r="L147" s="54">
        <v>1</v>
      </c>
      <c r="M147" s="55">
        <v>2</v>
      </c>
      <c r="N147" s="129">
        <v>15</v>
      </c>
      <c r="O147" s="132">
        <v>1</v>
      </c>
      <c r="P147" s="54">
        <v>2</v>
      </c>
      <c r="Q147" s="54">
        <v>1</v>
      </c>
      <c r="R147" s="54">
        <v>2</v>
      </c>
      <c r="S147" s="54">
        <v>2</v>
      </c>
      <c r="T147" s="54">
        <v>1</v>
      </c>
      <c r="U147" s="54">
        <v>1</v>
      </c>
      <c r="V147" s="54">
        <v>2</v>
      </c>
      <c r="W147" s="55">
        <v>2</v>
      </c>
      <c r="X147" s="116">
        <v>14</v>
      </c>
      <c r="Y147" s="55">
        <v>29</v>
      </c>
      <c r="AB147" s="87"/>
    </row>
    <row r="148" spans="1:28" ht="15" x14ac:dyDescent="0.25">
      <c r="A148" s="96" t="s">
        <v>22</v>
      </c>
      <c r="B148" s="73">
        <v>26.4</v>
      </c>
      <c r="C148" s="112">
        <v>29</v>
      </c>
      <c r="D148" s="57" t="s">
        <v>14</v>
      </c>
      <c r="E148" s="84">
        <v>8</v>
      </c>
      <c r="F148" s="84">
        <v>6</v>
      </c>
      <c r="G148" s="84">
        <v>4</v>
      </c>
      <c r="H148" s="84">
        <v>7</v>
      </c>
      <c r="I148" s="84">
        <v>6</v>
      </c>
      <c r="J148" s="84">
        <v>7</v>
      </c>
      <c r="K148" s="84">
        <v>6</v>
      </c>
      <c r="L148" s="84">
        <v>6</v>
      </c>
      <c r="M148" s="114">
        <v>5</v>
      </c>
      <c r="N148" s="130">
        <v>55</v>
      </c>
      <c r="O148" s="84">
        <v>7</v>
      </c>
      <c r="P148" s="84">
        <v>6</v>
      </c>
      <c r="Q148" s="84">
        <v>5</v>
      </c>
      <c r="R148" s="84">
        <v>6</v>
      </c>
      <c r="S148" s="84">
        <v>6</v>
      </c>
      <c r="T148" s="84">
        <v>6</v>
      </c>
      <c r="U148" s="84">
        <v>5</v>
      </c>
      <c r="V148" s="84">
        <v>5</v>
      </c>
      <c r="W148" s="114">
        <v>8</v>
      </c>
      <c r="X148" s="110">
        <v>54</v>
      </c>
      <c r="Y148" s="69">
        <v>109</v>
      </c>
      <c r="Z148" s="97">
        <v>0.4</v>
      </c>
      <c r="AA148" s="143">
        <v>26.4</v>
      </c>
      <c r="AB148" s="98">
        <v>113</v>
      </c>
    </row>
    <row r="149" spans="1:28" ht="15.75" thickBot="1" x14ac:dyDescent="0.3">
      <c r="A149" s="99"/>
      <c r="D149" s="75" t="s">
        <v>18</v>
      </c>
      <c r="E149" s="56">
        <v>0</v>
      </c>
      <c r="F149" s="56">
        <v>2</v>
      </c>
      <c r="G149" s="56">
        <v>3</v>
      </c>
      <c r="H149" s="56">
        <v>2</v>
      </c>
      <c r="I149" s="56">
        <v>1</v>
      </c>
      <c r="J149" s="56">
        <v>0</v>
      </c>
      <c r="K149" s="56">
        <v>2</v>
      </c>
      <c r="L149" s="56">
        <v>1</v>
      </c>
      <c r="M149" s="117">
        <v>3</v>
      </c>
      <c r="N149" s="131">
        <v>14</v>
      </c>
      <c r="O149" s="133">
        <v>0</v>
      </c>
      <c r="P149" s="56">
        <v>3</v>
      </c>
      <c r="Q149" s="56">
        <v>1</v>
      </c>
      <c r="R149" s="56">
        <v>2</v>
      </c>
      <c r="S149" s="56">
        <v>2</v>
      </c>
      <c r="T149" s="56">
        <v>1</v>
      </c>
      <c r="U149" s="56">
        <v>1</v>
      </c>
      <c r="V149" s="56">
        <v>3</v>
      </c>
      <c r="W149" s="117">
        <v>1</v>
      </c>
      <c r="X149" s="121">
        <v>14</v>
      </c>
      <c r="Y149" s="70">
        <v>28</v>
      </c>
      <c r="AB149" s="87"/>
    </row>
    <row r="150" spans="1:28" ht="13.5" thickBot="1" x14ac:dyDescent="0.25">
      <c r="A150" s="95"/>
      <c r="AB150" s="87"/>
    </row>
    <row r="151" spans="1:28" ht="15" x14ac:dyDescent="0.25">
      <c r="A151" s="100"/>
      <c r="D151" s="58" t="s">
        <v>15</v>
      </c>
      <c r="E151" s="59">
        <v>1</v>
      </c>
      <c r="F151" s="59">
        <v>2</v>
      </c>
      <c r="G151" s="59">
        <v>1</v>
      </c>
      <c r="H151" s="59">
        <v>2</v>
      </c>
      <c r="I151" s="59">
        <v>2</v>
      </c>
      <c r="J151" s="59">
        <v>1</v>
      </c>
      <c r="K151" s="59">
        <v>2</v>
      </c>
      <c r="L151" s="59">
        <v>1</v>
      </c>
      <c r="M151" s="60">
        <v>2</v>
      </c>
      <c r="N151" s="134">
        <v>14</v>
      </c>
      <c r="O151" s="137">
        <v>1</v>
      </c>
      <c r="P151" s="59">
        <v>2</v>
      </c>
      <c r="Q151" s="59">
        <v>1</v>
      </c>
      <c r="R151" s="59">
        <v>1</v>
      </c>
      <c r="S151" s="59">
        <v>2</v>
      </c>
      <c r="T151" s="59">
        <v>1</v>
      </c>
      <c r="U151" s="59">
        <v>1</v>
      </c>
      <c r="V151" s="59">
        <v>2</v>
      </c>
      <c r="W151" s="60">
        <v>2</v>
      </c>
      <c r="X151" s="118">
        <v>13</v>
      </c>
      <c r="Y151" s="60">
        <v>27</v>
      </c>
      <c r="AB151" s="87"/>
    </row>
    <row r="152" spans="1:28" ht="15" x14ac:dyDescent="0.25">
      <c r="A152" s="101" t="s">
        <v>23</v>
      </c>
      <c r="B152" s="73">
        <v>24.700000000000014</v>
      </c>
      <c r="C152" s="112">
        <v>27</v>
      </c>
      <c r="D152" s="62" t="s">
        <v>14</v>
      </c>
      <c r="E152" s="84">
        <v>6</v>
      </c>
      <c r="F152" s="84">
        <v>5</v>
      </c>
      <c r="G152" s="84">
        <v>3</v>
      </c>
      <c r="H152" s="84">
        <v>6</v>
      </c>
      <c r="I152" s="84">
        <v>7</v>
      </c>
      <c r="J152" s="84">
        <v>7</v>
      </c>
      <c r="K152" s="84">
        <v>6</v>
      </c>
      <c r="L152" s="84">
        <v>5</v>
      </c>
      <c r="M152" s="114">
        <v>6</v>
      </c>
      <c r="N152" s="135">
        <v>51</v>
      </c>
      <c r="O152" s="127">
        <v>6</v>
      </c>
      <c r="P152" s="84">
        <v>9</v>
      </c>
      <c r="Q152" s="84">
        <v>4</v>
      </c>
      <c r="R152" s="84">
        <v>6</v>
      </c>
      <c r="S152" s="84">
        <v>6</v>
      </c>
      <c r="T152" s="84">
        <v>7</v>
      </c>
      <c r="U152" s="84">
        <v>5</v>
      </c>
      <c r="V152" s="84">
        <v>7</v>
      </c>
      <c r="W152" s="114">
        <v>7</v>
      </c>
      <c r="X152" s="111">
        <v>57</v>
      </c>
      <c r="Y152" s="71">
        <v>108</v>
      </c>
      <c r="Z152" s="102">
        <v>0.5</v>
      </c>
      <c r="AA152" s="141">
        <v>25.200000000000014</v>
      </c>
      <c r="AB152" s="103">
        <v>129</v>
      </c>
    </row>
    <row r="153" spans="1:28" ht="15.75" thickBot="1" x14ac:dyDescent="0.3">
      <c r="A153" s="104"/>
      <c r="B153" s="105"/>
      <c r="C153" s="105"/>
      <c r="D153" s="76" t="s">
        <v>18</v>
      </c>
      <c r="E153" s="61">
        <v>2</v>
      </c>
      <c r="F153" s="61">
        <v>3</v>
      </c>
      <c r="G153" s="61">
        <v>3</v>
      </c>
      <c r="H153" s="61">
        <v>3</v>
      </c>
      <c r="I153" s="61">
        <v>0</v>
      </c>
      <c r="J153" s="61">
        <v>0</v>
      </c>
      <c r="K153" s="61">
        <v>2</v>
      </c>
      <c r="L153" s="61">
        <v>2</v>
      </c>
      <c r="M153" s="119">
        <v>2</v>
      </c>
      <c r="N153" s="136">
        <v>17</v>
      </c>
      <c r="O153" s="138">
        <v>1</v>
      </c>
      <c r="P153" s="61">
        <v>0</v>
      </c>
      <c r="Q153" s="61">
        <v>2</v>
      </c>
      <c r="R153" s="61">
        <v>1</v>
      </c>
      <c r="S153" s="61">
        <v>2</v>
      </c>
      <c r="T153" s="61">
        <v>0</v>
      </c>
      <c r="U153" s="61">
        <v>1</v>
      </c>
      <c r="V153" s="61">
        <v>1</v>
      </c>
      <c r="W153" s="119">
        <v>2</v>
      </c>
      <c r="X153" s="122">
        <v>10</v>
      </c>
      <c r="Y153" s="72">
        <v>27</v>
      </c>
      <c r="Z153" s="105"/>
      <c r="AA153" s="105"/>
      <c r="AB153" s="106"/>
    </row>
    <row r="154" spans="1:28" ht="13.5" thickBot="1" x14ac:dyDescent="0.25">
      <c r="A154" s="77"/>
      <c r="B154" s="77"/>
      <c r="C154" s="77"/>
      <c r="D154" s="77"/>
      <c r="E154" s="77"/>
      <c r="F154" s="77"/>
      <c r="G154" s="77"/>
      <c r="H154" s="77"/>
      <c r="I154" s="77"/>
      <c r="J154" s="77"/>
      <c r="K154" s="77"/>
      <c r="L154" s="77"/>
      <c r="M154" s="77"/>
      <c r="N154" s="77"/>
      <c r="O154" s="77"/>
      <c r="P154" s="77"/>
      <c r="Q154" s="77"/>
      <c r="R154" s="77"/>
      <c r="S154" s="77"/>
      <c r="T154" s="77"/>
      <c r="U154" s="77"/>
      <c r="V154" s="77"/>
      <c r="W154" s="77"/>
      <c r="X154" s="77"/>
      <c r="Y154" s="77"/>
      <c r="Z154" s="77"/>
      <c r="AA154" s="77"/>
      <c r="AB154" s="77"/>
    </row>
    <row r="155" spans="1:28" ht="15" x14ac:dyDescent="0.25">
      <c r="A155" s="83"/>
      <c r="B155" s="173" t="s">
        <v>4</v>
      </c>
      <c r="C155" s="176" t="s">
        <v>19</v>
      </c>
      <c r="D155" s="64" t="s">
        <v>1</v>
      </c>
      <c r="E155" s="163">
        <v>450</v>
      </c>
      <c r="F155" s="163">
        <v>115</v>
      </c>
      <c r="G155" s="163">
        <v>293</v>
      </c>
      <c r="H155" s="163">
        <v>458</v>
      </c>
      <c r="I155" s="163">
        <v>389</v>
      </c>
      <c r="J155" s="163">
        <v>357</v>
      </c>
      <c r="K155" s="163">
        <v>348</v>
      </c>
      <c r="L155" s="163">
        <v>307</v>
      </c>
      <c r="M155" s="163">
        <v>136</v>
      </c>
      <c r="N155" s="179" t="s">
        <v>16</v>
      </c>
      <c r="O155" s="163">
        <v>290</v>
      </c>
      <c r="P155" s="163">
        <v>415</v>
      </c>
      <c r="Q155" s="163">
        <v>169</v>
      </c>
      <c r="R155" s="163">
        <v>282</v>
      </c>
      <c r="S155" s="163">
        <v>446</v>
      </c>
      <c r="T155" s="163">
        <v>137</v>
      </c>
      <c r="U155" s="163">
        <v>338</v>
      </c>
      <c r="V155" s="163">
        <v>357</v>
      </c>
      <c r="W155" s="163">
        <v>267</v>
      </c>
      <c r="X155" s="179" t="s">
        <v>17</v>
      </c>
      <c r="Y155" s="89">
        <v>68.7</v>
      </c>
      <c r="Z155" s="182" t="s">
        <v>28</v>
      </c>
      <c r="AA155" s="185" t="s">
        <v>6</v>
      </c>
      <c r="AB155" s="188" t="s">
        <v>20</v>
      </c>
    </row>
    <row r="156" spans="1:28" ht="15" x14ac:dyDescent="0.25">
      <c r="A156" s="83" t="s">
        <v>34</v>
      </c>
      <c r="B156" s="174"/>
      <c r="C156" s="177"/>
      <c r="D156" s="65" t="s">
        <v>2</v>
      </c>
      <c r="E156" s="43">
        <v>5</v>
      </c>
      <c r="F156" s="39">
        <v>3</v>
      </c>
      <c r="G156" s="39">
        <v>4</v>
      </c>
      <c r="H156" s="39">
        <v>5</v>
      </c>
      <c r="I156" s="39">
        <v>4</v>
      </c>
      <c r="J156" s="39">
        <v>4</v>
      </c>
      <c r="K156" s="39">
        <v>4</v>
      </c>
      <c r="L156" s="39">
        <v>4</v>
      </c>
      <c r="M156" s="44">
        <v>3</v>
      </c>
      <c r="N156" s="180"/>
      <c r="O156" s="43">
        <v>4</v>
      </c>
      <c r="P156" s="39">
        <v>5</v>
      </c>
      <c r="Q156" s="39">
        <v>3</v>
      </c>
      <c r="R156" s="39">
        <v>4</v>
      </c>
      <c r="S156" s="39">
        <v>5</v>
      </c>
      <c r="T156" s="39">
        <v>3</v>
      </c>
      <c r="U156" s="39">
        <v>4</v>
      </c>
      <c r="V156" s="39">
        <v>4</v>
      </c>
      <c r="W156" s="44">
        <v>4</v>
      </c>
      <c r="X156" s="180"/>
      <c r="Y156" s="63">
        <v>72</v>
      </c>
      <c r="Z156" s="183"/>
      <c r="AA156" s="186"/>
      <c r="AB156" s="189"/>
    </row>
    <row r="157" spans="1:28" ht="15.75" thickBot="1" x14ac:dyDescent="0.3">
      <c r="A157" s="139">
        <v>45001</v>
      </c>
      <c r="B157" s="175"/>
      <c r="C157" s="178"/>
      <c r="D157" s="66" t="s">
        <v>3</v>
      </c>
      <c r="E157" s="45">
        <v>9</v>
      </c>
      <c r="F157" s="46">
        <v>17</v>
      </c>
      <c r="G157" s="46">
        <v>11</v>
      </c>
      <c r="H157" s="46">
        <v>15</v>
      </c>
      <c r="I157" s="46">
        <v>3</v>
      </c>
      <c r="J157" s="46">
        <v>1</v>
      </c>
      <c r="K157" s="46">
        <v>5</v>
      </c>
      <c r="L157" s="46">
        <v>13</v>
      </c>
      <c r="M157" s="47">
        <v>7</v>
      </c>
      <c r="N157" s="181"/>
      <c r="O157" s="45">
        <v>14</v>
      </c>
      <c r="P157" s="46">
        <v>12</v>
      </c>
      <c r="Q157" s="46">
        <v>4</v>
      </c>
      <c r="R157" s="46">
        <v>18</v>
      </c>
      <c r="S157" s="46">
        <v>16</v>
      </c>
      <c r="T157" s="46">
        <v>8</v>
      </c>
      <c r="U157" s="46">
        <v>6</v>
      </c>
      <c r="V157" s="46">
        <v>2</v>
      </c>
      <c r="W157" s="47">
        <v>10</v>
      </c>
      <c r="X157" s="181"/>
      <c r="Y157" s="108">
        <v>125</v>
      </c>
      <c r="Z157" s="184"/>
      <c r="AA157" s="187"/>
      <c r="AB157" s="190"/>
    </row>
    <row r="158" spans="1:28" ht="15" x14ac:dyDescent="0.25">
      <c r="A158" s="91"/>
      <c r="D158" s="48" t="s">
        <v>15</v>
      </c>
      <c r="E158" s="49">
        <v>1</v>
      </c>
      <c r="F158" s="49">
        <v>1</v>
      </c>
      <c r="G158" s="49">
        <v>1</v>
      </c>
      <c r="H158" s="49">
        <v>1</v>
      </c>
      <c r="I158" s="49">
        <v>2</v>
      </c>
      <c r="J158" s="49">
        <v>2</v>
      </c>
      <c r="K158" s="49">
        <v>2</v>
      </c>
      <c r="L158" s="49">
        <v>1</v>
      </c>
      <c r="M158" s="50">
        <v>1</v>
      </c>
      <c r="N158" s="123">
        <v>12</v>
      </c>
      <c r="O158" s="126">
        <v>1</v>
      </c>
      <c r="P158" s="49">
        <v>1</v>
      </c>
      <c r="Q158" s="49">
        <v>2</v>
      </c>
      <c r="R158" s="49">
        <v>1</v>
      </c>
      <c r="S158" s="49">
        <v>1</v>
      </c>
      <c r="T158" s="49">
        <v>1</v>
      </c>
      <c r="U158" s="49">
        <v>1</v>
      </c>
      <c r="V158" s="49">
        <v>2</v>
      </c>
      <c r="W158" s="50">
        <v>1</v>
      </c>
      <c r="X158" s="113">
        <v>11</v>
      </c>
      <c r="Y158" s="85">
        <v>23</v>
      </c>
      <c r="AB158" s="87"/>
    </row>
    <row r="159" spans="1:28" ht="15" x14ac:dyDescent="0.25">
      <c r="A159" s="91" t="s">
        <v>24</v>
      </c>
      <c r="B159" s="73">
        <v>23.600000000000016</v>
      </c>
      <c r="C159" s="112">
        <v>23</v>
      </c>
      <c r="D159" s="52" t="s">
        <v>14</v>
      </c>
      <c r="E159" s="84">
        <v>0</v>
      </c>
      <c r="F159" s="84">
        <v>0</v>
      </c>
      <c r="G159" s="84">
        <v>0</v>
      </c>
      <c r="H159" s="84">
        <v>0</v>
      </c>
      <c r="I159" s="84">
        <v>0</v>
      </c>
      <c r="J159" s="84">
        <v>0</v>
      </c>
      <c r="K159" s="84">
        <v>0</v>
      </c>
      <c r="L159" s="84">
        <v>0</v>
      </c>
      <c r="M159" s="114">
        <v>0</v>
      </c>
      <c r="N159" s="124">
        <v>0</v>
      </c>
      <c r="O159" s="84">
        <v>0</v>
      </c>
      <c r="P159" s="84">
        <v>0</v>
      </c>
      <c r="Q159" s="84">
        <v>0</v>
      </c>
      <c r="R159" s="84">
        <v>0</v>
      </c>
      <c r="S159" s="84">
        <v>0</v>
      </c>
      <c r="T159" s="84">
        <v>0</v>
      </c>
      <c r="U159" s="84">
        <v>0</v>
      </c>
      <c r="V159" s="84">
        <v>0</v>
      </c>
      <c r="W159" s="114">
        <v>0</v>
      </c>
      <c r="X159" s="109">
        <v>0</v>
      </c>
      <c r="Y159" s="67">
        <v>0</v>
      </c>
      <c r="Z159" s="92">
        <v>0</v>
      </c>
      <c r="AA159" s="142">
        <v>23.600000000000016</v>
      </c>
      <c r="AB159" s="93">
        <v>114</v>
      </c>
    </row>
    <row r="160" spans="1:28" ht="15.75" thickBot="1" x14ac:dyDescent="0.3">
      <c r="A160" s="94"/>
      <c r="D160" s="74" t="s">
        <v>18</v>
      </c>
      <c r="E160" s="51">
        <v>0</v>
      </c>
      <c r="F160" s="51">
        <v>0</v>
      </c>
      <c r="G160" s="51">
        <v>0</v>
      </c>
      <c r="H160" s="51">
        <v>0</v>
      </c>
      <c r="I160" s="51">
        <v>0</v>
      </c>
      <c r="J160" s="51">
        <v>0</v>
      </c>
      <c r="K160" s="51">
        <v>0</v>
      </c>
      <c r="L160" s="51">
        <v>0</v>
      </c>
      <c r="M160" s="115">
        <v>0</v>
      </c>
      <c r="N160" s="125">
        <v>0</v>
      </c>
      <c r="O160" s="128">
        <v>0</v>
      </c>
      <c r="P160" s="51">
        <v>0</v>
      </c>
      <c r="Q160" s="51">
        <v>0</v>
      </c>
      <c r="R160" s="51">
        <v>0</v>
      </c>
      <c r="S160" s="51">
        <v>0</v>
      </c>
      <c r="T160" s="51">
        <v>0</v>
      </c>
      <c r="U160" s="51">
        <v>0</v>
      </c>
      <c r="V160" s="51">
        <v>0</v>
      </c>
      <c r="W160" s="115">
        <v>0</v>
      </c>
      <c r="X160" s="120">
        <v>0</v>
      </c>
      <c r="Y160" s="68">
        <v>0</v>
      </c>
      <c r="AB160" s="87"/>
    </row>
    <row r="161" spans="1:28" ht="13.5" thickBot="1" x14ac:dyDescent="0.25">
      <c r="A161" s="95"/>
      <c r="AB161" s="87"/>
    </row>
    <row r="162" spans="1:28" ht="15" x14ac:dyDescent="0.25">
      <c r="A162" s="99"/>
      <c r="D162" s="53" t="s">
        <v>15</v>
      </c>
      <c r="E162" s="54">
        <v>1</v>
      </c>
      <c r="F162" s="54">
        <v>1</v>
      </c>
      <c r="G162" s="54">
        <v>1</v>
      </c>
      <c r="H162" s="54">
        <v>1</v>
      </c>
      <c r="I162" s="54">
        <v>2</v>
      </c>
      <c r="J162" s="54">
        <v>2</v>
      </c>
      <c r="K162" s="54">
        <v>2</v>
      </c>
      <c r="L162" s="54">
        <v>1</v>
      </c>
      <c r="M162" s="55">
        <v>2</v>
      </c>
      <c r="N162" s="129">
        <v>13</v>
      </c>
      <c r="O162" s="132">
        <v>1</v>
      </c>
      <c r="P162" s="54">
        <v>1</v>
      </c>
      <c r="Q162" s="54">
        <v>2</v>
      </c>
      <c r="R162" s="54">
        <v>1</v>
      </c>
      <c r="S162" s="54">
        <v>1</v>
      </c>
      <c r="T162" s="54">
        <v>1</v>
      </c>
      <c r="U162" s="54">
        <v>2</v>
      </c>
      <c r="V162" s="54">
        <v>2</v>
      </c>
      <c r="W162" s="55">
        <v>1</v>
      </c>
      <c r="X162" s="116">
        <v>12</v>
      </c>
      <c r="Y162" s="55">
        <v>25</v>
      </c>
      <c r="AB162" s="87"/>
    </row>
    <row r="163" spans="1:28" ht="15" x14ac:dyDescent="0.25">
      <c r="A163" s="96" t="s">
        <v>22</v>
      </c>
      <c r="B163" s="78">
        <v>25.400000000000002</v>
      </c>
      <c r="C163" s="112">
        <v>25</v>
      </c>
      <c r="D163" s="57" t="s">
        <v>14</v>
      </c>
      <c r="E163" s="84">
        <v>7</v>
      </c>
      <c r="F163" s="84">
        <v>3</v>
      </c>
      <c r="G163" s="84">
        <v>5</v>
      </c>
      <c r="H163" s="84">
        <v>7</v>
      </c>
      <c r="I163" s="84">
        <v>7</v>
      </c>
      <c r="J163" s="84">
        <v>8</v>
      </c>
      <c r="K163" s="84">
        <v>7</v>
      </c>
      <c r="L163" s="84">
        <v>5</v>
      </c>
      <c r="M163" s="114">
        <v>4</v>
      </c>
      <c r="N163" s="130">
        <v>53</v>
      </c>
      <c r="O163" s="84">
        <v>7</v>
      </c>
      <c r="P163" s="84">
        <v>7</v>
      </c>
      <c r="Q163" s="84">
        <v>7</v>
      </c>
      <c r="R163" s="84">
        <v>4</v>
      </c>
      <c r="S163" s="84">
        <v>8</v>
      </c>
      <c r="T163" s="84">
        <v>6</v>
      </c>
      <c r="U163" s="84">
        <v>8</v>
      </c>
      <c r="V163" s="84">
        <v>5</v>
      </c>
      <c r="W163" s="114">
        <v>7</v>
      </c>
      <c r="X163" s="110">
        <v>59</v>
      </c>
      <c r="Y163" s="69">
        <v>112</v>
      </c>
      <c r="Z163" s="97">
        <v>1.0999999999999999</v>
      </c>
      <c r="AA163" s="143">
        <v>26.4</v>
      </c>
      <c r="AB163" s="98">
        <v>112</v>
      </c>
    </row>
    <row r="164" spans="1:28" ht="15.75" thickBot="1" x14ac:dyDescent="0.3">
      <c r="A164" s="99"/>
      <c r="D164" s="75" t="s">
        <v>18</v>
      </c>
      <c r="E164" s="56">
        <v>1</v>
      </c>
      <c r="F164" s="56">
        <v>3</v>
      </c>
      <c r="G164" s="56">
        <v>2</v>
      </c>
      <c r="H164" s="56">
        <v>1</v>
      </c>
      <c r="I164" s="56">
        <v>1</v>
      </c>
      <c r="J164" s="56">
        <v>0</v>
      </c>
      <c r="K164" s="56">
        <v>1</v>
      </c>
      <c r="L164" s="56">
        <v>2</v>
      </c>
      <c r="M164" s="117">
        <v>3</v>
      </c>
      <c r="N164" s="131">
        <v>14</v>
      </c>
      <c r="O164" s="133">
        <v>0</v>
      </c>
      <c r="P164" s="56">
        <v>1</v>
      </c>
      <c r="Q164" s="56">
        <v>0</v>
      </c>
      <c r="R164" s="56">
        <v>3</v>
      </c>
      <c r="S164" s="56">
        <v>0</v>
      </c>
      <c r="T164" s="56">
        <v>0</v>
      </c>
      <c r="U164" s="56">
        <v>0</v>
      </c>
      <c r="V164" s="56">
        <v>3</v>
      </c>
      <c r="W164" s="117">
        <v>0</v>
      </c>
      <c r="X164" s="121">
        <v>7</v>
      </c>
      <c r="Y164" s="70">
        <v>21</v>
      </c>
      <c r="AB164" s="87"/>
    </row>
    <row r="165" spans="1:28" ht="13.5" thickBot="1" x14ac:dyDescent="0.25">
      <c r="A165" s="95"/>
      <c r="AB165" s="87"/>
    </row>
    <row r="166" spans="1:28" ht="15" x14ac:dyDescent="0.25">
      <c r="A166" s="100"/>
      <c r="D166" s="58" t="s">
        <v>15</v>
      </c>
      <c r="E166" s="59">
        <v>1</v>
      </c>
      <c r="F166" s="59">
        <v>1</v>
      </c>
      <c r="G166" s="59">
        <v>1</v>
      </c>
      <c r="H166" s="59">
        <v>1</v>
      </c>
      <c r="I166" s="59">
        <v>2</v>
      </c>
      <c r="J166" s="59">
        <v>2</v>
      </c>
      <c r="K166" s="59">
        <v>2</v>
      </c>
      <c r="L166" s="59">
        <v>1</v>
      </c>
      <c r="M166" s="60">
        <v>2</v>
      </c>
      <c r="N166" s="134">
        <v>13</v>
      </c>
      <c r="O166" s="137">
        <v>1</v>
      </c>
      <c r="P166" s="59">
        <v>1</v>
      </c>
      <c r="Q166" s="59">
        <v>2</v>
      </c>
      <c r="R166" s="59">
        <v>1</v>
      </c>
      <c r="S166" s="59">
        <v>1</v>
      </c>
      <c r="T166" s="59">
        <v>1</v>
      </c>
      <c r="U166" s="59">
        <v>2</v>
      </c>
      <c r="V166" s="59">
        <v>2</v>
      </c>
      <c r="W166" s="60">
        <v>1</v>
      </c>
      <c r="X166" s="118">
        <v>12</v>
      </c>
      <c r="Y166" s="60">
        <v>25</v>
      </c>
      <c r="AB166" s="87"/>
    </row>
    <row r="167" spans="1:28" ht="15" x14ac:dyDescent="0.25">
      <c r="A167" s="101" t="s">
        <v>23</v>
      </c>
      <c r="B167" s="79">
        <v>25.500000000000014</v>
      </c>
      <c r="C167" s="112">
        <v>25</v>
      </c>
      <c r="D167" s="62" t="s">
        <v>14</v>
      </c>
      <c r="E167" s="84">
        <v>5</v>
      </c>
      <c r="F167" s="84">
        <v>6</v>
      </c>
      <c r="G167" s="84">
        <v>6</v>
      </c>
      <c r="H167" s="84">
        <v>6</v>
      </c>
      <c r="I167" s="84">
        <v>5</v>
      </c>
      <c r="J167" s="84">
        <v>6</v>
      </c>
      <c r="K167" s="84">
        <v>5</v>
      </c>
      <c r="L167" s="84">
        <v>5</v>
      </c>
      <c r="M167" s="114">
        <v>6</v>
      </c>
      <c r="N167" s="135">
        <v>50</v>
      </c>
      <c r="O167" s="84">
        <v>6</v>
      </c>
      <c r="P167" s="84">
        <v>7</v>
      </c>
      <c r="Q167" s="84">
        <v>4</v>
      </c>
      <c r="R167" s="84">
        <v>5</v>
      </c>
      <c r="S167" s="84">
        <v>6</v>
      </c>
      <c r="T167" s="84">
        <v>4</v>
      </c>
      <c r="U167" s="84">
        <v>4</v>
      </c>
      <c r="V167" s="84">
        <v>5</v>
      </c>
      <c r="W167" s="114">
        <v>4</v>
      </c>
      <c r="X167" s="111">
        <v>45</v>
      </c>
      <c r="Y167" s="71">
        <v>95</v>
      </c>
      <c r="Z167" s="102">
        <v>-0.8</v>
      </c>
      <c r="AA167" s="141">
        <v>24.700000000000014</v>
      </c>
      <c r="AB167" s="103">
        <v>128</v>
      </c>
    </row>
    <row r="168" spans="1:28" ht="15.75" thickBot="1" x14ac:dyDescent="0.3">
      <c r="A168" s="104"/>
      <c r="B168" s="105"/>
      <c r="C168" s="105"/>
      <c r="D168" s="76" t="s">
        <v>18</v>
      </c>
      <c r="E168" s="61">
        <v>3</v>
      </c>
      <c r="F168" s="61">
        <v>0</v>
      </c>
      <c r="G168" s="61">
        <v>1</v>
      </c>
      <c r="H168" s="61">
        <v>2</v>
      </c>
      <c r="I168" s="61">
        <v>3</v>
      </c>
      <c r="J168" s="61">
        <v>2</v>
      </c>
      <c r="K168" s="61">
        <v>3</v>
      </c>
      <c r="L168" s="61">
        <v>2</v>
      </c>
      <c r="M168" s="119">
        <v>1</v>
      </c>
      <c r="N168" s="136">
        <v>17</v>
      </c>
      <c r="O168" s="138">
        <v>1</v>
      </c>
      <c r="P168" s="61">
        <v>1</v>
      </c>
      <c r="Q168" s="61">
        <v>3</v>
      </c>
      <c r="R168" s="61">
        <v>2</v>
      </c>
      <c r="S168" s="61">
        <v>2</v>
      </c>
      <c r="T168" s="61">
        <v>2</v>
      </c>
      <c r="U168" s="61">
        <v>4</v>
      </c>
      <c r="V168" s="61">
        <v>3</v>
      </c>
      <c r="W168" s="119">
        <v>3</v>
      </c>
      <c r="X168" s="122">
        <v>21</v>
      </c>
      <c r="Y168" s="72">
        <v>38</v>
      </c>
      <c r="Z168" s="105"/>
      <c r="AA168" s="105"/>
      <c r="AB168" s="106"/>
    </row>
    <row r="169" spans="1:28" ht="13.5" thickBot="1" x14ac:dyDescent="0.25">
      <c r="A169" s="77"/>
      <c r="B169" s="77"/>
      <c r="C169" s="77"/>
      <c r="D169" s="77"/>
      <c r="E169" s="77"/>
      <c r="F169" s="77"/>
      <c r="G169" s="77"/>
      <c r="H169" s="77"/>
      <c r="I169" s="77"/>
      <c r="J169" s="77"/>
      <c r="K169" s="77"/>
      <c r="L169" s="77"/>
      <c r="M169" s="77"/>
      <c r="N169" s="77"/>
      <c r="O169" s="77"/>
      <c r="P169" s="77"/>
      <c r="Q169" s="77"/>
      <c r="R169" s="77"/>
      <c r="S169" s="77"/>
      <c r="T169" s="77"/>
      <c r="U169" s="77"/>
      <c r="V169" s="77"/>
      <c r="W169" s="77"/>
      <c r="X169" s="77"/>
      <c r="Y169" s="77"/>
      <c r="Z169" s="77"/>
      <c r="AA169" s="77"/>
      <c r="AB169" s="77"/>
    </row>
    <row r="170" spans="1:28" ht="15" x14ac:dyDescent="0.25">
      <c r="A170" s="88"/>
      <c r="B170" s="173" t="s">
        <v>4</v>
      </c>
      <c r="C170" s="176" t="s">
        <v>19</v>
      </c>
      <c r="D170" s="64" t="s">
        <v>1</v>
      </c>
      <c r="E170" s="40">
        <v>382</v>
      </c>
      <c r="F170" s="41">
        <v>459</v>
      </c>
      <c r="G170" s="41">
        <v>301</v>
      </c>
      <c r="H170" s="41">
        <v>302</v>
      </c>
      <c r="I170" s="41">
        <v>146</v>
      </c>
      <c r="J170" s="41">
        <v>373</v>
      </c>
      <c r="K170" s="41">
        <v>478</v>
      </c>
      <c r="L170" s="41">
        <v>172</v>
      </c>
      <c r="M170" s="42">
        <v>349</v>
      </c>
      <c r="N170" s="179" t="s">
        <v>16</v>
      </c>
      <c r="O170" s="40">
        <v>403</v>
      </c>
      <c r="P170" s="41">
        <v>182</v>
      </c>
      <c r="Q170" s="41">
        <v>471</v>
      </c>
      <c r="R170" s="41">
        <v>150</v>
      </c>
      <c r="S170" s="41">
        <v>387</v>
      </c>
      <c r="T170" s="41">
        <v>286</v>
      </c>
      <c r="U170" s="41">
        <v>376</v>
      </c>
      <c r="V170" s="41">
        <v>476</v>
      </c>
      <c r="W170" s="42">
        <v>270</v>
      </c>
      <c r="X170" s="179" t="s">
        <v>17</v>
      </c>
      <c r="Y170" s="89">
        <v>71.5</v>
      </c>
      <c r="Z170" s="182" t="s">
        <v>28</v>
      </c>
      <c r="AA170" s="185" t="s">
        <v>6</v>
      </c>
      <c r="AB170" s="188" t="s">
        <v>20</v>
      </c>
    </row>
    <row r="171" spans="1:28" ht="15" x14ac:dyDescent="0.25">
      <c r="A171" s="90" t="s">
        <v>21</v>
      </c>
      <c r="B171" s="174"/>
      <c r="C171" s="177"/>
      <c r="D171" s="65" t="s">
        <v>2</v>
      </c>
      <c r="E171" s="43">
        <v>4</v>
      </c>
      <c r="F171" s="39">
        <v>5</v>
      </c>
      <c r="G171" s="39">
        <v>4</v>
      </c>
      <c r="H171" s="39">
        <v>4</v>
      </c>
      <c r="I171" s="39">
        <v>3</v>
      </c>
      <c r="J171" s="39">
        <v>4</v>
      </c>
      <c r="K171" s="39">
        <v>5</v>
      </c>
      <c r="L171" s="39">
        <v>3</v>
      </c>
      <c r="M171" s="44">
        <v>4</v>
      </c>
      <c r="N171" s="180"/>
      <c r="O171" s="43">
        <v>4</v>
      </c>
      <c r="P171" s="39">
        <v>3</v>
      </c>
      <c r="Q171" s="39">
        <v>5</v>
      </c>
      <c r="R171" s="39">
        <v>3</v>
      </c>
      <c r="S171" s="39">
        <v>4</v>
      </c>
      <c r="T171" s="39">
        <v>4</v>
      </c>
      <c r="U171" s="39">
        <v>4</v>
      </c>
      <c r="V171" s="39">
        <v>5</v>
      </c>
      <c r="W171" s="44">
        <v>4</v>
      </c>
      <c r="X171" s="180"/>
      <c r="Y171" s="63">
        <v>72</v>
      </c>
      <c r="Z171" s="183"/>
      <c r="AA171" s="186"/>
      <c r="AB171" s="189"/>
    </row>
    <row r="172" spans="1:28" ht="15.75" thickBot="1" x14ac:dyDescent="0.3">
      <c r="A172" s="107">
        <v>44936</v>
      </c>
      <c r="B172" s="175"/>
      <c r="C172" s="178"/>
      <c r="D172" s="66" t="s">
        <v>3</v>
      </c>
      <c r="E172" s="45">
        <v>5</v>
      </c>
      <c r="F172" s="46">
        <v>9</v>
      </c>
      <c r="G172" s="46">
        <v>13</v>
      </c>
      <c r="H172" s="46">
        <v>15</v>
      </c>
      <c r="I172" s="46">
        <v>17</v>
      </c>
      <c r="J172" s="46">
        <v>3</v>
      </c>
      <c r="K172" s="46">
        <v>7</v>
      </c>
      <c r="L172" s="46">
        <v>11</v>
      </c>
      <c r="M172" s="47">
        <v>1</v>
      </c>
      <c r="N172" s="181"/>
      <c r="O172" s="45">
        <v>4</v>
      </c>
      <c r="P172" s="46">
        <v>14</v>
      </c>
      <c r="Q172" s="46">
        <v>6</v>
      </c>
      <c r="R172" s="46">
        <v>18</v>
      </c>
      <c r="S172" s="46">
        <v>2</v>
      </c>
      <c r="T172" s="46">
        <v>16</v>
      </c>
      <c r="U172" s="46">
        <v>8</v>
      </c>
      <c r="V172" s="46">
        <v>12</v>
      </c>
      <c r="W172" s="47">
        <v>10</v>
      </c>
      <c r="X172" s="181"/>
      <c r="Y172" s="108">
        <v>130</v>
      </c>
      <c r="Z172" s="184"/>
      <c r="AA172" s="187"/>
      <c r="AB172" s="190"/>
    </row>
    <row r="173" spans="1:28" ht="15" x14ac:dyDescent="0.25">
      <c r="A173" s="91"/>
      <c r="D173" s="48" t="s">
        <v>15</v>
      </c>
      <c r="E173" s="49">
        <v>2</v>
      </c>
      <c r="F173" s="49">
        <v>1</v>
      </c>
      <c r="G173" s="49">
        <v>1</v>
      </c>
      <c r="H173" s="49">
        <v>1</v>
      </c>
      <c r="I173" s="49">
        <v>1</v>
      </c>
      <c r="J173" s="49">
        <v>2</v>
      </c>
      <c r="K173" s="49">
        <v>2</v>
      </c>
      <c r="L173" s="49">
        <v>1</v>
      </c>
      <c r="M173" s="50">
        <v>2</v>
      </c>
      <c r="N173" s="123">
        <v>13</v>
      </c>
      <c r="O173" s="126">
        <v>2</v>
      </c>
      <c r="P173" s="49">
        <v>1</v>
      </c>
      <c r="Q173" s="49">
        <v>2</v>
      </c>
      <c r="R173" s="49">
        <v>1</v>
      </c>
      <c r="S173" s="49">
        <v>2</v>
      </c>
      <c r="T173" s="49">
        <v>1</v>
      </c>
      <c r="U173" s="49">
        <v>2</v>
      </c>
      <c r="V173" s="49">
        <v>1</v>
      </c>
      <c r="W173" s="50">
        <v>1</v>
      </c>
      <c r="X173" s="113">
        <v>13</v>
      </c>
      <c r="Y173" s="85">
        <v>26</v>
      </c>
      <c r="AB173" s="87"/>
    </row>
    <row r="174" spans="1:28" ht="15" x14ac:dyDescent="0.25">
      <c r="A174" s="91" t="s">
        <v>24</v>
      </c>
      <c r="B174" s="73">
        <v>23.200000000000017</v>
      </c>
      <c r="C174" s="112">
        <v>26</v>
      </c>
      <c r="D174" s="52" t="s">
        <v>14</v>
      </c>
      <c r="E174" s="84">
        <v>5</v>
      </c>
      <c r="F174" s="84">
        <v>7</v>
      </c>
      <c r="G174" s="84">
        <v>4</v>
      </c>
      <c r="H174" s="84">
        <v>6</v>
      </c>
      <c r="I174" s="84">
        <v>6</v>
      </c>
      <c r="J174" s="84">
        <v>6</v>
      </c>
      <c r="K174" s="84">
        <v>6</v>
      </c>
      <c r="L174" s="84">
        <v>4</v>
      </c>
      <c r="M174" s="114">
        <v>6</v>
      </c>
      <c r="N174" s="124">
        <v>50</v>
      </c>
      <c r="O174" s="84">
        <v>8</v>
      </c>
      <c r="P174" s="84">
        <v>5</v>
      </c>
      <c r="Q174" s="84">
        <v>7</v>
      </c>
      <c r="R174" s="84">
        <v>4</v>
      </c>
      <c r="S174" s="84">
        <v>6</v>
      </c>
      <c r="T174" s="84">
        <v>5</v>
      </c>
      <c r="U174" s="84">
        <v>8</v>
      </c>
      <c r="V174" s="84">
        <v>8</v>
      </c>
      <c r="W174" s="114">
        <v>5</v>
      </c>
      <c r="X174" s="109">
        <v>56</v>
      </c>
      <c r="Y174" s="67">
        <v>106</v>
      </c>
      <c r="Z174" s="92">
        <v>0.4</v>
      </c>
      <c r="AA174" s="142">
        <v>23.600000000000016</v>
      </c>
      <c r="AB174" s="93">
        <v>114</v>
      </c>
    </row>
    <row r="175" spans="1:28" ht="15.75" thickBot="1" x14ac:dyDescent="0.3">
      <c r="A175" s="94"/>
      <c r="D175" s="74" t="s">
        <v>18</v>
      </c>
      <c r="E175" s="51">
        <v>3</v>
      </c>
      <c r="F175" s="51">
        <v>1</v>
      </c>
      <c r="G175" s="51">
        <v>3</v>
      </c>
      <c r="H175" s="51">
        <v>1</v>
      </c>
      <c r="I175" s="51">
        <v>0</v>
      </c>
      <c r="J175" s="51">
        <v>2</v>
      </c>
      <c r="K175" s="51">
        <v>3</v>
      </c>
      <c r="L175" s="51">
        <v>2</v>
      </c>
      <c r="M175" s="115">
        <v>2</v>
      </c>
      <c r="N175" s="125">
        <v>17</v>
      </c>
      <c r="O175" s="128">
        <v>0</v>
      </c>
      <c r="P175" s="51">
        <v>1</v>
      </c>
      <c r="Q175" s="51">
        <v>2</v>
      </c>
      <c r="R175" s="51">
        <v>2</v>
      </c>
      <c r="S175" s="51">
        <v>2</v>
      </c>
      <c r="T175" s="51">
        <v>2</v>
      </c>
      <c r="U175" s="51">
        <v>0</v>
      </c>
      <c r="V175" s="51">
        <v>0</v>
      </c>
      <c r="W175" s="115">
        <v>2</v>
      </c>
      <c r="X175" s="120">
        <v>11</v>
      </c>
      <c r="Y175" s="68">
        <v>28</v>
      </c>
      <c r="AB175" s="87"/>
    </row>
    <row r="176" spans="1:28" ht="13.5" thickBot="1" x14ac:dyDescent="0.25">
      <c r="A176" s="95"/>
      <c r="AB176" s="87"/>
    </row>
    <row r="177" spans="1:28" ht="15" x14ac:dyDescent="0.25">
      <c r="A177" s="99"/>
      <c r="D177" s="53" t="s">
        <v>15</v>
      </c>
      <c r="E177" s="54">
        <v>2</v>
      </c>
      <c r="F177" s="54">
        <v>2</v>
      </c>
      <c r="G177" s="54">
        <v>1</v>
      </c>
      <c r="H177" s="54">
        <v>1</v>
      </c>
      <c r="I177" s="54">
        <v>1</v>
      </c>
      <c r="J177" s="54">
        <v>2</v>
      </c>
      <c r="K177" s="54">
        <v>2</v>
      </c>
      <c r="L177" s="54">
        <v>1</v>
      </c>
      <c r="M177" s="55">
        <v>2</v>
      </c>
      <c r="N177" s="129">
        <v>14</v>
      </c>
      <c r="O177" s="132">
        <v>2</v>
      </c>
      <c r="P177" s="54">
        <v>1</v>
      </c>
      <c r="Q177" s="54">
        <v>2</v>
      </c>
      <c r="R177" s="54">
        <v>1</v>
      </c>
      <c r="S177" s="54">
        <v>2</v>
      </c>
      <c r="T177" s="54">
        <v>1</v>
      </c>
      <c r="U177" s="54">
        <v>2</v>
      </c>
      <c r="V177" s="54">
        <v>1</v>
      </c>
      <c r="W177" s="55">
        <v>2</v>
      </c>
      <c r="X177" s="116">
        <v>14</v>
      </c>
      <c r="Y177" s="55">
        <v>28</v>
      </c>
      <c r="AB177" s="87"/>
    </row>
    <row r="178" spans="1:28" ht="15" x14ac:dyDescent="0.25">
      <c r="A178" s="96" t="s">
        <v>22</v>
      </c>
      <c r="B178" s="78">
        <v>25.1</v>
      </c>
      <c r="C178" s="112">
        <v>28</v>
      </c>
      <c r="D178" s="57" t="s">
        <v>14</v>
      </c>
      <c r="E178" s="84">
        <v>5</v>
      </c>
      <c r="F178" s="84">
        <v>8</v>
      </c>
      <c r="G178" s="84">
        <v>7</v>
      </c>
      <c r="H178" s="84">
        <v>6</v>
      </c>
      <c r="I178" s="84">
        <v>3</v>
      </c>
      <c r="J178" s="84">
        <v>6</v>
      </c>
      <c r="K178" s="84">
        <v>8</v>
      </c>
      <c r="L178" s="84">
        <v>5</v>
      </c>
      <c r="M178" s="114">
        <v>8</v>
      </c>
      <c r="N178" s="130">
        <v>56</v>
      </c>
      <c r="O178" s="84">
        <v>6</v>
      </c>
      <c r="P178" s="84">
        <v>4</v>
      </c>
      <c r="Q178" s="84">
        <v>8</v>
      </c>
      <c r="R178" s="84">
        <v>5</v>
      </c>
      <c r="S178" s="84">
        <v>6</v>
      </c>
      <c r="T178" s="84">
        <v>5</v>
      </c>
      <c r="U178" s="84">
        <v>5</v>
      </c>
      <c r="V178" s="84">
        <v>7</v>
      </c>
      <c r="W178" s="114">
        <v>5</v>
      </c>
      <c r="X178" s="110">
        <v>51</v>
      </c>
      <c r="Y178" s="69">
        <v>107</v>
      </c>
      <c r="Z178" s="97">
        <v>0.30000000000000004</v>
      </c>
      <c r="AA178" s="143">
        <v>25.400000000000002</v>
      </c>
      <c r="AB178" s="98">
        <v>111</v>
      </c>
    </row>
    <row r="179" spans="1:28" ht="15.75" thickBot="1" x14ac:dyDescent="0.3">
      <c r="A179" s="99"/>
      <c r="D179" s="75" t="s">
        <v>18</v>
      </c>
      <c r="E179" s="56">
        <v>3</v>
      </c>
      <c r="F179" s="56">
        <v>1</v>
      </c>
      <c r="G179" s="56">
        <v>0</v>
      </c>
      <c r="H179" s="56">
        <v>1</v>
      </c>
      <c r="I179" s="56">
        <v>3</v>
      </c>
      <c r="J179" s="56">
        <v>2</v>
      </c>
      <c r="K179" s="56">
        <v>1</v>
      </c>
      <c r="L179" s="56">
        <v>1</v>
      </c>
      <c r="M179" s="117">
        <v>0</v>
      </c>
      <c r="N179" s="131">
        <v>12</v>
      </c>
      <c r="O179" s="133">
        <v>2</v>
      </c>
      <c r="P179" s="56">
        <v>2</v>
      </c>
      <c r="Q179" s="56">
        <v>1</v>
      </c>
      <c r="R179" s="56">
        <v>1</v>
      </c>
      <c r="S179" s="56">
        <v>2</v>
      </c>
      <c r="T179" s="56">
        <v>2</v>
      </c>
      <c r="U179" s="56">
        <v>3</v>
      </c>
      <c r="V179" s="56">
        <v>1</v>
      </c>
      <c r="W179" s="117">
        <v>3</v>
      </c>
      <c r="X179" s="121">
        <v>17</v>
      </c>
      <c r="Y179" s="70">
        <v>29</v>
      </c>
      <c r="AB179" s="87"/>
    </row>
    <row r="180" spans="1:28" ht="13.5" thickBot="1" x14ac:dyDescent="0.25">
      <c r="A180" s="95"/>
      <c r="AB180" s="87"/>
    </row>
    <row r="181" spans="1:28" ht="15" x14ac:dyDescent="0.25">
      <c r="A181" s="100"/>
      <c r="D181" s="58" t="s">
        <v>15</v>
      </c>
      <c r="E181" s="59">
        <v>2</v>
      </c>
      <c r="F181" s="59">
        <v>2</v>
      </c>
      <c r="G181" s="59">
        <v>1</v>
      </c>
      <c r="H181" s="59">
        <v>1</v>
      </c>
      <c r="I181" s="59">
        <v>1</v>
      </c>
      <c r="J181" s="59">
        <v>2</v>
      </c>
      <c r="K181" s="59">
        <v>2</v>
      </c>
      <c r="L181" s="59">
        <v>2</v>
      </c>
      <c r="M181" s="60">
        <v>2</v>
      </c>
      <c r="N181" s="134">
        <v>15</v>
      </c>
      <c r="O181" s="137">
        <v>2</v>
      </c>
      <c r="P181" s="59">
        <v>1</v>
      </c>
      <c r="Q181" s="59">
        <v>2</v>
      </c>
      <c r="R181" s="59">
        <v>1</v>
      </c>
      <c r="S181" s="59">
        <v>2</v>
      </c>
      <c r="T181" s="59">
        <v>1</v>
      </c>
      <c r="U181" s="59">
        <v>2</v>
      </c>
      <c r="V181" s="59">
        <v>1</v>
      </c>
      <c r="W181" s="60">
        <v>2</v>
      </c>
      <c r="X181" s="118">
        <v>14</v>
      </c>
      <c r="Y181" s="60">
        <v>29</v>
      </c>
      <c r="AB181" s="87"/>
    </row>
    <row r="182" spans="1:28" ht="15" x14ac:dyDescent="0.25">
      <c r="A182" s="101" t="s">
        <v>23</v>
      </c>
      <c r="B182" s="79">
        <v>25.400000000000013</v>
      </c>
      <c r="C182" s="112">
        <v>29</v>
      </c>
      <c r="D182" s="62" t="s">
        <v>14</v>
      </c>
      <c r="E182" s="84">
        <v>8</v>
      </c>
      <c r="F182" s="84">
        <v>8</v>
      </c>
      <c r="G182" s="84">
        <v>7</v>
      </c>
      <c r="H182" s="84">
        <v>5</v>
      </c>
      <c r="I182" s="84">
        <v>3</v>
      </c>
      <c r="J182" s="84">
        <v>6</v>
      </c>
      <c r="K182" s="84">
        <v>8</v>
      </c>
      <c r="L182" s="84">
        <v>4</v>
      </c>
      <c r="M182" s="114">
        <v>6</v>
      </c>
      <c r="N182" s="135">
        <v>55</v>
      </c>
      <c r="O182" s="127">
        <v>5</v>
      </c>
      <c r="P182" s="84">
        <v>4</v>
      </c>
      <c r="Q182" s="84">
        <v>7</v>
      </c>
      <c r="R182" s="84">
        <v>4</v>
      </c>
      <c r="S182" s="84">
        <v>6</v>
      </c>
      <c r="T182" s="84">
        <v>6</v>
      </c>
      <c r="U182" s="84">
        <v>6</v>
      </c>
      <c r="V182" s="84">
        <v>6</v>
      </c>
      <c r="W182" s="114">
        <v>7</v>
      </c>
      <c r="X182" s="111">
        <v>51</v>
      </c>
      <c r="Y182" s="71">
        <v>106</v>
      </c>
      <c r="Z182" s="102">
        <v>0.1</v>
      </c>
      <c r="AA182" s="141">
        <v>25.500000000000014</v>
      </c>
      <c r="AB182" s="103">
        <v>127</v>
      </c>
    </row>
    <row r="183" spans="1:28" ht="15.75" thickBot="1" x14ac:dyDescent="0.3">
      <c r="A183" s="104"/>
      <c r="B183" s="105"/>
      <c r="C183" s="105"/>
      <c r="D183" s="76" t="s">
        <v>18</v>
      </c>
      <c r="E183" s="61">
        <v>0</v>
      </c>
      <c r="F183" s="61">
        <v>1</v>
      </c>
      <c r="G183" s="61">
        <v>0</v>
      </c>
      <c r="H183" s="61">
        <v>2</v>
      </c>
      <c r="I183" s="61">
        <v>3</v>
      </c>
      <c r="J183" s="61">
        <v>2</v>
      </c>
      <c r="K183" s="61">
        <v>1</v>
      </c>
      <c r="L183" s="61">
        <v>3</v>
      </c>
      <c r="M183" s="119">
        <v>2</v>
      </c>
      <c r="N183" s="136">
        <v>14</v>
      </c>
      <c r="O183" s="138">
        <v>3</v>
      </c>
      <c r="P183" s="61">
        <v>2</v>
      </c>
      <c r="Q183" s="61">
        <v>2</v>
      </c>
      <c r="R183" s="61">
        <v>2</v>
      </c>
      <c r="S183" s="61">
        <v>2</v>
      </c>
      <c r="T183" s="61">
        <v>1</v>
      </c>
      <c r="U183" s="61">
        <v>2</v>
      </c>
      <c r="V183" s="61">
        <v>2</v>
      </c>
      <c r="W183" s="119">
        <v>1</v>
      </c>
      <c r="X183" s="122">
        <v>17</v>
      </c>
      <c r="Y183" s="72">
        <v>31</v>
      </c>
      <c r="Z183" s="105"/>
      <c r="AA183" s="105"/>
      <c r="AB183" s="106"/>
    </row>
    <row r="184" spans="1:28" ht="13.5" thickBot="1" x14ac:dyDescent="0.25">
      <c r="A184" s="77"/>
      <c r="B184" s="77"/>
      <c r="C184" s="77"/>
      <c r="D184" s="77"/>
      <c r="E184" s="77"/>
      <c r="F184" s="77"/>
      <c r="G184" s="77"/>
      <c r="H184" s="77"/>
      <c r="I184" s="77"/>
      <c r="J184" s="77"/>
      <c r="K184" s="77"/>
      <c r="L184" s="77"/>
      <c r="M184" s="77"/>
      <c r="N184" s="77"/>
      <c r="O184" s="77"/>
      <c r="P184" s="77"/>
      <c r="Q184" s="77"/>
      <c r="R184" s="77"/>
      <c r="S184" s="77"/>
      <c r="T184" s="77"/>
      <c r="U184" s="77"/>
      <c r="V184" s="77"/>
      <c r="W184" s="77"/>
      <c r="X184" s="77"/>
      <c r="Y184" s="77"/>
      <c r="Z184" s="77"/>
      <c r="AA184" s="77"/>
      <c r="AB184" s="77"/>
    </row>
    <row r="185" spans="1:28" ht="15" x14ac:dyDescent="0.25">
      <c r="A185" s="83"/>
      <c r="B185" s="173" t="s">
        <v>4</v>
      </c>
      <c r="C185" s="176" t="s">
        <v>19</v>
      </c>
      <c r="D185" s="64" t="s">
        <v>1</v>
      </c>
      <c r="E185" s="163">
        <v>450</v>
      </c>
      <c r="F185" s="163">
        <v>115</v>
      </c>
      <c r="G185" s="163">
        <v>293</v>
      </c>
      <c r="H185" s="163">
        <v>458</v>
      </c>
      <c r="I185" s="163">
        <v>389</v>
      </c>
      <c r="J185" s="163">
        <v>357</v>
      </c>
      <c r="K185" s="163">
        <v>348</v>
      </c>
      <c r="L185" s="163">
        <v>307</v>
      </c>
      <c r="M185" s="163">
        <v>136</v>
      </c>
      <c r="N185" s="179" t="s">
        <v>16</v>
      </c>
      <c r="O185" s="163">
        <v>290</v>
      </c>
      <c r="P185" s="163">
        <v>415</v>
      </c>
      <c r="Q185" s="163">
        <v>169</v>
      </c>
      <c r="R185" s="163">
        <v>282</v>
      </c>
      <c r="S185" s="163">
        <v>446</v>
      </c>
      <c r="T185" s="163">
        <v>137</v>
      </c>
      <c r="U185" s="163">
        <v>338</v>
      </c>
      <c r="V185" s="163">
        <v>357</v>
      </c>
      <c r="W185" s="163">
        <v>267</v>
      </c>
      <c r="X185" s="179" t="s">
        <v>17</v>
      </c>
      <c r="Y185" s="89">
        <v>68.7</v>
      </c>
      <c r="Z185" s="182" t="s">
        <v>28</v>
      </c>
      <c r="AA185" s="185" t="s">
        <v>6</v>
      </c>
      <c r="AB185" s="188" t="s">
        <v>20</v>
      </c>
    </row>
    <row r="186" spans="1:28" ht="15" x14ac:dyDescent="0.25">
      <c r="A186" s="83" t="s">
        <v>34</v>
      </c>
      <c r="B186" s="174"/>
      <c r="C186" s="177"/>
      <c r="D186" s="65" t="s">
        <v>2</v>
      </c>
      <c r="E186" s="43">
        <v>5</v>
      </c>
      <c r="F186" s="39">
        <v>3</v>
      </c>
      <c r="G186" s="39">
        <v>4</v>
      </c>
      <c r="H186" s="39">
        <v>5</v>
      </c>
      <c r="I186" s="39">
        <v>4</v>
      </c>
      <c r="J186" s="39">
        <v>4</v>
      </c>
      <c r="K186" s="39">
        <v>4</v>
      </c>
      <c r="L186" s="39">
        <v>4</v>
      </c>
      <c r="M186" s="44">
        <v>3</v>
      </c>
      <c r="N186" s="180"/>
      <c r="O186" s="43">
        <v>4</v>
      </c>
      <c r="P186" s="39">
        <v>5</v>
      </c>
      <c r="Q186" s="39">
        <v>3</v>
      </c>
      <c r="R186" s="39">
        <v>4</v>
      </c>
      <c r="S186" s="39">
        <v>5</v>
      </c>
      <c r="T186" s="39">
        <v>3</v>
      </c>
      <c r="U186" s="39">
        <v>4</v>
      </c>
      <c r="V186" s="39">
        <v>4</v>
      </c>
      <c r="W186" s="44">
        <v>4</v>
      </c>
      <c r="X186" s="180"/>
      <c r="Y186" s="63">
        <v>72</v>
      </c>
      <c r="Z186" s="183"/>
      <c r="AA186" s="186"/>
      <c r="AB186" s="189"/>
    </row>
    <row r="187" spans="1:28" ht="15.75" thickBot="1" x14ac:dyDescent="0.3">
      <c r="A187" s="139">
        <v>44930</v>
      </c>
      <c r="B187" s="175"/>
      <c r="C187" s="178"/>
      <c r="D187" s="66" t="s">
        <v>3</v>
      </c>
      <c r="E187" s="45">
        <v>9</v>
      </c>
      <c r="F187" s="46">
        <v>17</v>
      </c>
      <c r="G187" s="46">
        <v>11</v>
      </c>
      <c r="H187" s="46">
        <v>15</v>
      </c>
      <c r="I187" s="46">
        <v>3</v>
      </c>
      <c r="J187" s="46">
        <v>1</v>
      </c>
      <c r="K187" s="46">
        <v>5</v>
      </c>
      <c r="L187" s="46">
        <v>13</v>
      </c>
      <c r="M187" s="47">
        <v>7</v>
      </c>
      <c r="N187" s="181"/>
      <c r="O187" s="45">
        <v>14</v>
      </c>
      <c r="P187" s="46">
        <v>12</v>
      </c>
      <c r="Q187" s="46">
        <v>4</v>
      </c>
      <c r="R187" s="46">
        <v>18</v>
      </c>
      <c r="S187" s="46">
        <v>16</v>
      </c>
      <c r="T187" s="46">
        <v>8</v>
      </c>
      <c r="U187" s="46">
        <v>6</v>
      </c>
      <c r="V187" s="46">
        <v>2</v>
      </c>
      <c r="W187" s="47">
        <v>10</v>
      </c>
      <c r="X187" s="181"/>
      <c r="Y187" s="108">
        <v>125</v>
      </c>
      <c r="Z187" s="184"/>
      <c r="AA187" s="187"/>
      <c r="AB187" s="190"/>
    </row>
    <row r="188" spans="1:28" ht="15" x14ac:dyDescent="0.25">
      <c r="A188" s="91"/>
      <c r="D188" s="48" t="s">
        <v>15</v>
      </c>
      <c r="E188" s="49">
        <v>1</v>
      </c>
      <c r="F188" s="49">
        <v>1</v>
      </c>
      <c r="G188" s="49">
        <v>1</v>
      </c>
      <c r="H188" s="49">
        <v>1</v>
      </c>
      <c r="I188" s="49">
        <v>2</v>
      </c>
      <c r="J188" s="49">
        <v>2</v>
      </c>
      <c r="K188" s="49">
        <v>1</v>
      </c>
      <c r="L188" s="49">
        <v>1</v>
      </c>
      <c r="M188" s="50">
        <v>1</v>
      </c>
      <c r="N188" s="123">
        <v>11</v>
      </c>
      <c r="O188" s="126">
        <v>1</v>
      </c>
      <c r="P188" s="49">
        <v>1</v>
      </c>
      <c r="Q188" s="49">
        <v>2</v>
      </c>
      <c r="R188" s="49">
        <v>1</v>
      </c>
      <c r="S188" s="49">
        <v>1</v>
      </c>
      <c r="T188" s="49">
        <v>1</v>
      </c>
      <c r="U188" s="49">
        <v>1</v>
      </c>
      <c r="V188" s="49">
        <v>2</v>
      </c>
      <c r="W188" s="50">
        <v>1</v>
      </c>
      <c r="X188" s="113">
        <v>11</v>
      </c>
      <c r="Y188" s="85">
        <v>22</v>
      </c>
      <c r="AB188" s="87"/>
    </row>
    <row r="189" spans="1:28" ht="15" x14ac:dyDescent="0.25">
      <c r="A189" s="91" t="s">
        <v>24</v>
      </c>
      <c r="B189" s="73">
        <v>23.200000000000017</v>
      </c>
      <c r="C189" s="112">
        <v>22</v>
      </c>
      <c r="D189" s="52" t="s">
        <v>14</v>
      </c>
      <c r="E189" s="84">
        <v>6</v>
      </c>
      <c r="F189" s="84">
        <v>5</v>
      </c>
      <c r="G189" s="84">
        <v>6</v>
      </c>
      <c r="H189" s="84">
        <v>7</v>
      </c>
      <c r="I189" s="84">
        <v>6</v>
      </c>
      <c r="J189" s="84">
        <v>5</v>
      </c>
      <c r="K189" s="84">
        <v>6</v>
      </c>
      <c r="L189" s="84">
        <v>6</v>
      </c>
      <c r="M189" s="114">
        <v>4</v>
      </c>
      <c r="N189" s="124">
        <v>51</v>
      </c>
      <c r="O189" s="84">
        <v>5</v>
      </c>
      <c r="P189" s="84">
        <v>5</v>
      </c>
      <c r="Q189" s="84">
        <v>4</v>
      </c>
      <c r="R189" s="84">
        <v>4</v>
      </c>
      <c r="S189" s="84">
        <v>7</v>
      </c>
      <c r="T189" s="84">
        <v>3</v>
      </c>
      <c r="U189" s="84">
        <v>5</v>
      </c>
      <c r="V189" s="84">
        <v>4</v>
      </c>
      <c r="W189" s="114">
        <v>6</v>
      </c>
      <c r="X189" s="109">
        <v>43</v>
      </c>
      <c r="Y189" s="67">
        <v>94</v>
      </c>
      <c r="Z189" s="92">
        <v>0</v>
      </c>
      <c r="AA189" s="142">
        <v>23.200000000000017</v>
      </c>
      <c r="AB189" s="93">
        <v>113</v>
      </c>
    </row>
    <row r="190" spans="1:28" ht="15.75" thickBot="1" x14ac:dyDescent="0.3">
      <c r="A190" s="94"/>
      <c r="D190" s="74" t="s">
        <v>18</v>
      </c>
      <c r="E190" s="51">
        <v>2</v>
      </c>
      <c r="F190" s="51">
        <v>1</v>
      </c>
      <c r="G190" s="51">
        <v>1</v>
      </c>
      <c r="H190" s="51">
        <v>1</v>
      </c>
      <c r="I190" s="51">
        <v>2</v>
      </c>
      <c r="J190" s="51">
        <v>3</v>
      </c>
      <c r="K190" s="51">
        <v>1</v>
      </c>
      <c r="L190" s="51">
        <v>1</v>
      </c>
      <c r="M190" s="115">
        <v>2</v>
      </c>
      <c r="N190" s="125">
        <v>14</v>
      </c>
      <c r="O190" s="128">
        <v>2</v>
      </c>
      <c r="P190" s="51">
        <v>3</v>
      </c>
      <c r="Q190" s="51">
        <v>3</v>
      </c>
      <c r="R190" s="51">
        <v>3</v>
      </c>
      <c r="S190" s="51">
        <v>1</v>
      </c>
      <c r="T190" s="51">
        <v>3</v>
      </c>
      <c r="U190" s="51">
        <v>2</v>
      </c>
      <c r="V190" s="51">
        <v>4</v>
      </c>
      <c r="W190" s="115">
        <v>1</v>
      </c>
      <c r="X190" s="120">
        <v>22</v>
      </c>
      <c r="Y190" s="68">
        <v>36</v>
      </c>
      <c r="AB190" s="87"/>
    </row>
    <row r="191" spans="1:28" ht="13.5" thickBot="1" x14ac:dyDescent="0.25">
      <c r="A191" s="95"/>
      <c r="AB191" s="87"/>
    </row>
    <row r="192" spans="1:28" ht="15" x14ac:dyDescent="0.25">
      <c r="A192" s="99"/>
      <c r="D192" s="53" t="s">
        <v>15</v>
      </c>
      <c r="E192" s="54">
        <v>1</v>
      </c>
      <c r="F192" s="54">
        <v>1</v>
      </c>
      <c r="G192" s="54">
        <v>1</v>
      </c>
      <c r="H192" s="54">
        <v>1</v>
      </c>
      <c r="I192" s="54">
        <v>2</v>
      </c>
      <c r="J192" s="54">
        <v>2</v>
      </c>
      <c r="K192" s="54">
        <v>2</v>
      </c>
      <c r="L192" s="54">
        <v>1</v>
      </c>
      <c r="M192" s="55">
        <v>1</v>
      </c>
      <c r="N192" s="129">
        <v>12</v>
      </c>
      <c r="O192" s="132">
        <v>1</v>
      </c>
      <c r="P192" s="54">
        <v>1</v>
      </c>
      <c r="Q192" s="54">
        <v>2</v>
      </c>
      <c r="R192" s="54">
        <v>1</v>
      </c>
      <c r="S192" s="54">
        <v>1</v>
      </c>
      <c r="T192" s="54">
        <v>1</v>
      </c>
      <c r="U192" s="54">
        <v>1</v>
      </c>
      <c r="V192" s="54">
        <v>2</v>
      </c>
      <c r="W192" s="55">
        <v>1</v>
      </c>
      <c r="X192" s="116">
        <v>11</v>
      </c>
      <c r="Y192" s="55">
        <v>23</v>
      </c>
      <c r="AB192" s="87"/>
    </row>
    <row r="193" spans="1:28" ht="15" x14ac:dyDescent="0.25">
      <c r="A193" s="96" t="s">
        <v>22</v>
      </c>
      <c r="B193" s="78">
        <v>24</v>
      </c>
      <c r="C193" s="112">
        <v>23</v>
      </c>
      <c r="D193" s="57" t="s">
        <v>14</v>
      </c>
      <c r="E193" s="84">
        <v>8</v>
      </c>
      <c r="F193" s="84">
        <v>5</v>
      </c>
      <c r="G193" s="84">
        <v>7</v>
      </c>
      <c r="H193" s="84">
        <v>8</v>
      </c>
      <c r="I193" s="84">
        <v>8</v>
      </c>
      <c r="J193" s="84">
        <v>6</v>
      </c>
      <c r="K193" s="84">
        <v>6</v>
      </c>
      <c r="L193" s="84">
        <v>4</v>
      </c>
      <c r="M193" s="114">
        <v>4</v>
      </c>
      <c r="N193" s="130">
        <v>56</v>
      </c>
      <c r="O193" s="84">
        <v>4</v>
      </c>
      <c r="P193" s="84">
        <v>7</v>
      </c>
      <c r="Q193" s="84">
        <v>4</v>
      </c>
      <c r="R193" s="84">
        <v>7</v>
      </c>
      <c r="S193" s="84">
        <v>7</v>
      </c>
      <c r="T193" s="84">
        <v>4</v>
      </c>
      <c r="U193" s="84">
        <v>6</v>
      </c>
      <c r="V193" s="84">
        <v>8</v>
      </c>
      <c r="W193" s="114">
        <v>7</v>
      </c>
      <c r="X193" s="110">
        <v>54</v>
      </c>
      <c r="Y193" s="69">
        <v>110</v>
      </c>
      <c r="Z193" s="97">
        <v>1.0999999999999999</v>
      </c>
      <c r="AA193" s="143">
        <v>25.1</v>
      </c>
      <c r="AB193" s="98">
        <v>110</v>
      </c>
    </row>
    <row r="194" spans="1:28" ht="15.75" thickBot="1" x14ac:dyDescent="0.3">
      <c r="A194" s="99"/>
      <c r="D194" s="75" t="s">
        <v>18</v>
      </c>
      <c r="E194" s="56">
        <v>0</v>
      </c>
      <c r="F194" s="56">
        <v>1</v>
      </c>
      <c r="G194" s="56">
        <v>0</v>
      </c>
      <c r="H194" s="56">
        <v>0</v>
      </c>
      <c r="I194" s="56">
        <v>0</v>
      </c>
      <c r="J194" s="56">
        <v>2</v>
      </c>
      <c r="K194" s="56">
        <v>2</v>
      </c>
      <c r="L194" s="56">
        <v>3</v>
      </c>
      <c r="M194" s="117">
        <v>2</v>
      </c>
      <c r="N194" s="131">
        <v>10</v>
      </c>
      <c r="O194" s="133">
        <v>3</v>
      </c>
      <c r="P194" s="56">
        <v>1</v>
      </c>
      <c r="Q194" s="56">
        <v>3</v>
      </c>
      <c r="R194" s="56">
        <v>0</v>
      </c>
      <c r="S194" s="56">
        <v>1</v>
      </c>
      <c r="T194" s="56">
        <v>2</v>
      </c>
      <c r="U194" s="56">
        <v>1</v>
      </c>
      <c r="V194" s="56">
        <v>0</v>
      </c>
      <c r="W194" s="117">
        <v>0</v>
      </c>
      <c r="X194" s="121">
        <v>11</v>
      </c>
      <c r="Y194" s="70">
        <v>21</v>
      </c>
      <c r="AB194" s="87"/>
    </row>
    <row r="195" spans="1:28" ht="13.5" thickBot="1" x14ac:dyDescent="0.25">
      <c r="A195" s="95"/>
      <c r="AB195" s="87"/>
    </row>
    <row r="196" spans="1:28" ht="15" x14ac:dyDescent="0.25">
      <c r="A196" s="100"/>
      <c r="D196" s="58" t="s">
        <v>15</v>
      </c>
      <c r="E196" s="59">
        <v>1</v>
      </c>
      <c r="F196" s="59">
        <v>1</v>
      </c>
      <c r="G196" s="59">
        <v>1</v>
      </c>
      <c r="H196" s="59">
        <v>1</v>
      </c>
      <c r="I196" s="59">
        <v>2</v>
      </c>
      <c r="J196" s="59">
        <v>2</v>
      </c>
      <c r="K196" s="59">
        <v>2</v>
      </c>
      <c r="L196" s="59">
        <v>1</v>
      </c>
      <c r="M196" s="60">
        <v>2</v>
      </c>
      <c r="N196" s="134">
        <v>13</v>
      </c>
      <c r="O196" s="137">
        <v>1</v>
      </c>
      <c r="P196" s="59">
        <v>1</v>
      </c>
      <c r="Q196" s="59">
        <v>2</v>
      </c>
      <c r="R196" s="59">
        <v>1</v>
      </c>
      <c r="S196" s="59">
        <v>1</v>
      </c>
      <c r="T196" s="59">
        <v>1</v>
      </c>
      <c r="U196" s="59">
        <v>2</v>
      </c>
      <c r="V196" s="59">
        <v>2</v>
      </c>
      <c r="W196" s="60">
        <v>1</v>
      </c>
      <c r="X196" s="118">
        <v>12</v>
      </c>
      <c r="Y196" s="60">
        <v>25</v>
      </c>
      <c r="AB196" s="87"/>
    </row>
    <row r="197" spans="1:28" ht="15" x14ac:dyDescent="0.25">
      <c r="A197" s="101" t="s">
        <v>23</v>
      </c>
      <c r="B197" s="79">
        <v>25.300000000000011</v>
      </c>
      <c r="C197" s="112">
        <v>25</v>
      </c>
      <c r="D197" s="62" t="s">
        <v>14</v>
      </c>
      <c r="E197" s="84">
        <v>7</v>
      </c>
      <c r="F197" s="84">
        <v>4</v>
      </c>
      <c r="G197" s="84">
        <v>6</v>
      </c>
      <c r="H197" s="84">
        <v>7</v>
      </c>
      <c r="I197" s="84">
        <v>6</v>
      </c>
      <c r="J197" s="84">
        <v>6</v>
      </c>
      <c r="K197" s="84">
        <v>5</v>
      </c>
      <c r="L197" s="84">
        <v>5</v>
      </c>
      <c r="M197" s="114">
        <v>6</v>
      </c>
      <c r="N197" s="135">
        <v>52</v>
      </c>
      <c r="O197" s="84">
        <v>4</v>
      </c>
      <c r="P197" s="84">
        <v>7</v>
      </c>
      <c r="Q197" s="84">
        <v>6</v>
      </c>
      <c r="R197" s="84">
        <v>5</v>
      </c>
      <c r="S197" s="84">
        <v>8</v>
      </c>
      <c r="T197" s="84">
        <v>3</v>
      </c>
      <c r="U197" s="84">
        <v>6</v>
      </c>
      <c r="V197" s="84">
        <v>4</v>
      </c>
      <c r="W197" s="114">
        <v>7</v>
      </c>
      <c r="X197" s="111">
        <v>50</v>
      </c>
      <c r="Y197" s="71">
        <v>102</v>
      </c>
      <c r="Z197" s="102">
        <v>0.1</v>
      </c>
      <c r="AA197" s="141">
        <v>25.400000000000013</v>
      </c>
      <c r="AB197" s="103">
        <v>126</v>
      </c>
    </row>
    <row r="198" spans="1:28" ht="15.75" thickBot="1" x14ac:dyDescent="0.3">
      <c r="A198" s="104"/>
      <c r="B198" s="105"/>
      <c r="C198" s="105"/>
      <c r="D198" s="76" t="s">
        <v>18</v>
      </c>
      <c r="E198" s="61">
        <v>1</v>
      </c>
      <c r="F198" s="61">
        <v>2</v>
      </c>
      <c r="G198" s="61">
        <v>1</v>
      </c>
      <c r="H198" s="61">
        <v>1</v>
      </c>
      <c r="I198" s="61">
        <v>2</v>
      </c>
      <c r="J198" s="61">
        <v>2</v>
      </c>
      <c r="K198" s="61">
        <v>3</v>
      </c>
      <c r="L198" s="61">
        <v>2</v>
      </c>
      <c r="M198" s="119">
        <v>1</v>
      </c>
      <c r="N198" s="136">
        <v>15</v>
      </c>
      <c r="O198" s="138">
        <v>3</v>
      </c>
      <c r="P198" s="61">
        <v>1</v>
      </c>
      <c r="Q198" s="61">
        <v>1</v>
      </c>
      <c r="R198" s="61">
        <v>2</v>
      </c>
      <c r="S198" s="61">
        <v>0</v>
      </c>
      <c r="T198" s="61">
        <v>3</v>
      </c>
      <c r="U198" s="61">
        <v>2</v>
      </c>
      <c r="V198" s="61">
        <v>4</v>
      </c>
      <c r="W198" s="119">
        <v>0</v>
      </c>
      <c r="X198" s="122">
        <v>16</v>
      </c>
      <c r="Y198" s="72">
        <v>31</v>
      </c>
      <c r="Z198" s="105"/>
      <c r="AA198" s="105"/>
      <c r="AB198" s="106"/>
    </row>
    <row r="199" spans="1:28" ht="13.5" thickBot="1" x14ac:dyDescent="0.25">
      <c r="A199" s="77"/>
      <c r="B199" s="77"/>
      <c r="C199" s="77"/>
      <c r="D199" s="77"/>
      <c r="E199" s="77"/>
      <c r="F199" s="77"/>
      <c r="G199" s="77"/>
      <c r="H199" s="77"/>
      <c r="I199" s="77"/>
      <c r="J199" s="77"/>
      <c r="K199" s="77"/>
      <c r="L199" s="77"/>
      <c r="M199" s="77"/>
      <c r="N199" s="77"/>
      <c r="O199" s="77"/>
      <c r="P199" s="77"/>
      <c r="Q199" s="77"/>
      <c r="R199" s="77"/>
      <c r="S199" s="77"/>
      <c r="T199" s="77"/>
      <c r="U199" s="77"/>
      <c r="V199" s="77"/>
      <c r="W199" s="77"/>
      <c r="X199" s="77"/>
      <c r="Y199" s="77"/>
      <c r="Z199" s="77"/>
      <c r="AA199" s="77"/>
      <c r="AB199" s="77"/>
    </row>
    <row r="200" spans="1:28" ht="15" x14ac:dyDescent="0.25">
      <c r="A200" s="86"/>
      <c r="B200" s="173" t="s">
        <v>4</v>
      </c>
      <c r="C200" s="176" t="s">
        <v>19</v>
      </c>
      <c r="D200" s="64" t="s">
        <v>1</v>
      </c>
      <c r="E200" s="155">
        <v>507</v>
      </c>
      <c r="F200" s="155">
        <v>362</v>
      </c>
      <c r="G200" s="155">
        <v>205</v>
      </c>
      <c r="H200" s="155">
        <v>371</v>
      </c>
      <c r="I200" s="155">
        <v>455</v>
      </c>
      <c r="J200" s="155">
        <v>393</v>
      </c>
      <c r="K200" s="155">
        <v>130</v>
      </c>
      <c r="L200" s="155">
        <v>264</v>
      </c>
      <c r="M200" s="156">
        <v>339</v>
      </c>
      <c r="N200" s="179" t="s">
        <v>16</v>
      </c>
      <c r="O200" s="157">
        <v>449</v>
      </c>
      <c r="P200" s="155">
        <v>343</v>
      </c>
      <c r="Q200" s="155">
        <v>174</v>
      </c>
      <c r="R200" s="155">
        <v>338</v>
      </c>
      <c r="S200" s="155">
        <v>331</v>
      </c>
      <c r="T200" s="155">
        <v>384</v>
      </c>
      <c r="U200" s="155">
        <v>504</v>
      </c>
      <c r="V200" s="155">
        <v>177</v>
      </c>
      <c r="W200" s="156">
        <v>345</v>
      </c>
      <c r="X200" s="179" t="s">
        <v>17</v>
      </c>
      <c r="Y200" s="89">
        <v>72.400000000000006</v>
      </c>
      <c r="Z200" s="182" t="s">
        <v>28</v>
      </c>
      <c r="AA200" s="185" t="s">
        <v>6</v>
      </c>
      <c r="AB200" s="188" t="s">
        <v>20</v>
      </c>
    </row>
    <row r="201" spans="1:28" ht="15" x14ac:dyDescent="0.25">
      <c r="A201" s="86" t="s">
        <v>32</v>
      </c>
      <c r="B201" s="174"/>
      <c r="C201" s="177"/>
      <c r="D201" s="65" t="s">
        <v>2</v>
      </c>
      <c r="E201" s="63">
        <v>5</v>
      </c>
      <c r="F201" s="63">
        <v>4</v>
      </c>
      <c r="G201" s="63">
        <v>3</v>
      </c>
      <c r="H201" s="63">
        <v>4</v>
      </c>
      <c r="I201" s="63">
        <v>5</v>
      </c>
      <c r="J201" s="63">
        <v>4</v>
      </c>
      <c r="K201" s="63">
        <v>3</v>
      </c>
      <c r="L201" s="63">
        <v>4</v>
      </c>
      <c r="M201" s="158">
        <v>4</v>
      </c>
      <c r="N201" s="180"/>
      <c r="O201" s="159">
        <v>5</v>
      </c>
      <c r="P201" s="63">
        <v>4</v>
      </c>
      <c r="Q201" s="63">
        <v>3</v>
      </c>
      <c r="R201" s="63">
        <v>4</v>
      </c>
      <c r="S201" s="63">
        <v>4</v>
      </c>
      <c r="T201" s="63">
        <v>4</v>
      </c>
      <c r="U201" s="63">
        <v>5</v>
      </c>
      <c r="V201" s="63">
        <v>3</v>
      </c>
      <c r="W201" s="158">
        <v>4</v>
      </c>
      <c r="X201" s="180"/>
      <c r="Y201" s="63">
        <v>72</v>
      </c>
      <c r="Z201" s="183"/>
      <c r="AA201" s="186"/>
      <c r="AB201" s="189"/>
    </row>
    <row r="202" spans="1:28" ht="15.75" thickBot="1" x14ac:dyDescent="0.3">
      <c r="A202" s="140">
        <v>44922</v>
      </c>
      <c r="B202" s="175"/>
      <c r="C202" s="178"/>
      <c r="D202" s="66" t="s">
        <v>3</v>
      </c>
      <c r="E202" s="160">
        <v>2</v>
      </c>
      <c r="F202" s="160">
        <v>8</v>
      </c>
      <c r="G202" s="160">
        <v>4</v>
      </c>
      <c r="H202" s="160">
        <v>10</v>
      </c>
      <c r="I202" s="160">
        <v>18</v>
      </c>
      <c r="J202" s="160">
        <v>6</v>
      </c>
      <c r="K202" s="160">
        <v>16</v>
      </c>
      <c r="L202" s="160">
        <v>14</v>
      </c>
      <c r="M202" s="161">
        <v>12</v>
      </c>
      <c r="N202" s="181"/>
      <c r="O202" s="162">
        <v>9</v>
      </c>
      <c r="P202" s="160">
        <v>17</v>
      </c>
      <c r="Q202" s="160">
        <v>11</v>
      </c>
      <c r="R202" s="160">
        <v>13</v>
      </c>
      <c r="S202" s="160">
        <v>5</v>
      </c>
      <c r="T202" s="160">
        <v>1</v>
      </c>
      <c r="U202" s="160">
        <v>3</v>
      </c>
      <c r="V202" s="160">
        <v>7</v>
      </c>
      <c r="W202" s="161">
        <v>15</v>
      </c>
      <c r="X202" s="181"/>
      <c r="Y202" s="108">
        <v>140</v>
      </c>
      <c r="Z202" s="184"/>
      <c r="AA202" s="187"/>
      <c r="AB202" s="190"/>
    </row>
    <row r="203" spans="1:28" ht="15" x14ac:dyDescent="0.25">
      <c r="A203" s="146"/>
      <c r="D203" s="48" t="s">
        <v>15</v>
      </c>
      <c r="E203" s="49">
        <v>2</v>
      </c>
      <c r="F203" s="49">
        <v>2</v>
      </c>
      <c r="G203" s="49">
        <v>2</v>
      </c>
      <c r="H203" s="49">
        <v>2</v>
      </c>
      <c r="I203" s="49">
        <v>1</v>
      </c>
      <c r="J203" s="49">
        <v>2</v>
      </c>
      <c r="K203" s="49">
        <v>1</v>
      </c>
      <c r="L203" s="49">
        <v>1</v>
      </c>
      <c r="M203" s="50">
        <v>1</v>
      </c>
      <c r="N203" s="123">
        <v>14</v>
      </c>
      <c r="O203" s="126">
        <v>2</v>
      </c>
      <c r="P203" s="49">
        <v>1</v>
      </c>
      <c r="Q203" s="49">
        <v>1</v>
      </c>
      <c r="R203" s="49">
        <v>1</v>
      </c>
      <c r="S203" s="49">
        <v>2</v>
      </c>
      <c r="T203" s="49">
        <v>2</v>
      </c>
      <c r="U203" s="49">
        <v>2</v>
      </c>
      <c r="V203" s="49">
        <v>2</v>
      </c>
      <c r="W203" s="50">
        <v>1</v>
      </c>
      <c r="X203" s="113">
        <v>14</v>
      </c>
      <c r="Y203" s="85">
        <v>28</v>
      </c>
      <c r="AB203" s="87"/>
    </row>
    <row r="204" spans="1:28" ht="15" x14ac:dyDescent="0.25">
      <c r="A204" s="146" t="s">
        <v>24</v>
      </c>
      <c r="B204" s="73">
        <v>22.600000000000016</v>
      </c>
      <c r="C204" s="112">
        <v>28</v>
      </c>
      <c r="D204" s="52" t="s">
        <v>14</v>
      </c>
      <c r="E204" s="84">
        <v>6</v>
      </c>
      <c r="F204" s="84">
        <v>4</v>
      </c>
      <c r="G204" s="84">
        <v>5</v>
      </c>
      <c r="H204" s="84">
        <v>6</v>
      </c>
      <c r="I204" s="84">
        <v>7</v>
      </c>
      <c r="J204" s="84">
        <v>7</v>
      </c>
      <c r="K204" s="84">
        <v>5</v>
      </c>
      <c r="L204" s="84">
        <v>5</v>
      </c>
      <c r="M204" s="114">
        <v>5</v>
      </c>
      <c r="N204" s="147">
        <v>50</v>
      </c>
      <c r="O204" s="84">
        <v>9</v>
      </c>
      <c r="P204" s="84">
        <v>5</v>
      </c>
      <c r="Q204" s="84">
        <v>4</v>
      </c>
      <c r="R204" s="84">
        <v>5</v>
      </c>
      <c r="S204" s="84">
        <v>9</v>
      </c>
      <c r="T204" s="84">
        <v>8</v>
      </c>
      <c r="U204" s="84">
        <v>9</v>
      </c>
      <c r="V204" s="84">
        <v>6</v>
      </c>
      <c r="W204" s="114">
        <v>6</v>
      </c>
      <c r="X204" s="109">
        <v>61</v>
      </c>
      <c r="Y204" s="67">
        <v>111</v>
      </c>
      <c r="Z204" s="92">
        <v>0.6</v>
      </c>
      <c r="AA204" s="142">
        <v>23.200000000000017</v>
      </c>
      <c r="AB204" s="93">
        <v>112</v>
      </c>
    </row>
    <row r="205" spans="1:28" ht="15.75" thickBot="1" x14ac:dyDescent="0.3">
      <c r="A205" s="94"/>
      <c r="D205" s="148" t="s">
        <v>18</v>
      </c>
      <c r="E205" s="51">
        <v>3</v>
      </c>
      <c r="F205" s="51">
        <v>4</v>
      </c>
      <c r="G205" s="51">
        <v>2</v>
      </c>
      <c r="H205" s="51">
        <v>2</v>
      </c>
      <c r="I205" s="51">
        <v>1</v>
      </c>
      <c r="J205" s="51">
        <v>1</v>
      </c>
      <c r="K205" s="51">
        <v>1</v>
      </c>
      <c r="L205" s="51">
        <v>2</v>
      </c>
      <c r="M205" s="115">
        <v>2</v>
      </c>
      <c r="N205" s="125">
        <v>18</v>
      </c>
      <c r="O205" s="128">
        <v>0</v>
      </c>
      <c r="P205" s="51">
        <v>2</v>
      </c>
      <c r="Q205" s="51">
        <v>2</v>
      </c>
      <c r="R205" s="51">
        <v>2</v>
      </c>
      <c r="S205" s="51">
        <v>0</v>
      </c>
      <c r="T205" s="51">
        <v>0</v>
      </c>
      <c r="U205" s="51">
        <v>0</v>
      </c>
      <c r="V205" s="51">
        <v>1</v>
      </c>
      <c r="W205" s="115">
        <v>1</v>
      </c>
      <c r="X205" s="120">
        <v>8</v>
      </c>
      <c r="Y205" s="68">
        <v>26</v>
      </c>
      <c r="AB205" s="87"/>
    </row>
    <row r="206" spans="1:28" ht="13.5" thickBot="1" x14ac:dyDescent="0.25">
      <c r="A206" s="95"/>
      <c r="AB206" s="87"/>
    </row>
    <row r="207" spans="1:28" ht="15" x14ac:dyDescent="0.25">
      <c r="A207" s="99"/>
      <c r="D207" s="53" t="s">
        <v>15</v>
      </c>
      <c r="E207" s="54">
        <v>2</v>
      </c>
      <c r="F207" s="54">
        <v>2</v>
      </c>
      <c r="G207" s="54">
        <v>2</v>
      </c>
      <c r="H207" s="54">
        <v>2</v>
      </c>
      <c r="I207" s="54">
        <v>1</v>
      </c>
      <c r="J207" s="54">
        <v>2</v>
      </c>
      <c r="K207" s="54">
        <v>1</v>
      </c>
      <c r="L207" s="54">
        <v>1</v>
      </c>
      <c r="M207" s="55">
        <v>2</v>
      </c>
      <c r="N207" s="129">
        <v>15</v>
      </c>
      <c r="O207" s="132">
        <v>2</v>
      </c>
      <c r="P207" s="54">
        <v>1</v>
      </c>
      <c r="Q207" s="54">
        <v>2</v>
      </c>
      <c r="R207" s="54">
        <v>1</v>
      </c>
      <c r="S207" s="54">
        <v>2</v>
      </c>
      <c r="T207" s="54">
        <v>2</v>
      </c>
      <c r="U207" s="54">
        <v>2</v>
      </c>
      <c r="V207" s="54">
        <v>2</v>
      </c>
      <c r="W207" s="55">
        <v>1</v>
      </c>
      <c r="X207" s="116">
        <v>15</v>
      </c>
      <c r="Y207" s="55">
        <v>30</v>
      </c>
      <c r="AB207" s="87"/>
    </row>
    <row r="208" spans="1:28" ht="15" x14ac:dyDescent="0.25">
      <c r="A208" s="149" t="s">
        <v>22</v>
      </c>
      <c r="B208" s="78">
        <v>24</v>
      </c>
      <c r="C208" s="112">
        <v>30</v>
      </c>
      <c r="D208" s="57">
        <v>9</v>
      </c>
      <c r="E208" s="84">
        <v>0</v>
      </c>
      <c r="F208" s="84">
        <v>0</v>
      </c>
      <c r="G208" s="84">
        <v>0</v>
      </c>
      <c r="H208" s="84">
        <v>0</v>
      </c>
      <c r="I208" s="84">
        <v>0</v>
      </c>
      <c r="J208" s="84">
        <v>0</v>
      </c>
      <c r="K208" s="84">
        <v>0</v>
      </c>
      <c r="L208" s="84">
        <v>0</v>
      </c>
      <c r="M208" s="114">
        <v>0</v>
      </c>
      <c r="N208" s="130">
        <v>0</v>
      </c>
      <c r="O208" s="84">
        <v>0</v>
      </c>
      <c r="P208" s="84">
        <v>0</v>
      </c>
      <c r="Q208" s="84">
        <v>0</v>
      </c>
      <c r="R208" s="84">
        <v>0</v>
      </c>
      <c r="S208" s="84">
        <v>0</v>
      </c>
      <c r="T208" s="84">
        <v>0</v>
      </c>
      <c r="U208" s="84">
        <v>0</v>
      </c>
      <c r="V208" s="84">
        <v>0</v>
      </c>
      <c r="W208" s="114">
        <v>0</v>
      </c>
      <c r="X208" s="110">
        <v>0</v>
      </c>
      <c r="Y208" s="69">
        <v>0</v>
      </c>
      <c r="Z208" s="97">
        <v>0</v>
      </c>
      <c r="AA208" s="143">
        <v>24</v>
      </c>
      <c r="AB208" s="98">
        <v>109</v>
      </c>
    </row>
    <row r="209" spans="1:28" ht="15.75" thickBot="1" x14ac:dyDescent="0.3">
      <c r="A209" s="99"/>
      <c r="D209" s="150" t="s">
        <v>18</v>
      </c>
      <c r="E209" s="56">
        <v>0</v>
      </c>
      <c r="F209" s="56">
        <v>0</v>
      </c>
      <c r="G209" s="56">
        <v>0</v>
      </c>
      <c r="H209" s="56">
        <v>0</v>
      </c>
      <c r="I209" s="56">
        <v>0</v>
      </c>
      <c r="J209" s="56">
        <v>0</v>
      </c>
      <c r="K209" s="56">
        <v>0</v>
      </c>
      <c r="L209" s="56">
        <v>0</v>
      </c>
      <c r="M209" s="117">
        <v>0</v>
      </c>
      <c r="N209" s="131">
        <v>0</v>
      </c>
      <c r="O209" s="133">
        <v>0</v>
      </c>
      <c r="P209" s="56">
        <v>0</v>
      </c>
      <c r="Q209" s="56">
        <v>0</v>
      </c>
      <c r="R209" s="56">
        <v>0</v>
      </c>
      <c r="S209" s="56">
        <v>0</v>
      </c>
      <c r="T209" s="56">
        <v>0</v>
      </c>
      <c r="U209" s="56">
        <v>0</v>
      </c>
      <c r="V209" s="56">
        <v>0</v>
      </c>
      <c r="W209" s="117">
        <v>0</v>
      </c>
      <c r="X209" s="121">
        <v>0</v>
      </c>
      <c r="Y209" s="70">
        <v>0</v>
      </c>
      <c r="AB209" s="87"/>
    </row>
    <row r="210" spans="1:28" ht="13.5" thickBot="1" x14ac:dyDescent="0.25">
      <c r="A210" s="95"/>
      <c r="AB210" s="87"/>
    </row>
    <row r="211" spans="1:28" ht="15" x14ac:dyDescent="0.25">
      <c r="A211" s="100"/>
      <c r="D211" s="58" t="s">
        <v>15</v>
      </c>
      <c r="E211" s="59">
        <v>2</v>
      </c>
      <c r="F211" s="59">
        <v>2</v>
      </c>
      <c r="G211" s="59">
        <v>2</v>
      </c>
      <c r="H211" s="59">
        <v>2</v>
      </c>
      <c r="I211" s="59">
        <v>1</v>
      </c>
      <c r="J211" s="59">
        <v>2</v>
      </c>
      <c r="K211" s="59">
        <v>1</v>
      </c>
      <c r="L211" s="59">
        <v>1</v>
      </c>
      <c r="M211" s="60">
        <v>2</v>
      </c>
      <c r="N211" s="134">
        <v>15</v>
      </c>
      <c r="O211" s="137">
        <v>2</v>
      </c>
      <c r="P211" s="59">
        <v>1</v>
      </c>
      <c r="Q211" s="59">
        <v>2</v>
      </c>
      <c r="R211" s="59">
        <v>1</v>
      </c>
      <c r="S211" s="59">
        <v>2</v>
      </c>
      <c r="T211" s="59">
        <v>2</v>
      </c>
      <c r="U211" s="59">
        <v>2</v>
      </c>
      <c r="V211" s="59">
        <v>2</v>
      </c>
      <c r="W211" s="60">
        <v>1</v>
      </c>
      <c r="X211" s="118">
        <v>15</v>
      </c>
      <c r="Y211" s="60">
        <v>30</v>
      </c>
      <c r="AB211" s="87"/>
    </row>
    <row r="212" spans="1:28" ht="15" x14ac:dyDescent="0.25">
      <c r="A212" s="151" t="s">
        <v>23</v>
      </c>
      <c r="B212" s="79">
        <v>24.100000000000012</v>
      </c>
      <c r="C212" s="112">
        <v>30</v>
      </c>
      <c r="D212" s="62" t="s">
        <v>14</v>
      </c>
      <c r="E212" s="84">
        <v>9</v>
      </c>
      <c r="F212" s="84">
        <v>5</v>
      </c>
      <c r="G212" s="84">
        <v>5</v>
      </c>
      <c r="H212" s="84">
        <v>5</v>
      </c>
      <c r="I212" s="84">
        <v>8</v>
      </c>
      <c r="J212" s="84">
        <v>6</v>
      </c>
      <c r="K212" s="84">
        <v>5</v>
      </c>
      <c r="L212" s="84">
        <v>8</v>
      </c>
      <c r="M212" s="114">
        <v>6</v>
      </c>
      <c r="N212" s="135">
        <v>57</v>
      </c>
      <c r="O212" s="127">
        <v>8</v>
      </c>
      <c r="P212" s="84">
        <v>7</v>
      </c>
      <c r="Q212" s="84">
        <v>5</v>
      </c>
      <c r="R212" s="84">
        <v>6</v>
      </c>
      <c r="S212" s="84">
        <v>8</v>
      </c>
      <c r="T212" s="84">
        <v>5</v>
      </c>
      <c r="U212" s="84">
        <v>9</v>
      </c>
      <c r="V212" s="84">
        <v>7</v>
      </c>
      <c r="W212" s="114">
        <v>7</v>
      </c>
      <c r="X212" s="111">
        <v>62</v>
      </c>
      <c r="Y212" s="71">
        <v>119</v>
      </c>
      <c r="Z212" s="102">
        <v>1.2</v>
      </c>
      <c r="AA212" s="141">
        <v>25.300000000000011</v>
      </c>
      <c r="AB212" s="103">
        <v>125</v>
      </c>
    </row>
    <row r="213" spans="1:28" ht="15.75" thickBot="1" x14ac:dyDescent="0.3">
      <c r="A213" s="104"/>
      <c r="B213" s="105"/>
      <c r="C213" s="105"/>
      <c r="D213" s="152" t="s">
        <v>18</v>
      </c>
      <c r="E213" s="61">
        <v>0</v>
      </c>
      <c r="F213" s="61">
        <v>3</v>
      </c>
      <c r="G213" s="61">
        <v>2</v>
      </c>
      <c r="H213" s="61">
        <v>3</v>
      </c>
      <c r="I213" s="61">
        <v>0</v>
      </c>
      <c r="J213" s="61">
        <v>2</v>
      </c>
      <c r="K213" s="61">
        <v>1</v>
      </c>
      <c r="L213" s="61">
        <v>0</v>
      </c>
      <c r="M213" s="119">
        <v>2</v>
      </c>
      <c r="N213" s="136">
        <v>13</v>
      </c>
      <c r="O213" s="138">
        <v>1</v>
      </c>
      <c r="P213" s="61">
        <v>0</v>
      </c>
      <c r="Q213" s="61">
        <v>2</v>
      </c>
      <c r="R213" s="61">
        <v>1</v>
      </c>
      <c r="S213" s="61">
        <v>0</v>
      </c>
      <c r="T213" s="61">
        <v>3</v>
      </c>
      <c r="U213" s="61">
        <v>0</v>
      </c>
      <c r="V213" s="61">
        <v>0</v>
      </c>
      <c r="W213" s="119">
        <v>0</v>
      </c>
      <c r="X213" s="122">
        <v>7</v>
      </c>
      <c r="Y213" s="72">
        <v>20</v>
      </c>
      <c r="Z213" s="105"/>
      <c r="AA213" s="105"/>
      <c r="AB213" s="106"/>
    </row>
    <row r="214" spans="1:28" ht="13.5" thickBot="1" x14ac:dyDescent="0.25">
      <c r="A214" s="77"/>
      <c r="B214" s="77"/>
      <c r="C214" s="77"/>
      <c r="D214" s="77"/>
      <c r="E214" s="77"/>
      <c r="F214" s="77"/>
      <c r="G214" s="77"/>
      <c r="H214" s="77"/>
      <c r="I214" s="77"/>
      <c r="J214" s="77"/>
      <c r="K214" s="77"/>
      <c r="L214" s="77"/>
      <c r="M214" s="77"/>
      <c r="N214" s="77"/>
      <c r="O214" s="77"/>
      <c r="P214" s="77"/>
      <c r="Q214" s="77"/>
      <c r="R214" s="77"/>
      <c r="S214" s="77"/>
      <c r="T214" s="77"/>
      <c r="U214" s="77"/>
      <c r="V214" s="77"/>
      <c r="W214" s="77"/>
      <c r="X214" s="77"/>
      <c r="Y214" s="77"/>
      <c r="Z214" s="77"/>
      <c r="AA214" s="77"/>
      <c r="AB214" s="77"/>
    </row>
    <row r="215" spans="1:28" ht="15" x14ac:dyDescent="0.25">
      <c r="A215" s="166"/>
      <c r="B215" s="173" t="s">
        <v>4</v>
      </c>
      <c r="C215" s="176" t="s">
        <v>19</v>
      </c>
      <c r="D215" s="64" t="s">
        <v>1</v>
      </c>
      <c r="E215" s="163">
        <v>379</v>
      </c>
      <c r="F215" s="163">
        <v>132</v>
      </c>
      <c r="G215" s="163">
        <v>482</v>
      </c>
      <c r="H215" s="163">
        <v>369</v>
      </c>
      <c r="I215" s="163">
        <v>276</v>
      </c>
      <c r="J215" s="163">
        <v>313</v>
      </c>
      <c r="K215" s="163">
        <v>505</v>
      </c>
      <c r="L215" s="163">
        <v>316</v>
      </c>
      <c r="M215" s="163">
        <v>200</v>
      </c>
      <c r="N215" s="179" t="s">
        <v>16</v>
      </c>
      <c r="O215" s="163">
        <v>486</v>
      </c>
      <c r="P215" s="163">
        <v>306</v>
      </c>
      <c r="Q215" s="163">
        <v>144</v>
      </c>
      <c r="R215" s="163">
        <v>466</v>
      </c>
      <c r="S215" s="163">
        <v>369</v>
      </c>
      <c r="T215" s="163">
        <v>361</v>
      </c>
      <c r="U215" s="163">
        <v>381</v>
      </c>
      <c r="V215" s="163">
        <v>145</v>
      </c>
      <c r="W215" s="163">
        <v>414</v>
      </c>
      <c r="X215" s="179" t="s">
        <v>17</v>
      </c>
      <c r="Y215" s="89">
        <v>71</v>
      </c>
      <c r="Z215" s="182" t="s">
        <v>28</v>
      </c>
      <c r="AA215" s="185" t="s">
        <v>6</v>
      </c>
      <c r="AB215" s="188" t="s">
        <v>20</v>
      </c>
    </row>
    <row r="216" spans="1:28" ht="15" x14ac:dyDescent="0.25">
      <c r="A216" s="166" t="s">
        <v>35</v>
      </c>
      <c r="B216" s="174"/>
      <c r="C216" s="177"/>
      <c r="D216" s="65" t="s">
        <v>2</v>
      </c>
      <c r="E216" s="43">
        <v>4</v>
      </c>
      <c r="F216" s="39">
        <v>3</v>
      </c>
      <c r="G216" s="39">
        <v>5</v>
      </c>
      <c r="H216" s="39">
        <v>4</v>
      </c>
      <c r="I216" s="39">
        <v>4</v>
      </c>
      <c r="J216" s="39">
        <v>4</v>
      </c>
      <c r="K216" s="39">
        <v>5</v>
      </c>
      <c r="L216" s="39">
        <v>4</v>
      </c>
      <c r="M216" s="44">
        <v>3</v>
      </c>
      <c r="N216" s="180"/>
      <c r="O216" s="43">
        <v>5</v>
      </c>
      <c r="P216" s="39">
        <v>4</v>
      </c>
      <c r="Q216" s="39">
        <v>3</v>
      </c>
      <c r="R216" s="39">
        <v>5</v>
      </c>
      <c r="S216" s="39">
        <v>4</v>
      </c>
      <c r="T216" s="39">
        <v>4</v>
      </c>
      <c r="U216" s="39">
        <v>4</v>
      </c>
      <c r="V216" s="39">
        <v>3</v>
      </c>
      <c r="W216" s="44">
        <v>4</v>
      </c>
      <c r="X216" s="180"/>
      <c r="Y216" s="63">
        <v>72</v>
      </c>
      <c r="Z216" s="183"/>
      <c r="AA216" s="186"/>
      <c r="AB216" s="189"/>
    </row>
    <row r="217" spans="1:28" ht="15.75" thickBot="1" x14ac:dyDescent="0.3">
      <c r="A217" s="167">
        <v>44895</v>
      </c>
      <c r="B217" s="175"/>
      <c r="C217" s="178"/>
      <c r="D217" s="66" t="s">
        <v>3</v>
      </c>
      <c r="E217" s="45">
        <v>1</v>
      </c>
      <c r="F217" s="46">
        <v>17</v>
      </c>
      <c r="G217" s="46">
        <v>6</v>
      </c>
      <c r="H217" s="46">
        <v>9</v>
      </c>
      <c r="I217" s="46">
        <v>18</v>
      </c>
      <c r="J217" s="46">
        <v>12</v>
      </c>
      <c r="K217" s="46">
        <v>13</v>
      </c>
      <c r="L217" s="46">
        <v>15</v>
      </c>
      <c r="M217" s="47">
        <v>8</v>
      </c>
      <c r="N217" s="181"/>
      <c r="O217" s="45">
        <v>10</v>
      </c>
      <c r="P217" s="46">
        <v>5</v>
      </c>
      <c r="Q217" s="46">
        <v>16</v>
      </c>
      <c r="R217" s="46">
        <v>7</v>
      </c>
      <c r="S217" s="46">
        <v>3</v>
      </c>
      <c r="T217" s="46">
        <v>11</v>
      </c>
      <c r="U217" s="46">
        <v>4</v>
      </c>
      <c r="V217" s="46">
        <v>14</v>
      </c>
      <c r="W217" s="47">
        <v>2</v>
      </c>
      <c r="X217" s="181"/>
      <c r="Y217" s="108">
        <v>126</v>
      </c>
      <c r="Z217" s="184"/>
      <c r="AA217" s="187"/>
      <c r="AB217" s="190"/>
    </row>
    <row r="218" spans="1:28" ht="15" x14ac:dyDescent="0.25">
      <c r="A218" s="91"/>
      <c r="D218" s="48" t="s">
        <v>15</v>
      </c>
      <c r="E218" s="49">
        <v>2</v>
      </c>
      <c r="F218" s="49">
        <v>1</v>
      </c>
      <c r="G218" s="49">
        <v>2</v>
      </c>
      <c r="H218" s="49">
        <v>1</v>
      </c>
      <c r="I218" s="49">
        <v>1</v>
      </c>
      <c r="J218" s="49">
        <v>1</v>
      </c>
      <c r="K218" s="49">
        <v>1</v>
      </c>
      <c r="L218" s="49">
        <v>1</v>
      </c>
      <c r="M218" s="50">
        <v>1</v>
      </c>
      <c r="N218" s="123">
        <v>11</v>
      </c>
      <c r="O218" s="126">
        <v>1</v>
      </c>
      <c r="P218" s="49">
        <v>2</v>
      </c>
      <c r="Q218" s="49">
        <v>1</v>
      </c>
      <c r="R218" s="49">
        <v>1</v>
      </c>
      <c r="S218" s="49">
        <v>2</v>
      </c>
      <c r="T218" s="49">
        <v>1</v>
      </c>
      <c r="U218" s="49">
        <v>2</v>
      </c>
      <c r="V218" s="49">
        <v>1</v>
      </c>
      <c r="W218" s="50">
        <v>2</v>
      </c>
      <c r="X218" s="113">
        <v>13</v>
      </c>
      <c r="Y218" s="85">
        <v>24</v>
      </c>
      <c r="AB218" s="87"/>
    </row>
    <row r="219" spans="1:28" ht="15" x14ac:dyDescent="0.25">
      <c r="A219" s="91" t="s">
        <v>24</v>
      </c>
      <c r="B219" s="73">
        <v>22.600000000000016</v>
      </c>
      <c r="C219" s="112">
        <v>24</v>
      </c>
      <c r="D219" s="52" t="s">
        <v>14</v>
      </c>
      <c r="E219" s="84">
        <v>6</v>
      </c>
      <c r="F219" s="84">
        <v>3</v>
      </c>
      <c r="G219" s="84">
        <v>5</v>
      </c>
      <c r="H219" s="84">
        <v>5</v>
      </c>
      <c r="I219" s="84">
        <v>4</v>
      </c>
      <c r="J219" s="84">
        <v>5</v>
      </c>
      <c r="K219" s="84">
        <v>8</v>
      </c>
      <c r="L219" s="84">
        <v>5</v>
      </c>
      <c r="M219" s="114">
        <v>4</v>
      </c>
      <c r="N219" s="124">
        <v>45</v>
      </c>
      <c r="O219" s="84">
        <v>8</v>
      </c>
      <c r="P219" s="84">
        <v>5</v>
      </c>
      <c r="Q219" s="84">
        <v>2</v>
      </c>
      <c r="R219" s="84">
        <v>8</v>
      </c>
      <c r="S219" s="84">
        <v>6</v>
      </c>
      <c r="T219" s="84">
        <v>5</v>
      </c>
      <c r="U219" s="84">
        <v>7</v>
      </c>
      <c r="V219" s="84">
        <v>3</v>
      </c>
      <c r="W219" s="114">
        <v>8</v>
      </c>
      <c r="X219" s="109">
        <v>52</v>
      </c>
      <c r="Y219" s="67">
        <v>97</v>
      </c>
      <c r="Z219" s="92">
        <v>0</v>
      </c>
      <c r="AA219" s="142">
        <v>22.600000000000016</v>
      </c>
      <c r="AB219" s="93">
        <v>111</v>
      </c>
    </row>
    <row r="220" spans="1:28" ht="15.75" thickBot="1" x14ac:dyDescent="0.3">
      <c r="A220" s="94"/>
      <c r="D220" s="74" t="s">
        <v>18</v>
      </c>
      <c r="E220" s="51">
        <v>2</v>
      </c>
      <c r="F220" s="51">
        <v>3</v>
      </c>
      <c r="G220" s="51">
        <v>4</v>
      </c>
      <c r="H220" s="51">
        <v>2</v>
      </c>
      <c r="I220" s="51">
        <v>3</v>
      </c>
      <c r="J220" s="51">
        <v>2</v>
      </c>
      <c r="K220" s="51">
        <v>0</v>
      </c>
      <c r="L220" s="51">
        <v>2</v>
      </c>
      <c r="M220" s="115">
        <v>2</v>
      </c>
      <c r="N220" s="125">
        <v>20</v>
      </c>
      <c r="O220" s="128">
        <v>0</v>
      </c>
      <c r="P220" s="51">
        <v>3</v>
      </c>
      <c r="Q220" s="51">
        <v>4</v>
      </c>
      <c r="R220" s="51">
        <v>0</v>
      </c>
      <c r="S220" s="51">
        <v>2</v>
      </c>
      <c r="T220" s="51">
        <v>2</v>
      </c>
      <c r="U220" s="51">
        <v>1</v>
      </c>
      <c r="V220" s="51">
        <v>3</v>
      </c>
      <c r="W220" s="115">
        <v>0</v>
      </c>
      <c r="X220" s="120">
        <v>15</v>
      </c>
      <c r="Y220" s="68">
        <v>35</v>
      </c>
      <c r="AB220" s="87"/>
    </row>
    <row r="221" spans="1:28" ht="13.5" thickBot="1" x14ac:dyDescent="0.25">
      <c r="A221" s="95"/>
      <c r="AB221" s="87"/>
    </row>
    <row r="222" spans="1:28" ht="15" x14ac:dyDescent="0.25">
      <c r="A222" s="99"/>
      <c r="D222" s="53" t="s">
        <v>15</v>
      </c>
      <c r="E222" s="54">
        <v>2</v>
      </c>
      <c r="F222" s="54">
        <v>1</v>
      </c>
      <c r="G222" s="54">
        <v>2</v>
      </c>
      <c r="H222" s="54">
        <v>2</v>
      </c>
      <c r="I222" s="54">
        <v>1</v>
      </c>
      <c r="J222" s="54">
        <v>1</v>
      </c>
      <c r="K222" s="54">
        <v>1</v>
      </c>
      <c r="L222" s="54">
        <v>1</v>
      </c>
      <c r="M222" s="55">
        <v>2</v>
      </c>
      <c r="N222" s="129">
        <v>13</v>
      </c>
      <c r="O222" s="132">
        <v>1</v>
      </c>
      <c r="P222" s="54">
        <v>2</v>
      </c>
      <c r="Q222" s="54">
        <v>1</v>
      </c>
      <c r="R222" s="54">
        <v>2</v>
      </c>
      <c r="S222" s="54">
        <v>2</v>
      </c>
      <c r="T222" s="54">
        <v>1</v>
      </c>
      <c r="U222" s="54">
        <v>2</v>
      </c>
      <c r="V222" s="54">
        <v>1</v>
      </c>
      <c r="W222" s="55">
        <v>2</v>
      </c>
      <c r="X222" s="116">
        <v>14</v>
      </c>
      <c r="Y222" s="55">
        <v>27</v>
      </c>
      <c r="AB222" s="87"/>
    </row>
    <row r="223" spans="1:28" ht="15" x14ac:dyDescent="0.25">
      <c r="A223" s="96" t="s">
        <v>22</v>
      </c>
      <c r="B223" s="78">
        <v>24.7</v>
      </c>
      <c r="C223" s="112">
        <v>27</v>
      </c>
      <c r="D223" s="57" t="s">
        <v>14</v>
      </c>
      <c r="E223" s="84">
        <v>6</v>
      </c>
      <c r="F223" s="84">
        <v>6</v>
      </c>
      <c r="G223" s="84">
        <v>7</v>
      </c>
      <c r="H223" s="84">
        <v>6</v>
      </c>
      <c r="I223" s="84">
        <v>7</v>
      </c>
      <c r="J223" s="84">
        <v>5</v>
      </c>
      <c r="K223" s="84">
        <v>7</v>
      </c>
      <c r="L223" s="84">
        <v>7</v>
      </c>
      <c r="M223" s="114">
        <v>4</v>
      </c>
      <c r="N223" s="130">
        <v>55</v>
      </c>
      <c r="O223" s="84">
        <v>8</v>
      </c>
      <c r="P223" s="84">
        <v>8</v>
      </c>
      <c r="Q223" s="84">
        <v>6</v>
      </c>
      <c r="R223" s="84">
        <v>8</v>
      </c>
      <c r="S223" s="84">
        <v>5</v>
      </c>
      <c r="T223" s="84">
        <v>5</v>
      </c>
      <c r="U223" s="84">
        <v>6</v>
      </c>
      <c r="V223" s="84">
        <v>4</v>
      </c>
      <c r="W223" s="114">
        <v>5</v>
      </c>
      <c r="X223" s="110">
        <v>55</v>
      </c>
      <c r="Y223" s="69">
        <v>110</v>
      </c>
      <c r="Z223" s="97">
        <v>0.7</v>
      </c>
      <c r="AA223" s="143">
        <v>25.4</v>
      </c>
      <c r="AB223" s="98">
        <v>109</v>
      </c>
    </row>
    <row r="224" spans="1:28" ht="15.75" thickBot="1" x14ac:dyDescent="0.3">
      <c r="A224" s="99"/>
      <c r="D224" s="75" t="s">
        <v>18</v>
      </c>
      <c r="E224" s="56">
        <v>2</v>
      </c>
      <c r="F224" s="56">
        <v>0</v>
      </c>
      <c r="G224" s="56">
        <v>2</v>
      </c>
      <c r="H224" s="56">
        <v>2</v>
      </c>
      <c r="I224" s="56">
        <v>0</v>
      </c>
      <c r="J224" s="56">
        <v>2</v>
      </c>
      <c r="K224" s="56">
        <v>1</v>
      </c>
      <c r="L224" s="56">
        <v>0</v>
      </c>
      <c r="M224" s="117">
        <v>3</v>
      </c>
      <c r="N224" s="131">
        <v>12</v>
      </c>
      <c r="O224" s="133">
        <v>0</v>
      </c>
      <c r="P224" s="56">
        <v>0</v>
      </c>
      <c r="Q224" s="56">
        <v>0</v>
      </c>
      <c r="R224" s="56">
        <v>1</v>
      </c>
      <c r="S224" s="56">
        <v>3</v>
      </c>
      <c r="T224" s="56">
        <v>2</v>
      </c>
      <c r="U224" s="56">
        <v>2</v>
      </c>
      <c r="V224" s="56">
        <v>2</v>
      </c>
      <c r="W224" s="117">
        <v>3</v>
      </c>
      <c r="X224" s="121">
        <v>13</v>
      </c>
      <c r="Y224" s="70">
        <v>25</v>
      </c>
      <c r="AB224" s="87"/>
    </row>
    <row r="225" spans="1:28" ht="13.5" thickBot="1" x14ac:dyDescent="0.25">
      <c r="A225" s="95"/>
      <c r="AB225" s="87"/>
    </row>
    <row r="226" spans="1:28" ht="15" x14ac:dyDescent="0.25">
      <c r="A226" s="100"/>
      <c r="D226" s="58" t="s">
        <v>15</v>
      </c>
      <c r="E226" s="59">
        <v>2</v>
      </c>
      <c r="F226" s="59">
        <v>1</v>
      </c>
      <c r="G226" s="59">
        <v>2</v>
      </c>
      <c r="H226" s="59">
        <v>1</v>
      </c>
      <c r="I226" s="59">
        <v>1</v>
      </c>
      <c r="J226" s="59">
        <v>1</v>
      </c>
      <c r="K226" s="59">
        <v>1</v>
      </c>
      <c r="L226" s="59">
        <v>1</v>
      </c>
      <c r="M226" s="60">
        <v>2</v>
      </c>
      <c r="N226" s="134">
        <v>12</v>
      </c>
      <c r="O226" s="137">
        <v>1</v>
      </c>
      <c r="P226" s="59">
        <v>2</v>
      </c>
      <c r="Q226" s="59">
        <v>1</v>
      </c>
      <c r="R226" s="59">
        <v>2</v>
      </c>
      <c r="S226" s="59">
        <v>2</v>
      </c>
      <c r="T226" s="59">
        <v>1</v>
      </c>
      <c r="U226" s="59">
        <v>2</v>
      </c>
      <c r="V226" s="59">
        <v>1</v>
      </c>
      <c r="W226" s="60">
        <v>2</v>
      </c>
      <c r="X226" s="118">
        <v>14</v>
      </c>
      <c r="Y226" s="60">
        <v>26</v>
      </c>
      <c r="AB226" s="87"/>
    </row>
    <row r="227" spans="1:28" ht="15" x14ac:dyDescent="0.25">
      <c r="A227" s="101" t="s">
        <v>23</v>
      </c>
      <c r="B227" s="79">
        <v>24.100000000000012</v>
      </c>
      <c r="C227" s="112">
        <v>26</v>
      </c>
      <c r="D227" s="62" t="s">
        <v>14</v>
      </c>
      <c r="E227" s="84">
        <v>5</v>
      </c>
      <c r="F227" s="84">
        <v>4</v>
      </c>
      <c r="G227" s="84">
        <v>7</v>
      </c>
      <c r="H227" s="84">
        <v>7</v>
      </c>
      <c r="I227" s="84">
        <v>4</v>
      </c>
      <c r="J227" s="84">
        <v>5</v>
      </c>
      <c r="K227" s="84">
        <v>5</v>
      </c>
      <c r="L227" s="84">
        <v>6</v>
      </c>
      <c r="M227" s="114">
        <v>5</v>
      </c>
      <c r="N227" s="135">
        <v>48</v>
      </c>
      <c r="O227" s="84">
        <v>8</v>
      </c>
      <c r="P227" s="84">
        <v>5</v>
      </c>
      <c r="Q227" s="84">
        <v>3</v>
      </c>
      <c r="R227" s="84">
        <v>6</v>
      </c>
      <c r="S227" s="84">
        <v>5</v>
      </c>
      <c r="T227" s="84">
        <v>7</v>
      </c>
      <c r="U227" s="84">
        <v>7</v>
      </c>
      <c r="V227" s="84">
        <v>4</v>
      </c>
      <c r="W227" s="114">
        <v>8</v>
      </c>
      <c r="X227" s="111">
        <v>53</v>
      </c>
      <c r="Y227" s="71">
        <v>101</v>
      </c>
      <c r="Z227" s="102">
        <v>0</v>
      </c>
      <c r="AA227" s="141">
        <v>24.100000000000012</v>
      </c>
      <c r="AB227" s="103">
        <v>124</v>
      </c>
    </row>
    <row r="228" spans="1:28" ht="15.75" thickBot="1" x14ac:dyDescent="0.3">
      <c r="A228" s="104"/>
      <c r="B228" s="105"/>
      <c r="C228" s="105"/>
      <c r="D228" s="76" t="s">
        <v>18</v>
      </c>
      <c r="E228" s="61">
        <v>3</v>
      </c>
      <c r="F228" s="61">
        <v>2</v>
      </c>
      <c r="G228" s="61">
        <v>2</v>
      </c>
      <c r="H228" s="61">
        <v>0</v>
      </c>
      <c r="I228" s="61">
        <v>3</v>
      </c>
      <c r="J228" s="61">
        <v>2</v>
      </c>
      <c r="K228" s="61">
        <v>3</v>
      </c>
      <c r="L228" s="61">
        <v>1</v>
      </c>
      <c r="M228" s="119">
        <v>2</v>
      </c>
      <c r="N228" s="136">
        <v>18</v>
      </c>
      <c r="O228" s="138">
        <v>0</v>
      </c>
      <c r="P228" s="61">
        <v>3</v>
      </c>
      <c r="Q228" s="61">
        <v>3</v>
      </c>
      <c r="R228" s="61">
        <v>3</v>
      </c>
      <c r="S228" s="61">
        <v>3</v>
      </c>
      <c r="T228" s="61">
        <v>0</v>
      </c>
      <c r="U228" s="61">
        <v>1</v>
      </c>
      <c r="V228" s="61">
        <v>2</v>
      </c>
      <c r="W228" s="119">
        <v>0</v>
      </c>
      <c r="X228" s="122">
        <v>15</v>
      </c>
      <c r="Y228" s="72">
        <v>33</v>
      </c>
      <c r="Z228" s="105"/>
      <c r="AA228" s="105"/>
      <c r="AB228" s="106"/>
    </row>
    <row r="229" spans="1:28" ht="13.5" thickBot="1" x14ac:dyDescent="0.25">
      <c r="A229" s="77"/>
      <c r="B229" s="77"/>
      <c r="C229" s="77"/>
      <c r="D229" s="77"/>
      <c r="E229" s="77"/>
      <c r="F229" s="77"/>
      <c r="G229" s="77"/>
      <c r="H229" s="77"/>
      <c r="I229" s="77"/>
      <c r="J229" s="77"/>
      <c r="K229" s="77"/>
      <c r="L229" s="77"/>
      <c r="M229" s="77"/>
      <c r="N229" s="77"/>
      <c r="O229" s="77"/>
      <c r="P229" s="77"/>
      <c r="Q229" s="77"/>
      <c r="R229" s="77"/>
      <c r="S229" s="77"/>
      <c r="T229" s="77"/>
      <c r="U229" s="77"/>
      <c r="V229" s="77"/>
      <c r="W229" s="77"/>
      <c r="X229" s="77"/>
      <c r="Y229" s="77"/>
      <c r="Z229" s="77"/>
      <c r="AA229" s="77"/>
      <c r="AB229" s="77"/>
    </row>
    <row r="230" spans="1:28" ht="15" x14ac:dyDescent="0.25">
      <c r="A230" s="86"/>
      <c r="B230" s="173" t="s">
        <v>4</v>
      </c>
      <c r="C230" s="176" t="s">
        <v>19</v>
      </c>
      <c r="D230" s="64" t="s">
        <v>1</v>
      </c>
      <c r="E230" s="155">
        <v>507</v>
      </c>
      <c r="F230" s="155">
        <v>362</v>
      </c>
      <c r="G230" s="155">
        <v>205</v>
      </c>
      <c r="H230" s="155">
        <v>371</v>
      </c>
      <c r="I230" s="155">
        <v>455</v>
      </c>
      <c r="J230" s="155">
        <v>393</v>
      </c>
      <c r="K230" s="155">
        <v>130</v>
      </c>
      <c r="L230" s="155">
        <v>264</v>
      </c>
      <c r="M230" s="156">
        <v>339</v>
      </c>
      <c r="N230" s="179" t="s">
        <v>16</v>
      </c>
      <c r="O230" s="157">
        <v>449</v>
      </c>
      <c r="P230" s="155">
        <v>343</v>
      </c>
      <c r="Q230" s="155">
        <v>174</v>
      </c>
      <c r="R230" s="155">
        <v>338</v>
      </c>
      <c r="S230" s="155">
        <v>331</v>
      </c>
      <c r="T230" s="155">
        <v>384</v>
      </c>
      <c r="U230" s="155">
        <v>504</v>
      </c>
      <c r="V230" s="155">
        <v>177</v>
      </c>
      <c r="W230" s="156">
        <v>345</v>
      </c>
      <c r="X230" s="179" t="s">
        <v>17</v>
      </c>
      <c r="Y230" s="89">
        <v>72.400000000000006</v>
      </c>
      <c r="Z230" s="182" t="s">
        <v>28</v>
      </c>
      <c r="AA230" s="185" t="s">
        <v>6</v>
      </c>
      <c r="AB230" s="188" t="s">
        <v>20</v>
      </c>
    </row>
    <row r="231" spans="1:28" ht="15" x14ac:dyDescent="0.25">
      <c r="A231" s="86" t="s">
        <v>32</v>
      </c>
      <c r="B231" s="174"/>
      <c r="C231" s="177"/>
      <c r="D231" s="65" t="s">
        <v>2</v>
      </c>
      <c r="E231" s="63">
        <v>5</v>
      </c>
      <c r="F231" s="63">
        <v>4</v>
      </c>
      <c r="G231" s="63">
        <v>3</v>
      </c>
      <c r="H231" s="63">
        <v>4</v>
      </c>
      <c r="I231" s="63">
        <v>5</v>
      </c>
      <c r="J231" s="63">
        <v>4</v>
      </c>
      <c r="K231" s="63">
        <v>3</v>
      </c>
      <c r="L231" s="63">
        <v>4</v>
      </c>
      <c r="M231" s="158">
        <v>4</v>
      </c>
      <c r="N231" s="180"/>
      <c r="O231" s="159">
        <v>5</v>
      </c>
      <c r="P231" s="63">
        <v>4</v>
      </c>
      <c r="Q231" s="63">
        <v>3</v>
      </c>
      <c r="R231" s="63">
        <v>4</v>
      </c>
      <c r="S231" s="63">
        <v>4</v>
      </c>
      <c r="T231" s="63">
        <v>4</v>
      </c>
      <c r="U231" s="63">
        <v>5</v>
      </c>
      <c r="V231" s="63">
        <v>3</v>
      </c>
      <c r="W231" s="158">
        <v>4</v>
      </c>
      <c r="X231" s="180"/>
      <c r="Y231" s="63">
        <v>72</v>
      </c>
      <c r="Z231" s="183"/>
      <c r="AA231" s="186"/>
      <c r="AB231" s="189"/>
    </row>
    <row r="232" spans="1:28" ht="15.75" thickBot="1" x14ac:dyDescent="0.3">
      <c r="A232" s="140">
        <v>44859</v>
      </c>
      <c r="B232" s="175"/>
      <c r="C232" s="178"/>
      <c r="D232" s="66" t="s">
        <v>3</v>
      </c>
      <c r="E232" s="160">
        <v>2</v>
      </c>
      <c r="F232" s="160">
        <v>8</v>
      </c>
      <c r="G232" s="160">
        <v>4</v>
      </c>
      <c r="H232" s="160">
        <v>10</v>
      </c>
      <c r="I232" s="160">
        <v>18</v>
      </c>
      <c r="J232" s="160">
        <v>6</v>
      </c>
      <c r="K232" s="160">
        <v>16</v>
      </c>
      <c r="L232" s="160">
        <v>14</v>
      </c>
      <c r="M232" s="161">
        <v>12</v>
      </c>
      <c r="N232" s="181"/>
      <c r="O232" s="162">
        <v>9</v>
      </c>
      <c r="P232" s="160">
        <v>17</v>
      </c>
      <c r="Q232" s="160">
        <v>11</v>
      </c>
      <c r="R232" s="160">
        <v>13</v>
      </c>
      <c r="S232" s="160">
        <v>5</v>
      </c>
      <c r="T232" s="160">
        <v>1</v>
      </c>
      <c r="U232" s="160">
        <v>3</v>
      </c>
      <c r="V232" s="160">
        <v>7</v>
      </c>
      <c r="W232" s="161">
        <v>15</v>
      </c>
      <c r="X232" s="181"/>
      <c r="Y232" s="108">
        <v>140</v>
      </c>
      <c r="Z232" s="184"/>
      <c r="AA232" s="187"/>
      <c r="AB232" s="190"/>
    </row>
    <row r="233" spans="1:28" ht="15" x14ac:dyDescent="0.25">
      <c r="A233" s="146"/>
      <c r="D233" s="48" t="s">
        <v>15</v>
      </c>
      <c r="E233" s="49">
        <v>2</v>
      </c>
      <c r="F233" s="49">
        <v>2</v>
      </c>
      <c r="G233" s="49">
        <v>2</v>
      </c>
      <c r="H233" s="49">
        <v>2</v>
      </c>
      <c r="I233" s="49">
        <v>1</v>
      </c>
      <c r="J233" s="49">
        <v>2</v>
      </c>
      <c r="K233" s="49">
        <v>1</v>
      </c>
      <c r="L233" s="49">
        <v>1</v>
      </c>
      <c r="M233" s="50">
        <v>1</v>
      </c>
      <c r="N233" s="123">
        <v>14</v>
      </c>
      <c r="O233" s="126">
        <v>2</v>
      </c>
      <c r="P233" s="49">
        <v>1</v>
      </c>
      <c r="Q233" s="49">
        <v>1</v>
      </c>
      <c r="R233" s="49">
        <v>1</v>
      </c>
      <c r="S233" s="49">
        <v>2</v>
      </c>
      <c r="T233" s="49">
        <v>2</v>
      </c>
      <c r="U233" s="49">
        <v>2</v>
      </c>
      <c r="V233" s="49">
        <v>2</v>
      </c>
      <c r="W233" s="50">
        <v>1</v>
      </c>
      <c r="X233" s="113">
        <v>14</v>
      </c>
      <c r="Y233" s="85">
        <v>28</v>
      </c>
      <c r="AB233" s="87"/>
    </row>
    <row r="234" spans="1:28" ht="15" x14ac:dyDescent="0.25">
      <c r="A234" s="146" t="s">
        <v>24</v>
      </c>
      <c r="B234" s="73">
        <v>22.100000000000016</v>
      </c>
      <c r="C234" s="112">
        <v>28</v>
      </c>
      <c r="D234" s="52" t="s">
        <v>14</v>
      </c>
      <c r="E234" s="84">
        <v>8</v>
      </c>
      <c r="F234" s="84">
        <v>5</v>
      </c>
      <c r="G234" s="84">
        <v>4</v>
      </c>
      <c r="H234" s="84">
        <v>6</v>
      </c>
      <c r="I234" s="84">
        <v>8</v>
      </c>
      <c r="J234" s="84">
        <v>8</v>
      </c>
      <c r="K234" s="84">
        <v>3</v>
      </c>
      <c r="L234" s="84">
        <v>6</v>
      </c>
      <c r="M234" s="114">
        <v>5</v>
      </c>
      <c r="N234" s="147">
        <v>53</v>
      </c>
      <c r="O234" s="84">
        <v>6</v>
      </c>
      <c r="P234" s="84">
        <v>5</v>
      </c>
      <c r="Q234" s="84">
        <v>5</v>
      </c>
      <c r="R234" s="84">
        <v>5</v>
      </c>
      <c r="S234" s="84">
        <v>8</v>
      </c>
      <c r="T234" s="84">
        <v>8</v>
      </c>
      <c r="U234" s="84">
        <v>9</v>
      </c>
      <c r="V234" s="84">
        <v>4</v>
      </c>
      <c r="W234" s="114">
        <v>6</v>
      </c>
      <c r="X234" s="109">
        <v>56</v>
      </c>
      <c r="Y234" s="67">
        <v>109</v>
      </c>
      <c r="Z234" s="92">
        <v>0.5</v>
      </c>
      <c r="AA234" s="142">
        <v>22.600000000000016</v>
      </c>
      <c r="AB234" s="93">
        <v>110</v>
      </c>
    </row>
    <row r="235" spans="1:28" ht="15.75" thickBot="1" x14ac:dyDescent="0.3">
      <c r="A235" s="94"/>
      <c r="D235" s="148" t="s">
        <v>18</v>
      </c>
      <c r="E235" s="51">
        <v>1</v>
      </c>
      <c r="F235" s="51">
        <v>3</v>
      </c>
      <c r="G235" s="51">
        <v>3</v>
      </c>
      <c r="H235" s="51">
        <v>2</v>
      </c>
      <c r="I235" s="51">
        <v>0</v>
      </c>
      <c r="J235" s="51">
        <v>0</v>
      </c>
      <c r="K235" s="51">
        <v>3</v>
      </c>
      <c r="L235" s="51">
        <v>1</v>
      </c>
      <c r="M235" s="115">
        <v>2</v>
      </c>
      <c r="N235" s="125">
        <v>15</v>
      </c>
      <c r="O235" s="128">
        <v>3</v>
      </c>
      <c r="P235" s="51">
        <v>2</v>
      </c>
      <c r="Q235" s="51">
        <v>1</v>
      </c>
      <c r="R235" s="51">
        <v>2</v>
      </c>
      <c r="S235" s="51">
        <v>0</v>
      </c>
      <c r="T235" s="51">
        <v>0</v>
      </c>
      <c r="U235" s="51">
        <v>0</v>
      </c>
      <c r="V235" s="51">
        <v>3</v>
      </c>
      <c r="W235" s="115">
        <v>1</v>
      </c>
      <c r="X235" s="120">
        <v>12</v>
      </c>
      <c r="Y235" s="68">
        <v>27</v>
      </c>
      <c r="AB235" s="87"/>
    </row>
    <row r="236" spans="1:28" ht="13.5" thickBot="1" x14ac:dyDescent="0.25">
      <c r="A236" s="95"/>
      <c r="AB236" s="87"/>
    </row>
    <row r="237" spans="1:28" ht="15" x14ac:dyDescent="0.25">
      <c r="A237" s="99"/>
      <c r="D237" s="53" t="s">
        <v>15</v>
      </c>
      <c r="E237" s="54">
        <v>2</v>
      </c>
      <c r="F237" s="54">
        <v>2</v>
      </c>
      <c r="G237" s="54">
        <v>2</v>
      </c>
      <c r="H237" s="54">
        <v>2</v>
      </c>
      <c r="I237" s="54">
        <v>1</v>
      </c>
      <c r="J237" s="54">
        <v>2</v>
      </c>
      <c r="K237" s="54">
        <v>1</v>
      </c>
      <c r="L237" s="54">
        <v>1</v>
      </c>
      <c r="M237" s="55">
        <v>2</v>
      </c>
      <c r="N237" s="129">
        <v>15</v>
      </c>
      <c r="O237" s="132">
        <v>2</v>
      </c>
      <c r="P237" s="54">
        <v>1</v>
      </c>
      <c r="Q237" s="54">
        <v>2</v>
      </c>
      <c r="R237" s="54">
        <v>1</v>
      </c>
      <c r="S237" s="54">
        <v>2</v>
      </c>
      <c r="T237" s="54">
        <v>2</v>
      </c>
      <c r="U237" s="54">
        <v>2</v>
      </c>
      <c r="V237" s="54">
        <v>2</v>
      </c>
      <c r="W237" s="55">
        <v>1</v>
      </c>
      <c r="X237" s="116">
        <v>15</v>
      </c>
      <c r="Y237" s="55">
        <v>30</v>
      </c>
      <c r="AB237" s="87"/>
    </row>
    <row r="238" spans="1:28" ht="15" x14ac:dyDescent="0.25">
      <c r="A238" s="149" t="s">
        <v>22</v>
      </c>
      <c r="B238" s="78">
        <v>24</v>
      </c>
      <c r="C238" s="112">
        <v>30</v>
      </c>
      <c r="D238" s="57">
        <v>9</v>
      </c>
      <c r="E238" s="84">
        <v>9</v>
      </c>
      <c r="F238" s="84">
        <v>5</v>
      </c>
      <c r="G238" s="84">
        <v>4</v>
      </c>
      <c r="H238" s="84">
        <v>6</v>
      </c>
      <c r="I238" s="84">
        <v>7</v>
      </c>
      <c r="J238" s="84">
        <v>8</v>
      </c>
      <c r="K238" s="84">
        <v>6</v>
      </c>
      <c r="L238" s="84">
        <v>5</v>
      </c>
      <c r="M238" s="114">
        <v>6</v>
      </c>
      <c r="N238" s="130">
        <v>56</v>
      </c>
      <c r="O238" s="84">
        <v>6</v>
      </c>
      <c r="P238" s="84">
        <v>6</v>
      </c>
      <c r="Q238" s="84">
        <v>5</v>
      </c>
      <c r="R238" s="84">
        <v>6</v>
      </c>
      <c r="S238" s="84">
        <v>5</v>
      </c>
      <c r="T238" s="84">
        <v>7</v>
      </c>
      <c r="U238" s="84">
        <v>9</v>
      </c>
      <c r="V238" s="84">
        <v>7</v>
      </c>
      <c r="W238" s="114">
        <v>6</v>
      </c>
      <c r="X238" s="110">
        <v>57</v>
      </c>
      <c r="Y238" s="69">
        <v>113</v>
      </c>
      <c r="Z238" s="97">
        <v>0.7</v>
      </c>
      <c r="AA238" s="143">
        <v>24.7</v>
      </c>
      <c r="AB238" s="98">
        <v>108</v>
      </c>
    </row>
    <row r="239" spans="1:28" ht="15.75" thickBot="1" x14ac:dyDescent="0.3">
      <c r="A239" s="99"/>
      <c r="D239" s="150" t="s">
        <v>18</v>
      </c>
      <c r="E239" s="56">
        <v>0</v>
      </c>
      <c r="F239" s="56">
        <v>3</v>
      </c>
      <c r="G239" s="56">
        <v>3</v>
      </c>
      <c r="H239" s="56">
        <v>2</v>
      </c>
      <c r="I239" s="56">
        <v>1</v>
      </c>
      <c r="J239" s="56">
        <v>0</v>
      </c>
      <c r="K239" s="56">
        <v>0</v>
      </c>
      <c r="L239" s="56">
        <v>2</v>
      </c>
      <c r="M239" s="117">
        <v>2</v>
      </c>
      <c r="N239" s="131">
        <v>13</v>
      </c>
      <c r="O239" s="133">
        <v>3</v>
      </c>
      <c r="P239" s="56">
        <v>1</v>
      </c>
      <c r="Q239" s="56">
        <v>2</v>
      </c>
      <c r="R239" s="56">
        <v>1</v>
      </c>
      <c r="S239" s="56">
        <v>3</v>
      </c>
      <c r="T239" s="56">
        <v>1</v>
      </c>
      <c r="U239" s="56">
        <v>0</v>
      </c>
      <c r="V239" s="56">
        <v>0</v>
      </c>
      <c r="W239" s="117">
        <v>1</v>
      </c>
      <c r="X239" s="121">
        <v>12</v>
      </c>
      <c r="Y239" s="70">
        <v>25</v>
      </c>
      <c r="AB239" s="87"/>
    </row>
    <row r="240" spans="1:28" ht="13.5" thickBot="1" x14ac:dyDescent="0.25">
      <c r="A240" s="95"/>
      <c r="AB240" s="87"/>
    </row>
    <row r="241" spans="1:28" ht="15" x14ac:dyDescent="0.25">
      <c r="A241" s="100"/>
      <c r="D241" s="58" t="s">
        <v>15</v>
      </c>
      <c r="E241" s="59">
        <v>2</v>
      </c>
      <c r="F241" s="59">
        <v>2</v>
      </c>
      <c r="G241" s="59">
        <v>2</v>
      </c>
      <c r="H241" s="59">
        <v>2</v>
      </c>
      <c r="I241" s="59">
        <v>1</v>
      </c>
      <c r="J241" s="59">
        <v>2</v>
      </c>
      <c r="K241" s="59">
        <v>1</v>
      </c>
      <c r="L241" s="59">
        <v>1</v>
      </c>
      <c r="M241" s="60">
        <v>2</v>
      </c>
      <c r="N241" s="134">
        <v>15</v>
      </c>
      <c r="O241" s="137">
        <v>2</v>
      </c>
      <c r="P241" s="59">
        <v>1</v>
      </c>
      <c r="Q241" s="59">
        <v>2</v>
      </c>
      <c r="R241" s="59">
        <v>1</v>
      </c>
      <c r="S241" s="59">
        <v>2</v>
      </c>
      <c r="T241" s="59">
        <v>2</v>
      </c>
      <c r="U241" s="59">
        <v>2</v>
      </c>
      <c r="V241" s="59">
        <v>2</v>
      </c>
      <c r="W241" s="60">
        <v>1</v>
      </c>
      <c r="X241" s="118">
        <v>15</v>
      </c>
      <c r="Y241" s="60">
        <v>30</v>
      </c>
      <c r="AB241" s="87"/>
    </row>
    <row r="242" spans="1:28" ht="15" x14ac:dyDescent="0.25">
      <c r="A242" s="151" t="s">
        <v>23</v>
      </c>
      <c r="B242" s="79">
        <v>23.900000000000013</v>
      </c>
      <c r="C242" s="112">
        <v>30</v>
      </c>
      <c r="D242" s="62" t="s">
        <v>14</v>
      </c>
      <c r="E242" s="84">
        <v>7</v>
      </c>
      <c r="F242" s="84">
        <v>5</v>
      </c>
      <c r="G242" s="84">
        <v>5</v>
      </c>
      <c r="H242" s="84">
        <v>6</v>
      </c>
      <c r="I242" s="84">
        <v>8</v>
      </c>
      <c r="J242" s="84">
        <v>5</v>
      </c>
      <c r="K242" s="84">
        <v>6</v>
      </c>
      <c r="L242" s="84">
        <v>7</v>
      </c>
      <c r="M242" s="114">
        <v>4</v>
      </c>
      <c r="N242" s="135">
        <v>53</v>
      </c>
      <c r="O242" s="127">
        <v>6</v>
      </c>
      <c r="P242" s="84">
        <v>5</v>
      </c>
      <c r="Q242" s="84">
        <v>4</v>
      </c>
      <c r="R242" s="84">
        <v>5</v>
      </c>
      <c r="S242" s="84">
        <v>6</v>
      </c>
      <c r="T242" s="84">
        <v>8</v>
      </c>
      <c r="U242" s="84">
        <v>9</v>
      </c>
      <c r="V242" s="84">
        <v>6</v>
      </c>
      <c r="W242" s="114">
        <v>6</v>
      </c>
      <c r="X242" s="111">
        <v>55</v>
      </c>
      <c r="Y242" s="71">
        <v>108</v>
      </c>
      <c r="Z242" s="102">
        <v>0.2</v>
      </c>
      <c r="AA242" s="141">
        <v>24.100000000000012</v>
      </c>
      <c r="AB242" s="103">
        <v>123</v>
      </c>
    </row>
    <row r="243" spans="1:28" ht="15.75" thickBot="1" x14ac:dyDescent="0.3">
      <c r="A243" s="104"/>
      <c r="B243" s="105"/>
      <c r="C243" s="105"/>
      <c r="D243" s="152" t="s">
        <v>18</v>
      </c>
      <c r="E243" s="61">
        <v>2</v>
      </c>
      <c r="F243" s="61">
        <v>3</v>
      </c>
      <c r="G243" s="61">
        <v>2</v>
      </c>
      <c r="H243" s="61">
        <v>2</v>
      </c>
      <c r="I243" s="61">
        <v>0</v>
      </c>
      <c r="J243" s="61">
        <v>3</v>
      </c>
      <c r="K243" s="61">
        <v>0</v>
      </c>
      <c r="L243" s="61">
        <v>0</v>
      </c>
      <c r="M243" s="119">
        <v>4</v>
      </c>
      <c r="N243" s="136">
        <v>16</v>
      </c>
      <c r="O243" s="138">
        <v>3</v>
      </c>
      <c r="P243" s="61">
        <v>2</v>
      </c>
      <c r="Q243" s="61">
        <v>3</v>
      </c>
      <c r="R243" s="61">
        <v>2</v>
      </c>
      <c r="S243" s="61">
        <v>2</v>
      </c>
      <c r="T243" s="61">
        <v>0</v>
      </c>
      <c r="U243" s="61">
        <v>0</v>
      </c>
      <c r="V243" s="61">
        <v>1</v>
      </c>
      <c r="W243" s="119">
        <v>1</v>
      </c>
      <c r="X243" s="122">
        <v>14</v>
      </c>
      <c r="Y243" s="72">
        <v>30</v>
      </c>
      <c r="Z243" s="105"/>
      <c r="AA243" s="105"/>
      <c r="AB243" s="106"/>
    </row>
    <row r="244" spans="1:28" ht="13.5" thickBot="1" x14ac:dyDescent="0.25">
      <c r="A244" s="77"/>
      <c r="B244" s="77"/>
      <c r="C244" s="77"/>
      <c r="D244" s="77"/>
      <c r="E244" s="77"/>
      <c r="F244" s="77"/>
      <c r="G244" s="77"/>
      <c r="H244" s="77"/>
      <c r="I244" s="77"/>
      <c r="J244" s="77"/>
      <c r="K244" s="77"/>
      <c r="L244" s="77"/>
      <c r="M244" s="77"/>
      <c r="N244" s="77"/>
      <c r="O244" s="77"/>
      <c r="P244" s="77"/>
      <c r="Q244" s="77"/>
      <c r="R244" s="77"/>
      <c r="S244" s="77"/>
      <c r="T244" s="77"/>
      <c r="U244" s="77"/>
      <c r="V244" s="77"/>
      <c r="W244" s="77"/>
      <c r="X244" s="77"/>
      <c r="Y244" s="77"/>
      <c r="Z244" s="77"/>
      <c r="AA244" s="77"/>
      <c r="AB244" s="77"/>
    </row>
    <row r="245" spans="1:28" ht="15" x14ac:dyDescent="0.25">
      <c r="A245" s="170"/>
      <c r="B245" s="173" t="s">
        <v>4</v>
      </c>
      <c r="C245" s="176" t="s">
        <v>19</v>
      </c>
      <c r="D245" s="64" t="s">
        <v>1</v>
      </c>
      <c r="E245" s="40">
        <v>354</v>
      </c>
      <c r="F245" s="41">
        <v>141</v>
      </c>
      <c r="G245" s="41">
        <v>238</v>
      </c>
      <c r="H245" s="41">
        <v>101</v>
      </c>
      <c r="I245" s="41">
        <v>270</v>
      </c>
      <c r="J245" s="41">
        <v>279</v>
      </c>
      <c r="K245" s="41">
        <v>176</v>
      </c>
      <c r="L245" s="41">
        <v>268</v>
      </c>
      <c r="M245" s="42">
        <v>239</v>
      </c>
      <c r="N245" s="179" t="s">
        <v>16</v>
      </c>
      <c r="O245" s="40">
        <v>320</v>
      </c>
      <c r="P245" s="41">
        <v>159</v>
      </c>
      <c r="Q245" s="41">
        <v>278</v>
      </c>
      <c r="R245" s="41">
        <v>113</v>
      </c>
      <c r="S245" s="41">
        <v>414</v>
      </c>
      <c r="T245" s="41">
        <v>471</v>
      </c>
      <c r="U245" s="41">
        <v>174</v>
      </c>
      <c r="V245" s="41">
        <v>294</v>
      </c>
      <c r="W245" s="42">
        <v>294</v>
      </c>
      <c r="X245" s="179" t="s">
        <v>17</v>
      </c>
      <c r="Y245" s="89">
        <v>65.2</v>
      </c>
      <c r="Z245" s="182" t="s">
        <v>28</v>
      </c>
      <c r="AA245" s="185" t="s">
        <v>6</v>
      </c>
      <c r="AB245" s="188" t="s">
        <v>20</v>
      </c>
    </row>
    <row r="246" spans="1:28" ht="15" x14ac:dyDescent="0.25">
      <c r="A246" s="170" t="s">
        <v>36</v>
      </c>
      <c r="B246" s="174"/>
      <c r="C246" s="177"/>
      <c r="D246" s="65" t="s">
        <v>2</v>
      </c>
      <c r="E246" s="43">
        <v>4</v>
      </c>
      <c r="F246" s="39">
        <v>3</v>
      </c>
      <c r="G246" s="39">
        <v>4</v>
      </c>
      <c r="H246" s="39">
        <v>3</v>
      </c>
      <c r="I246" s="39">
        <v>4</v>
      </c>
      <c r="J246" s="39">
        <v>4</v>
      </c>
      <c r="K246" s="39">
        <v>3</v>
      </c>
      <c r="L246" s="39">
        <v>4</v>
      </c>
      <c r="M246" s="44">
        <v>4</v>
      </c>
      <c r="N246" s="180"/>
      <c r="O246" s="43">
        <v>4</v>
      </c>
      <c r="P246" s="39">
        <v>3</v>
      </c>
      <c r="Q246" s="39">
        <v>4</v>
      </c>
      <c r="R246" s="39">
        <v>3</v>
      </c>
      <c r="S246" s="39">
        <v>5</v>
      </c>
      <c r="T246" s="39">
        <v>5</v>
      </c>
      <c r="U246" s="39">
        <v>3</v>
      </c>
      <c r="V246" s="39">
        <v>4</v>
      </c>
      <c r="W246" s="44">
        <v>4</v>
      </c>
      <c r="X246" s="180"/>
      <c r="Y246" s="63">
        <v>68</v>
      </c>
      <c r="Z246" s="183"/>
      <c r="AA246" s="186"/>
      <c r="AB246" s="189"/>
    </row>
    <row r="247" spans="1:28" ht="15.75" thickBot="1" x14ac:dyDescent="0.3">
      <c r="A247" s="171">
        <v>44820</v>
      </c>
      <c r="B247" s="175"/>
      <c r="C247" s="178"/>
      <c r="D247" s="66" t="s">
        <v>3</v>
      </c>
      <c r="E247" s="45">
        <v>3</v>
      </c>
      <c r="F247" s="46">
        <v>16</v>
      </c>
      <c r="G247" s="46">
        <v>15</v>
      </c>
      <c r="H247" s="46">
        <v>18</v>
      </c>
      <c r="I247" s="46">
        <v>7</v>
      </c>
      <c r="J247" s="46">
        <v>10</v>
      </c>
      <c r="K247" s="46">
        <v>11</v>
      </c>
      <c r="L247" s="46">
        <v>8</v>
      </c>
      <c r="M247" s="47">
        <v>4</v>
      </c>
      <c r="N247" s="181"/>
      <c r="O247" s="45">
        <v>5</v>
      </c>
      <c r="P247" s="46">
        <v>12</v>
      </c>
      <c r="Q247" s="46">
        <v>14</v>
      </c>
      <c r="R247" s="46">
        <v>17</v>
      </c>
      <c r="S247" s="46">
        <v>2</v>
      </c>
      <c r="T247" s="46">
        <v>9</v>
      </c>
      <c r="U247" s="46">
        <v>13</v>
      </c>
      <c r="V247" s="46">
        <v>6</v>
      </c>
      <c r="W247" s="47">
        <v>1</v>
      </c>
      <c r="X247" s="181"/>
      <c r="Y247" s="108">
        <v>112</v>
      </c>
      <c r="Z247" s="184"/>
      <c r="AA247" s="187"/>
      <c r="AB247" s="190"/>
    </row>
    <row r="248" spans="1:28" ht="15" x14ac:dyDescent="0.25">
      <c r="A248" s="146"/>
      <c r="D248" s="48" t="s">
        <v>15</v>
      </c>
      <c r="E248" s="49">
        <v>1</v>
      </c>
      <c r="F248" s="49">
        <v>1</v>
      </c>
      <c r="G248" s="49">
        <v>1</v>
      </c>
      <c r="H248" s="49">
        <v>1</v>
      </c>
      <c r="I248" s="49">
        <v>1</v>
      </c>
      <c r="J248" s="49">
        <v>1</v>
      </c>
      <c r="K248" s="49">
        <v>1</v>
      </c>
      <c r="L248" s="49">
        <v>1</v>
      </c>
      <c r="M248" s="50">
        <v>1</v>
      </c>
      <c r="N248" s="123">
        <v>9</v>
      </c>
      <c r="O248" s="126">
        <v>1</v>
      </c>
      <c r="P248" s="49">
        <v>1</v>
      </c>
      <c r="Q248" s="49">
        <v>1</v>
      </c>
      <c r="R248" s="49">
        <v>1</v>
      </c>
      <c r="S248" s="49">
        <v>2</v>
      </c>
      <c r="T248" s="49">
        <v>1</v>
      </c>
      <c r="U248" s="49">
        <v>1</v>
      </c>
      <c r="V248" s="49">
        <v>1</v>
      </c>
      <c r="W248" s="50">
        <v>2</v>
      </c>
      <c r="X248" s="113">
        <v>11</v>
      </c>
      <c r="Y248" s="85">
        <v>20</v>
      </c>
      <c r="AB248" s="87"/>
    </row>
    <row r="249" spans="1:28" ht="15" x14ac:dyDescent="0.25">
      <c r="A249" s="146" t="s">
        <v>24</v>
      </c>
      <c r="B249" s="73">
        <v>22.500000000000014</v>
      </c>
      <c r="C249" s="112">
        <v>20</v>
      </c>
      <c r="D249" s="52" t="s">
        <v>14</v>
      </c>
      <c r="E249" s="84">
        <v>7</v>
      </c>
      <c r="F249" s="84">
        <v>3</v>
      </c>
      <c r="G249" s="84">
        <v>5</v>
      </c>
      <c r="H249" s="84">
        <v>3</v>
      </c>
      <c r="I249" s="84">
        <v>5</v>
      </c>
      <c r="J249" s="84">
        <v>6</v>
      </c>
      <c r="K249" s="84">
        <v>4</v>
      </c>
      <c r="L249" s="84">
        <v>3</v>
      </c>
      <c r="M249" s="114">
        <v>6</v>
      </c>
      <c r="N249" s="147">
        <v>42</v>
      </c>
      <c r="O249" s="84">
        <v>5</v>
      </c>
      <c r="P249" s="84">
        <v>3</v>
      </c>
      <c r="Q249" s="84">
        <v>5</v>
      </c>
      <c r="R249" s="84">
        <v>4</v>
      </c>
      <c r="S249" s="84">
        <v>8</v>
      </c>
      <c r="T249" s="84">
        <v>6</v>
      </c>
      <c r="U249" s="84">
        <v>5</v>
      </c>
      <c r="V249" s="84">
        <v>5</v>
      </c>
      <c r="W249" s="114">
        <v>4</v>
      </c>
      <c r="X249" s="109">
        <v>45</v>
      </c>
      <c r="Y249" s="67">
        <v>87</v>
      </c>
      <c r="Z249" s="92">
        <v>-0.4</v>
      </c>
      <c r="AA249" s="142">
        <v>22.100000000000016</v>
      </c>
      <c r="AB249" s="93">
        <v>109</v>
      </c>
    </row>
    <row r="250" spans="1:28" ht="15.75" thickBot="1" x14ac:dyDescent="0.3">
      <c r="A250" s="94"/>
      <c r="D250" s="148" t="s">
        <v>18</v>
      </c>
      <c r="E250" s="51">
        <v>0</v>
      </c>
      <c r="F250" s="51">
        <v>3</v>
      </c>
      <c r="G250" s="51">
        <v>2</v>
      </c>
      <c r="H250" s="51">
        <v>3</v>
      </c>
      <c r="I250" s="51">
        <v>2</v>
      </c>
      <c r="J250" s="51">
        <v>1</v>
      </c>
      <c r="K250" s="51">
        <v>2</v>
      </c>
      <c r="L250" s="51">
        <v>4</v>
      </c>
      <c r="M250" s="115">
        <v>1</v>
      </c>
      <c r="N250" s="125">
        <v>18</v>
      </c>
      <c r="O250" s="128">
        <v>2</v>
      </c>
      <c r="P250" s="51">
        <v>3</v>
      </c>
      <c r="Q250" s="51">
        <v>2</v>
      </c>
      <c r="R250" s="51">
        <v>2</v>
      </c>
      <c r="S250" s="51">
        <v>1</v>
      </c>
      <c r="T250" s="51">
        <v>2</v>
      </c>
      <c r="U250" s="51">
        <v>1</v>
      </c>
      <c r="V250" s="51">
        <v>2</v>
      </c>
      <c r="W250" s="115">
        <v>4</v>
      </c>
      <c r="X250" s="120">
        <v>19</v>
      </c>
      <c r="Y250" s="68">
        <v>37</v>
      </c>
      <c r="AB250" s="87"/>
    </row>
    <row r="251" spans="1:28" ht="13.5" thickBot="1" x14ac:dyDescent="0.25">
      <c r="A251" s="95"/>
      <c r="AB251" s="87"/>
    </row>
    <row r="252" spans="1:28" ht="15" x14ac:dyDescent="0.25">
      <c r="A252" s="99"/>
      <c r="D252" s="53" t="s">
        <v>15</v>
      </c>
      <c r="E252" s="54">
        <v>2</v>
      </c>
      <c r="F252" s="54">
        <v>1</v>
      </c>
      <c r="G252" s="54">
        <v>1</v>
      </c>
      <c r="H252" s="54">
        <v>1</v>
      </c>
      <c r="I252" s="54">
        <v>1</v>
      </c>
      <c r="J252" s="54">
        <v>1</v>
      </c>
      <c r="K252" s="54">
        <v>1</v>
      </c>
      <c r="L252" s="54">
        <v>1</v>
      </c>
      <c r="M252" s="55">
        <v>2</v>
      </c>
      <c r="N252" s="129">
        <v>11</v>
      </c>
      <c r="O252" s="132">
        <v>2</v>
      </c>
      <c r="P252" s="54">
        <v>1</v>
      </c>
      <c r="Q252" s="54">
        <v>1</v>
      </c>
      <c r="R252" s="54">
        <v>1</v>
      </c>
      <c r="S252" s="54">
        <v>2</v>
      </c>
      <c r="T252" s="54">
        <v>1</v>
      </c>
      <c r="U252" s="54">
        <v>1</v>
      </c>
      <c r="V252" s="54">
        <v>1</v>
      </c>
      <c r="W252" s="55">
        <v>2</v>
      </c>
      <c r="X252" s="116">
        <v>12</v>
      </c>
      <c r="Y252" s="55">
        <v>23</v>
      </c>
      <c r="AB252" s="87"/>
    </row>
    <row r="253" spans="1:28" ht="15" x14ac:dyDescent="0.25">
      <c r="A253" s="149" t="s">
        <v>22</v>
      </c>
      <c r="B253" s="78">
        <v>26.4</v>
      </c>
      <c r="C253" s="112">
        <v>23</v>
      </c>
      <c r="D253" s="57" t="s">
        <v>14</v>
      </c>
      <c r="E253" s="84">
        <v>0</v>
      </c>
      <c r="F253" s="84">
        <v>0</v>
      </c>
      <c r="G253" s="84">
        <v>0</v>
      </c>
      <c r="H253" s="84">
        <v>0</v>
      </c>
      <c r="I253" s="84">
        <v>0</v>
      </c>
      <c r="J253" s="84">
        <v>0</v>
      </c>
      <c r="K253" s="84">
        <v>0</v>
      </c>
      <c r="L253" s="84">
        <v>0</v>
      </c>
      <c r="M253" s="114">
        <v>0</v>
      </c>
      <c r="N253" s="130">
        <v>0</v>
      </c>
      <c r="O253" s="84">
        <v>0</v>
      </c>
      <c r="P253" s="84">
        <v>0</v>
      </c>
      <c r="Q253" s="84">
        <v>0</v>
      </c>
      <c r="R253" s="84">
        <v>0</v>
      </c>
      <c r="S253" s="84">
        <v>0</v>
      </c>
      <c r="T253" s="84">
        <v>0</v>
      </c>
      <c r="U253" s="84">
        <v>0</v>
      </c>
      <c r="V253" s="84">
        <v>0</v>
      </c>
      <c r="W253" s="114">
        <v>0</v>
      </c>
      <c r="X253" s="110">
        <v>0</v>
      </c>
      <c r="Y253" s="69">
        <v>0</v>
      </c>
      <c r="Z253" s="97">
        <v>0</v>
      </c>
      <c r="AA253" s="143">
        <v>26.4</v>
      </c>
      <c r="AB253" s="98">
        <v>107</v>
      </c>
    </row>
    <row r="254" spans="1:28" ht="15.75" thickBot="1" x14ac:dyDescent="0.3">
      <c r="A254" s="99"/>
      <c r="D254" s="150" t="s">
        <v>18</v>
      </c>
      <c r="E254" s="56">
        <v>0</v>
      </c>
      <c r="F254" s="56">
        <v>0</v>
      </c>
      <c r="G254" s="56">
        <v>0</v>
      </c>
      <c r="H254" s="56">
        <v>0</v>
      </c>
      <c r="I254" s="56">
        <v>0</v>
      </c>
      <c r="J254" s="56">
        <v>0</v>
      </c>
      <c r="K254" s="56">
        <v>0</v>
      </c>
      <c r="L254" s="56">
        <v>0</v>
      </c>
      <c r="M254" s="117">
        <v>0</v>
      </c>
      <c r="N254" s="131">
        <v>0</v>
      </c>
      <c r="O254" s="133">
        <v>0</v>
      </c>
      <c r="P254" s="56">
        <v>0</v>
      </c>
      <c r="Q254" s="56">
        <v>0</v>
      </c>
      <c r="R254" s="56">
        <v>0</v>
      </c>
      <c r="S254" s="56">
        <v>0</v>
      </c>
      <c r="T254" s="56">
        <v>0</v>
      </c>
      <c r="U254" s="56">
        <v>0</v>
      </c>
      <c r="V254" s="56">
        <v>0</v>
      </c>
      <c r="W254" s="117">
        <v>0</v>
      </c>
      <c r="X254" s="121">
        <v>0</v>
      </c>
      <c r="Y254" s="70">
        <v>0</v>
      </c>
      <c r="AB254" s="87"/>
    </row>
    <row r="255" spans="1:28" ht="13.5" thickBot="1" x14ac:dyDescent="0.25">
      <c r="A255" s="95"/>
      <c r="AB255" s="87"/>
    </row>
    <row r="256" spans="1:28" ht="15" x14ac:dyDescent="0.25">
      <c r="A256" s="100"/>
      <c r="D256" s="58" t="s">
        <v>15</v>
      </c>
      <c r="E256" s="59">
        <v>2</v>
      </c>
      <c r="F256" s="59">
        <v>1</v>
      </c>
      <c r="G256" s="59">
        <v>1</v>
      </c>
      <c r="H256" s="59">
        <v>1</v>
      </c>
      <c r="I256" s="59">
        <v>1</v>
      </c>
      <c r="J256" s="59">
        <v>1</v>
      </c>
      <c r="K256" s="59">
        <v>1</v>
      </c>
      <c r="L256" s="59">
        <v>1</v>
      </c>
      <c r="M256" s="60">
        <v>1</v>
      </c>
      <c r="N256" s="134">
        <v>10</v>
      </c>
      <c r="O256" s="137">
        <v>1</v>
      </c>
      <c r="P256" s="59">
        <v>1</v>
      </c>
      <c r="Q256" s="59">
        <v>1</v>
      </c>
      <c r="R256" s="59">
        <v>1</v>
      </c>
      <c r="S256" s="59">
        <v>2</v>
      </c>
      <c r="T256" s="59">
        <v>1</v>
      </c>
      <c r="U256" s="59">
        <v>1</v>
      </c>
      <c r="V256" s="59">
        <v>1</v>
      </c>
      <c r="W256" s="60">
        <v>2</v>
      </c>
      <c r="X256" s="118">
        <v>11</v>
      </c>
      <c r="Y256" s="60">
        <v>21</v>
      </c>
      <c r="AB256" s="87"/>
    </row>
    <row r="257" spans="1:28" ht="15" x14ac:dyDescent="0.25">
      <c r="A257" s="151" t="s">
        <v>23</v>
      </c>
      <c r="B257" s="79">
        <v>24.300000000000011</v>
      </c>
      <c r="C257" s="112">
        <v>21</v>
      </c>
      <c r="D257" s="62" t="s">
        <v>14</v>
      </c>
      <c r="E257" s="84">
        <v>5</v>
      </c>
      <c r="F257" s="84">
        <v>5</v>
      </c>
      <c r="G257" s="84">
        <v>4</v>
      </c>
      <c r="H257" s="84">
        <v>3</v>
      </c>
      <c r="I257" s="84">
        <v>4</v>
      </c>
      <c r="J257" s="84">
        <v>4</v>
      </c>
      <c r="K257" s="84">
        <v>6</v>
      </c>
      <c r="L257" s="84">
        <v>7</v>
      </c>
      <c r="M257" s="114">
        <v>6</v>
      </c>
      <c r="N257" s="135">
        <v>44</v>
      </c>
      <c r="O257" s="127">
        <v>4</v>
      </c>
      <c r="P257" s="84">
        <v>5</v>
      </c>
      <c r="Q257" s="84">
        <v>5</v>
      </c>
      <c r="R257" s="84">
        <v>4</v>
      </c>
      <c r="S257" s="84">
        <v>5</v>
      </c>
      <c r="T257" s="84">
        <v>6</v>
      </c>
      <c r="U257" s="84">
        <v>4</v>
      </c>
      <c r="V257" s="84">
        <v>6</v>
      </c>
      <c r="W257" s="114">
        <v>5</v>
      </c>
      <c r="X257" s="111">
        <v>44</v>
      </c>
      <c r="Y257" s="71">
        <v>88</v>
      </c>
      <c r="Z257" s="102">
        <v>-0.4</v>
      </c>
      <c r="AA257" s="141">
        <v>23.900000000000013</v>
      </c>
      <c r="AB257" s="103">
        <v>122</v>
      </c>
    </row>
    <row r="258" spans="1:28" ht="15.75" thickBot="1" x14ac:dyDescent="0.3">
      <c r="A258" s="104"/>
      <c r="B258" s="105"/>
      <c r="C258" s="105"/>
      <c r="D258" s="152" t="s">
        <v>18</v>
      </c>
      <c r="E258" s="61">
        <v>3</v>
      </c>
      <c r="F258" s="61">
        <v>1</v>
      </c>
      <c r="G258" s="61">
        <v>3</v>
      </c>
      <c r="H258" s="61">
        <v>3</v>
      </c>
      <c r="I258" s="61">
        <v>3</v>
      </c>
      <c r="J258" s="61">
        <v>3</v>
      </c>
      <c r="K258" s="61">
        <v>0</v>
      </c>
      <c r="L258" s="61">
        <v>0</v>
      </c>
      <c r="M258" s="119">
        <v>1</v>
      </c>
      <c r="N258" s="136">
        <v>17</v>
      </c>
      <c r="O258" s="138">
        <v>3</v>
      </c>
      <c r="P258" s="61">
        <v>1</v>
      </c>
      <c r="Q258" s="61">
        <v>2</v>
      </c>
      <c r="R258" s="61">
        <v>2</v>
      </c>
      <c r="S258" s="61">
        <v>4</v>
      </c>
      <c r="T258" s="61">
        <v>2</v>
      </c>
      <c r="U258" s="61">
        <v>2</v>
      </c>
      <c r="V258" s="61">
        <v>1</v>
      </c>
      <c r="W258" s="119">
        <v>3</v>
      </c>
      <c r="X258" s="122">
        <v>20</v>
      </c>
      <c r="Y258" s="72">
        <v>37</v>
      </c>
      <c r="Z258" s="105"/>
      <c r="AA258" s="105"/>
      <c r="AB258" s="106"/>
    </row>
    <row r="259" spans="1:28" ht="13.5" thickBot="1" x14ac:dyDescent="0.25">
      <c r="A259" s="77"/>
      <c r="B259" s="77"/>
      <c r="C259" s="77"/>
      <c r="D259" s="77"/>
      <c r="E259" s="77"/>
      <c r="F259" s="77"/>
      <c r="G259" s="77"/>
      <c r="H259" s="77"/>
      <c r="I259" s="77"/>
      <c r="J259" s="77"/>
      <c r="K259" s="77"/>
      <c r="L259" s="77"/>
      <c r="M259" s="77"/>
      <c r="N259" s="77"/>
      <c r="O259" s="77"/>
      <c r="P259" s="77"/>
      <c r="Q259" s="77"/>
      <c r="R259" s="77"/>
      <c r="S259" s="77"/>
      <c r="T259" s="77"/>
      <c r="U259" s="77"/>
      <c r="V259" s="77"/>
      <c r="W259" s="77"/>
      <c r="X259" s="77"/>
      <c r="Y259" s="77"/>
      <c r="Z259" s="77"/>
      <c r="AA259" s="77"/>
      <c r="AB259" s="77"/>
    </row>
    <row r="260" spans="1:28" ht="15" x14ac:dyDescent="0.25">
      <c r="A260" s="83"/>
      <c r="B260" s="173" t="s">
        <v>4</v>
      </c>
      <c r="C260" s="176" t="s">
        <v>19</v>
      </c>
      <c r="D260" s="64" t="s">
        <v>1</v>
      </c>
      <c r="E260" s="40">
        <v>476</v>
      </c>
      <c r="F260" s="41">
        <v>340</v>
      </c>
      <c r="G260" s="41">
        <v>145</v>
      </c>
      <c r="H260" s="41">
        <v>336</v>
      </c>
      <c r="I260" s="41">
        <v>432</v>
      </c>
      <c r="J260" s="41">
        <v>306</v>
      </c>
      <c r="K260" s="41">
        <v>310</v>
      </c>
      <c r="L260" s="41">
        <v>340</v>
      </c>
      <c r="M260" s="42">
        <v>136</v>
      </c>
      <c r="N260" s="179" t="s">
        <v>16</v>
      </c>
      <c r="O260" s="40">
        <v>405</v>
      </c>
      <c r="P260" s="41">
        <v>352</v>
      </c>
      <c r="Q260" s="41">
        <v>328</v>
      </c>
      <c r="R260" s="41">
        <v>296</v>
      </c>
      <c r="S260" s="41">
        <v>166</v>
      </c>
      <c r="T260" s="41">
        <v>348</v>
      </c>
      <c r="U260" s="41">
        <v>430</v>
      </c>
      <c r="V260" s="41">
        <v>150</v>
      </c>
      <c r="W260" s="42">
        <v>336</v>
      </c>
      <c r="X260" s="179" t="s">
        <v>17</v>
      </c>
      <c r="Y260" s="89">
        <v>68.599999999999994</v>
      </c>
      <c r="Z260" s="182" t="s">
        <v>28</v>
      </c>
      <c r="AA260" s="185" t="s">
        <v>6</v>
      </c>
      <c r="AB260" s="188" t="s">
        <v>20</v>
      </c>
    </row>
    <row r="261" spans="1:28" ht="15" x14ac:dyDescent="0.25">
      <c r="A261" s="83" t="s">
        <v>26</v>
      </c>
      <c r="B261" s="174"/>
      <c r="C261" s="177"/>
      <c r="D261" s="65" t="s">
        <v>2</v>
      </c>
      <c r="E261" s="43">
        <v>5</v>
      </c>
      <c r="F261" s="39">
        <v>4</v>
      </c>
      <c r="G261" s="39">
        <v>3</v>
      </c>
      <c r="H261" s="39">
        <v>4</v>
      </c>
      <c r="I261" s="39">
        <v>5</v>
      </c>
      <c r="J261" s="39">
        <v>4</v>
      </c>
      <c r="K261" s="39">
        <v>4</v>
      </c>
      <c r="L261" s="39">
        <v>4</v>
      </c>
      <c r="M261" s="44">
        <v>3</v>
      </c>
      <c r="N261" s="180"/>
      <c r="O261" s="43">
        <v>5</v>
      </c>
      <c r="P261" s="39">
        <v>4</v>
      </c>
      <c r="Q261" s="39">
        <v>4</v>
      </c>
      <c r="R261" s="39">
        <v>4</v>
      </c>
      <c r="S261" s="39">
        <v>3</v>
      </c>
      <c r="T261" s="39">
        <v>4</v>
      </c>
      <c r="U261" s="39">
        <v>5</v>
      </c>
      <c r="V261" s="39">
        <v>3</v>
      </c>
      <c r="W261" s="44">
        <v>4</v>
      </c>
      <c r="X261" s="180"/>
      <c r="Y261" s="63">
        <v>72</v>
      </c>
      <c r="Z261" s="183"/>
      <c r="AA261" s="186"/>
      <c r="AB261" s="189"/>
    </row>
    <row r="262" spans="1:28" ht="15.75" thickBot="1" x14ac:dyDescent="0.3">
      <c r="A262" s="139">
        <v>44812</v>
      </c>
      <c r="B262" s="175"/>
      <c r="C262" s="178"/>
      <c r="D262" s="66" t="s">
        <v>3</v>
      </c>
      <c r="E262" s="45">
        <v>4</v>
      </c>
      <c r="F262" s="46">
        <v>10</v>
      </c>
      <c r="G262" s="46">
        <v>18</v>
      </c>
      <c r="H262" s="46">
        <v>6</v>
      </c>
      <c r="I262" s="46">
        <v>2</v>
      </c>
      <c r="J262" s="46">
        <v>12</v>
      </c>
      <c r="K262" s="46">
        <v>14</v>
      </c>
      <c r="L262" s="46">
        <v>8</v>
      </c>
      <c r="M262" s="47">
        <v>16</v>
      </c>
      <c r="N262" s="181"/>
      <c r="O262" s="45">
        <v>3</v>
      </c>
      <c r="P262" s="46">
        <v>9</v>
      </c>
      <c r="Q262" s="46">
        <v>5</v>
      </c>
      <c r="R262" s="46">
        <v>13</v>
      </c>
      <c r="S262" s="46">
        <v>17</v>
      </c>
      <c r="T262" s="46">
        <v>11</v>
      </c>
      <c r="U262" s="46">
        <v>1</v>
      </c>
      <c r="V262" s="46">
        <v>15</v>
      </c>
      <c r="W262" s="47">
        <v>7</v>
      </c>
      <c r="X262" s="181"/>
      <c r="Y262" s="108">
        <v>122</v>
      </c>
      <c r="Z262" s="184"/>
      <c r="AA262" s="187"/>
      <c r="AB262" s="190"/>
    </row>
    <row r="263" spans="1:28" ht="15" x14ac:dyDescent="0.25">
      <c r="A263" s="146"/>
      <c r="D263" s="48" t="s">
        <v>15</v>
      </c>
      <c r="E263" s="49">
        <v>1</v>
      </c>
      <c r="F263" s="49">
        <v>1</v>
      </c>
      <c r="G263" s="49">
        <v>1</v>
      </c>
      <c r="H263" s="49">
        <v>1</v>
      </c>
      <c r="I263" s="49">
        <v>2</v>
      </c>
      <c r="J263" s="49">
        <v>1</v>
      </c>
      <c r="K263" s="49">
        <v>1</v>
      </c>
      <c r="L263" s="49">
        <v>1</v>
      </c>
      <c r="M263" s="50">
        <v>1</v>
      </c>
      <c r="N263" s="123">
        <v>10</v>
      </c>
      <c r="O263" s="126">
        <v>2</v>
      </c>
      <c r="P263" s="49">
        <v>1</v>
      </c>
      <c r="Q263" s="49">
        <v>1</v>
      </c>
      <c r="R263" s="49">
        <v>1</v>
      </c>
      <c r="S263" s="49">
        <v>1</v>
      </c>
      <c r="T263" s="49">
        <v>1</v>
      </c>
      <c r="U263" s="49">
        <v>2</v>
      </c>
      <c r="V263" s="49">
        <v>1</v>
      </c>
      <c r="W263" s="50">
        <v>1</v>
      </c>
      <c r="X263" s="113">
        <v>11</v>
      </c>
      <c r="Y263" s="85">
        <v>21</v>
      </c>
      <c r="AB263" s="87"/>
    </row>
    <row r="264" spans="1:28" ht="15" x14ac:dyDescent="0.25">
      <c r="A264" s="146" t="s">
        <v>24</v>
      </c>
      <c r="B264" s="73">
        <v>22.200000000000014</v>
      </c>
      <c r="C264" s="112">
        <v>21</v>
      </c>
      <c r="D264" s="52" t="s">
        <v>14</v>
      </c>
      <c r="E264" s="84">
        <v>7</v>
      </c>
      <c r="F264" s="84">
        <v>5</v>
      </c>
      <c r="G264" s="84">
        <v>3</v>
      </c>
      <c r="H264" s="84">
        <v>7</v>
      </c>
      <c r="I264" s="84">
        <v>6</v>
      </c>
      <c r="J264" s="84">
        <v>5</v>
      </c>
      <c r="K264" s="84">
        <v>5</v>
      </c>
      <c r="L264" s="84">
        <v>8</v>
      </c>
      <c r="M264" s="114">
        <v>6</v>
      </c>
      <c r="N264" s="147">
        <v>52</v>
      </c>
      <c r="O264" s="84">
        <v>6</v>
      </c>
      <c r="P264" s="84">
        <v>5</v>
      </c>
      <c r="Q264" s="84">
        <v>5</v>
      </c>
      <c r="R264" s="84">
        <v>6</v>
      </c>
      <c r="S264" s="84">
        <v>6</v>
      </c>
      <c r="T264" s="84">
        <v>4</v>
      </c>
      <c r="U264" s="84">
        <v>9</v>
      </c>
      <c r="V264" s="84">
        <v>4</v>
      </c>
      <c r="W264" s="114">
        <v>4</v>
      </c>
      <c r="X264" s="109">
        <v>49</v>
      </c>
      <c r="Y264" s="67">
        <v>101</v>
      </c>
      <c r="Z264" s="92">
        <v>0.30000000000000004</v>
      </c>
      <c r="AA264" s="142">
        <v>22.500000000000014</v>
      </c>
      <c r="AB264" s="93">
        <v>108</v>
      </c>
    </row>
    <row r="265" spans="1:28" ht="15.75" thickBot="1" x14ac:dyDescent="0.3">
      <c r="A265" s="94"/>
      <c r="D265" s="148" t="s">
        <v>18</v>
      </c>
      <c r="E265" s="51">
        <v>1</v>
      </c>
      <c r="F265" s="51">
        <v>2</v>
      </c>
      <c r="G265" s="51">
        <v>3</v>
      </c>
      <c r="H265" s="51">
        <v>0</v>
      </c>
      <c r="I265" s="51">
        <v>3</v>
      </c>
      <c r="J265" s="51">
        <v>2</v>
      </c>
      <c r="K265" s="51">
        <v>2</v>
      </c>
      <c r="L265" s="51">
        <v>0</v>
      </c>
      <c r="M265" s="115">
        <v>0</v>
      </c>
      <c r="N265" s="125">
        <v>13</v>
      </c>
      <c r="O265" s="128">
        <v>3</v>
      </c>
      <c r="P265" s="51">
        <v>2</v>
      </c>
      <c r="Q265" s="51">
        <v>2</v>
      </c>
      <c r="R265" s="51">
        <v>1</v>
      </c>
      <c r="S265" s="51">
        <v>0</v>
      </c>
      <c r="T265" s="51">
        <v>3</v>
      </c>
      <c r="U265" s="51">
        <v>0</v>
      </c>
      <c r="V265" s="51">
        <v>2</v>
      </c>
      <c r="W265" s="115">
        <v>3</v>
      </c>
      <c r="X265" s="120">
        <v>16</v>
      </c>
      <c r="Y265" s="68">
        <v>29</v>
      </c>
      <c r="AB265" s="87"/>
    </row>
    <row r="266" spans="1:28" ht="13.5" thickBot="1" x14ac:dyDescent="0.25">
      <c r="A266" s="95"/>
      <c r="AB266" s="87"/>
    </row>
    <row r="267" spans="1:28" ht="15" x14ac:dyDescent="0.25">
      <c r="A267" s="99"/>
      <c r="D267" s="53" t="s">
        <v>15</v>
      </c>
      <c r="E267" s="54">
        <v>2</v>
      </c>
      <c r="F267" s="54">
        <v>1</v>
      </c>
      <c r="G267" s="54">
        <v>1</v>
      </c>
      <c r="H267" s="54">
        <v>2</v>
      </c>
      <c r="I267" s="54">
        <v>2</v>
      </c>
      <c r="J267" s="54">
        <v>1</v>
      </c>
      <c r="K267" s="54">
        <v>1</v>
      </c>
      <c r="L267" s="54">
        <v>1</v>
      </c>
      <c r="M267" s="55">
        <v>1</v>
      </c>
      <c r="N267" s="129">
        <v>12</v>
      </c>
      <c r="O267" s="132">
        <v>2</v>
      </c>
      <c r="P267" s="54">
        <v>1</v>
      </c>
      <c r="Q267" s="54">
        <v>2</v>
      </c>
      <c r="R267" s="54">
        <v>1</v>
      </c>
      <c r="S267" s="54">
        <v>1</v>
      </c>
      <c r="T267" s="54">
        <v>1</v>
      </c>
      <c r="U267" s="54">
        <v>2</v>
      </c>
      <c r="V267" s="54">
        <v>1</v>
      </c>
      <c r="W267" s="55">
        <v>2</v>
      </c>
      <c r="X267" s="116">
        <v>13</v>
      </c>
      <c r="Y267" s="55">
        <v>25</v>
      </c>
      <c r="AB267" s="87"/>
    </row>
    <row r="268" spans="1:28" ht="15" x14ac:dyDescent="0.25">
      <c r="A268" s="149" t="s">
        <v>22</v>
      </c>
      <c r="B268" s="78">
        <v>26.4</v>
      </c>
      <c r="C268" s="112">
        <v>25</v>
      </c>
      <c r="D268" s="57" t="s">
        <v>14</v>
      </c>
      <c r="E268" s="84">
        <v>0</v>
      </c>
      <c r="F268" s="84">
        <v>0</v>
      </c>
      <c r="G268" s="84">
        <v>0</v>
      </c>
      <c r="H268" s="84">
        <v>0</v>
      </c>
      <c r="I268" s="84">
        <v>0</v>
      </c>
      <c r="J268" s="84">
        <v>0</v>
      </c>
      <c r="K268" s="84">
        <v>0</v>
      </c>
      <c r="L268" s="84">
        <v>0</v>
      </c>
      <c r="M268" s="114">
        <v>0</v>
      </c>
      <c r="N268" s="130">
        <v>0</v>
      </c>
      <c r="O268" s="84">
        <v>0</v>
      </c>
      <c r="P268" s="84">
        <v>0</v>
      </c>
      <c r="Q268" s="84">
        <v>0</v>
      </c>
      <c r="R268" s="84">
        <v>0</v>
      </c>
      <c r="S268" s="84">
        <v>0</v>
      </c>
      <c r="T268" s="84">
        <v>0</v>
      </c>
      <c r="U268" s="84">
        <v>0</v>
      </c>
      <c r="V268" s="84">
        <v>0</v>
      </c>
      <c r="W268" s="114">
        <v>0</v>
      </c>
      <c r="X268" s="110">
        <v>0</v>
      </c>
      <c r="Y268" s="69">
        <v>0</v>
      </c>
      <c r="Z268" s="97">
        <v>0</v>
      </c>
      <c r="AA268" s="143">
        <v>26.4</v>
      </c>
      <c r="AB268" s="98">
        <v>107</v>
      </c>
    </row>
    <row r="269" spans="1:28" ht="15.75" thickBot="1" x14ac:dyDescent="0.3">
      <c r="A269" s="99"/>
      <c r="D269" s="150" t="s">
        <v>18</v>
      </c>
      <c r="E269" s="56">
        <v>0</v>
      </c>
      <c r="F269" s="56">
        <v>0</v>
      </c>
      <c r="G269" s="56">
        <v>0</v>
      </c>
      <c r="H269" s="56">
        <v>0</v>
      </c>
      <c r="I269" s="56">
        <v>0</v>
      </c>
      <c r="J269" s="56">
        <v>0</v>
      </c>
      <c r="K269" s="56">
        <v>0</v>
      </c>
      <c r="L269" s="56">
        <v>0</v>
      </c>
      <c r="M269" s="117">
        <v>0</v>
      </c>
      <c r="N269" s="131">
        <v>0</v>
      </c>
      <c r="O269" s="133">
        <v>0</v>
      </c>
      <c r="P269" s="56">
        <v>0</v>
      </c>
      <c r="Q269" s="56">
        <v>0</v>
      </c>
      <c r="R269" s="56">
        <v>0</v>
      </c>
      <c r="S269" s="56">
        <v>0</v>
      </c>
      <c r="T269" s="56">
        <v>0</v>
      </c>
      <c r="U269" s="56">
        <v>0</v>
      </c>
      <c r="V269" s="56">
        <v>0</v>
      </c>
      <c r="W269" s="117">
        <v>0</v>
      </c>
      <c r="X269" s="121">
        <v>0</v>
      </c>
      <c r="Y269" s="70">
        <v>0</v>
      </c>
      <c r="AB269" s="87"/>
    </row>
    <row r="270" spans="1:28" ht="13.5" thickBot="1" x14ac:dyDescent="0.25">
      <c r="A270" s="95"/>
      <c r="AB270" s="87"/>
    </row>
    <row r="271" spans="1:28" ht="15" x14ac:dyDescent="0.25">
      <c r="A271" s="100"/>
      <c r="D271" s="58" t="s">
        <v>15</v>
      </c>
      <c r="E271" s="59">
        <v>2</v>
      </c>
      <c r="F271" s="59">
        <v>1</v>
      </c>
      <c r="G271" s="59">
        <v>1</v>
      </c>
      <c r="H271" s="59">
        <v>1</v>
      </c>
      <c r="I271" s="59">
        <v>2</v>
      </c>
      <c r="J271" s="59">
        <v>1</v>
      </c>
      <c r="K271" s="59">
        <v>1</v>
      </c>
      <c r="L271" s="59">
        <v>1</v>
      </c>
      <c r="M271" s="60">
        <v>1</v>
      </c>
      <c r="N271" s="134">
        <v>11</v>
      </c>
      <c r="O271" s="137">
        <v>2</v>
      </c>
      <c r="P271" s="59">
        <v>1</v>
      </c>
      <c r="Q271" s="59">
        <v>1</v>
      </c>
      <c r="R271" s="59">
        <v>1</v>
      </c>
      <c r="S271" s="59">
        <v>1</v>
      </c>
      <c r="T271" s="59">
        <v>1</v>
      </c>
      <c r="U271" s="59">
        <v>2</v>
      </c>
      <c r="V271" s="59">
        <v>1</v>
      </c>
      <c r="W271" s="60">
        <v>1</v>
      </c>
      <c r="X271" s="118">
        <v>11</v>
      </c>
      <c r="Y271" s="60">
        <v>22</v>
      </c>
      <c r="AB271" s="87"/>
    </row>
    <row r="272" spans="1:28" ht="15" x14ac:dyDescent="0.25">
      <c r="A272" s="151" t="s">
        <v>23</v>
      </c>
      <c r="B272" s="79">
        <v>23.800000000000011</v>
      </c>
      <c r="C272" s="112">
        <v>22</v>
      </c>
      <c r="D272" s="62" t="s">
        <v>14</v>
      </c>
      <c r="E272" s="84">
        <v>6</v>
      </c>
      <c r="F272" s="84">
        <v>6</v>
      </c>
      <c r="G272" s="84">
        <v>3</v>
      </c>
      <c r="H272" s="84">
        <v>6</v>
      </c>
      <c r="I272" s="84">
        <v>8</v>
      </c>
      <c r="J272" s="84">
        <v>6</v>
      </c>
      <c r="K272" s="84">
        <v>5</v>
      </c>
      <c r="L272" s="84">
        <v>6</v>
      </c>
      <c r="M272" s="114">
        <v>6</v>
      </c>
      <c r="N272" s="135">
        <v>52</v>
      </c>
      <c r="O272" s="127">
        <v>6</v>
      </c>
      <c r="P272" s="84">
        <v>6</v>
      </c>
      <c r="Q272" s="84">
        <v>5</v>
      </c>
      <c r="R272" s="84">
        <v>7</v>
      </c>
      <c r="S272" s="84">
        <v>5</v>
      </c>
      <c r="T272" s="84">
        <v>5</v>
      </c>
      <c r="U272" s="84">
        <v>8</v>
      </c>
      <c r="V272" s="84">
        <v>5</v>
      </c>
      <c r="W272" s="114">
        <v>4</v>
      </c>
      <c r="X272" s="111">
        <v>51</v>
      </c>
      <c r="Y272" s="71">
        <v>103</v>
      </c>
      <c r="Z272" s="102">
        <v>0.5</v>
      </c>
      <c r="AA272" s="141">
        <v>24.300000000000011</v>
      </c>
      <c r="AB272" s="103">
        <v>121</v>
      </c>
    </row>
    <row r="273" spans="1:28" ht="15.75" thickBot="1" x14ac:dyDescent="0.3">
      <c r="A273" s="104"/>
      <c r="B273" s="105"/>
      <c r="C273" s="105"/>
      <c r="D273" s="152" t="s">
        <v>18</v>
      </c>
      <c r="E273" s="61">
        <v>3</v>
      </c>
      <c r="F273" s="61">
        <v>1</v>
      </c>
      <c r="G273" s="61">
        <v>3</v>
      </c>
      <c r="H273" s="61">
        <v>1</v>
      </c>
      <c r="I273" s="61">
        <v>1</v>
      </c>
      <c r="J273" s="61">
        <v>1</v>
      </c>
      <c r="K273" s="61">
        <v>2</v>
      </c>
      <c r="L273" s="61">
        <v>1</v>
      </c>
      <c r="M273" s="119">
        <v>0</v>
      </c>
      <c r="N273" s="136">
        <v>13</v>
      </c>
      <c r="O273" s="138">
        <v>3</v>
      </c>
      <c r="P273" s="61">
        <v>1</v>
      </c>
      <c r="Q273" s="61">
        <v>2</v>
      </c>
      <c r="R273" s="61">
        <v>0</v>
      </c>
      <c r="S273" s="61">
        <v>1</v>
      </c>
      <c r="T273" s="61">
        <v>2</v>
      </c>
      <c r="U273" s="61">
        <v>1</v>
      </c>
      <c r="V273" s="61">
        <v>1</v>
      </c>
      <c r="W273" s="119">
        <v>3</v>
      </c>
      <c r="X273" s="122">
        <v>14</v>
      </c>
      <c r="Y273" s="72">
        <v>27</v>
      </c>
      <c r="Z273" s="105"/>
      <c r="AA273" s="105"/>
      <c r="AB273" s="106"/>
    </row>
    <row r="274" spans="1:28" ht="13.5" thickBot="1" x14ac:dyDescent="0.25">
      <c r="A274" s="77"/>
      <c r="B274" s="77"/>
      <c r="C274" s="77"/>
      <c r="D274" s="77"/>
      <c r="E274" s="77"/>
      <c r="F274" s="77"/>
      <c r="G274" s="77"/>
      <c r="H274" s="77"/>
      <c r="I274" s="77"/>
      <c r="J274" s="77"/>
      <c r="K274" s="77"/>
      <c r="L274" s="77"/>
      <c r="M274" s="77"/>
      <c r="N274" s="77"/>
      <c r="O274" s="77"/>
      <c r="P274" s="77"/>
      <c r="Q274" s="77"/>
      <c r="R274" s="77"/>
      <c r="S274" s="77"/>
      <c r="T274" s="77"/>
      <c r="U274" s="77"/>
      <c r="V274" s="77"/>
      <c r="W274" s="77"/>
      <c r="X274" s="77"/>
      <c r="Y274" s="77"/>
      <c r="Z274" s="77"/>
      <c r="AA274" s="77"/>
      <c r="AB274" s="77"/>
    </row>
    <row r="275" spans="1:28" ht="15" x14ac:dyDescent="0.25">
      <c r="A275" s="86"/>
      <c r="B275" s="173" t="s">
        <v>4</v>
      </c>
      <c r="C275" s="176" t="s">
        <v>19</v>
      </c>
      <c r="D275" s="64" t="s">
        <v>1</v>
      </c>
      <c r="E275" s="155">
        <v>507</v>
      </c>
      <c r="F275" s="155">
        <v>362</v>
      </c>
      <c r="G275" s="155">
        <v>205</v>
      </c>
      <c r="H275" s="155">
        <v>371</v>
      </c>
      <c r="I275" s="155">
        <v>455</v>
      </c>
      <c r="J275" s="155">
        <v>393</v>
      </c>
      <c r="K275" s="155">
        <v>130</v>
      </c>
      <c r="L275" s="155">
        <v>264</v>
      </c>
      <c r="M275" s="156">
        <v>339</v>
      </c>
      <c r="N275" s="179" t="s">
        <v>16</v>
      </c>
      <c r="O275" s="157">
        <v>449</v>
      </c>
      <c r="P275" s="155">
        <v>343</v>
      </c>
      <c r="Q275" s="155">
        <v>174</v>
      </c>
      <c r="R275" s="155">
        <v>338</v>
      </c>
      <c r="S275" s="155">
        <v>331</v>
      </c>
      <c r="T275" s="155">
        <v>384</v>
      </c>
      <c r="U275" s="155">
        <v>504</v>
      </c>
      <c r="V275" s="155">
        <v>177</v>
      </c>
      <c r="W275" s="156">
        <v>345</v>
      </c>
      <c r="X275" s="179" t="s">
        <v>17</v>
      </c>
      <c r="Y275" s="89">
        <v>72.400000000000006</v>
      </c>
      <c r="Z275" s="182" t="s">
        <v>28</v>
      </c>
      <c r="AA275" s="185" t="s">
        <v>6</v>
      </c>
      <c r="AB275" s="188" t="s">
        <v>20</v>
      </c>
    </row>
    <row r="276" spans="1:28" ht="15" x14ac:dyDescent="0.25">
      <c r="A276" s="86" t="s">
        <v>32</v>
      </c>
      <c r="B276" s="174"/>
      <c r="C276" s="177"/>
      <c r="D276" s="65" t="s">
        <v>2</v>
      </c>
      <c r="E276" s="63">
        <v>5</v>
      </c>
      <c r="F276" s="63">
        <v>4</v>
      </c>
      <c r="G276" s="63">
        <v>3</v>
      </c>
      <c r="H276" s="63">
        <v>4</v>
      </c>
      <c r="I276" s="63">
        <v>5</v>
      </c>
      <c r="J276" s="63">
        <v>4</v>
      </c>
      <c r="K276" s="63">
        <v>3</v>
      </c>
      <c r="L276" s="63">
        <v>4</v>
      </c>
      <c r="M276" s="158">
        <v>4</v>
      </c>
      <c r="N276" s="180"/>
      <c r="O276" s="159">
        <v>5</v>
      </c>
      <c r="P276" s="63">
        <v>4</v>
      </c>
      <c r="Q276" s="63">
        <v>3</v>
      </c>
      <c r="R276" s="63">
        <v>4</v>
      </c>
      <c r="S276" s="63">
        <v>4</v>
      </c>
      <c r="T276" s="63">
        <v>4</v>
      </c>
      <c r="U276" s="63">
        <v>5</v>
      </c>
      <c r="V276" s="63">
        <v>3</v>
      </c>
      <c r="W276" s="158">
        <v>4</v>
      </c>
      <c r="X276" s="180"/>
      <c r="Y276" s="63">
        <v>72</v>
      </c>
      <c r="Z276" s="183"/>
      <c r="AA276" s="186"/>
      <c r="AB276" s="189"/>
    </row>
    <row r="277" spans="1:28" ht="15.75" thickBot="1" x14ac:dyDescent="0.3">
      <c r="A277" s="140">
        <v>44805</v>
      </c>
      <c r="B277" s="175"/>
      <c r="C277" s="178"/>
      <c r="D277" s="66" t="s">
        <v>3</v>
      </c>
      <c r="E277" s="160">
        <v>2</v>
      </c>
      <c r="F277" s="160">
        <v>8</v>
      </c>
      <c r="G277" s="160">
        <v>4</v>
      </c>
      <c r="H277" s="160">
        <v>10</v>
      </c>
      <c r="I277" s="160">
        <v>18</v>
      </c>
      <c r="J277" s="160">
        <v>6</v>
      </c>
      <c r="K277" s="160">
        <v>16</v>
      </c>
      <c r="L277" s="160">
        <v>14</v>
      </c>
      <c r="M277" s="161">
        <v>12</v>
      </c>
      <c r="N277" s="181"/>
      <c r="O277" s="162">
        <v>9</v>
      </c>
      <c r="P277" s="160">
        <v>17</v>
      </c>
      <c r="Q277" s="160">
        <v>11</v>
      </c>
      <c r="R277" s="160">
        <v>13</v>
      </c>
      <c r="S277" s="160">
        <v>5</v>
      </c>
      <c r="T277" s="160">
        <v>1</v>
      </c>
      <c r="U277" s="160">
        <v>3</v>
      </c>
      <c r="V277" s="160">
        <v>7</v>
      </c>
      <c r="W277" s="161">
        <v>15</v>
      </c>
      <c r="X277" s="181"/>
      <c r="Y277" s="108">
        <v>140</v>
      </c>
      <c r="Z277" s="184"/>
      <c r="AA277" s="187"/>
      <c r="AB277" s="190"/>
    </row>
    <row r="278" spans="1:28" ht="15" x14ac:dyDescent="0.25">
      <c r="A278" s="146"/>
      <c r="D278" s="48" t="s">
        <v>15</v>
      </c>
      <c r="E278" s="49">
        <v>2</v>
      </c>
      <c r="F278" s="49">
        <v>2</v>
      </c>
      <c r="G278" s="49">
        <v>2</v>
      </c>
      <c r="H278" s="49">
        <v>2</v>
      </c>
      <c r="I278" s="49">
        <v>1</v>
      </c>
      <c r="J278" s="49">
        <v>2</v>
      </c>
      <c r="K278" s="49">
        <v>1</v>
      </c>
      <c r="L278" s="49">
        <v>1</v>
      </c>
      <c r="M278" s="50">
        <v>1</v>
      </c>
      <c r="N278" s="123">
        <v>14</v>
      </c>
      <c r="O278" s="126">
        <v>2</v>
      </c>
      <c r="P278" s="49">
        <v>1</v>
      </c>
      <c r="Q278" s="49">
        <v>1</v>
      </c>
      <c r="R278" s="49">
        <v>1</v>
      </c>
      <c r="S278" s="49">
        <v>2</v>
      </c>
      <c r="T278" s="49">
        <v>2</v>
      </c>
      <c r="U278" s="49">
        <v>2</v>
      </c>
      <c r="V278" s="49">
        <v>2</v>
      </c>
      <c r="W278" s="50">
        <v>1</v>
      </c>
      <c r="X278" s="113">
        <v>14</v>
      </c>
      <c r="Y278" s="85">
        <v>28</v>
      </c>
      <c r="AB278" s="87"/>
    </row>
    <row r="279" spans="1:28" ht="15" x14ac:dyDescent="0.25">
      <c r="A279" s="146" t="s">
        <v>24</v>
      </c>
      <c r="B279" s="73">
        <v>22.200000000000014</v>
      </c>
      <c r="C279" s="112">
        <v>28</v>
      </c>
      <c r="D279" s="52" t="s">
        <v>14</v>
      </c>
      <c r="E279" s="84">
        <v>9</v>
      </c>
      <c r="F279" s="84">
        <v>6</v>
      </c>
      <c r="G279" s="84">
        <v>4</v>
      </c>
      <c r="H279" s="84">
        <v>6</v>
      </c>
      <c r="I279" s="84">
        <v>7</v>
      </c>
      <c r="J279" s="84">
        <v>6</v>
      </c>
      <c r="K279" s="84">
        <v>4</v>
      </c>
      <c r="L279" s="84">
        <v>4</v>
      </c>
      <c r="M279" s="114">
        <v>4</v>
      </c>
      <c r="N279" s="147">
        <v>50</v>
      </c>
      <c r="O279" s="84">
        <v>8</v>
      </c>
      <c r="P279" s="84">
        <v>6</v>
      </c>
      <c r="Q279" s="84">
        <v>4</v>
      </c>
      <c r="R279" s="84">
        <v>6</v>
      </c>
      <c r="S279" s="84">
        <v>5</v>
      </c>
      <c r="T279" s="84">
        <v>5</v>
      </c>
      <c r="U279" s="84">
        <v>9</v>
      </c>
      <c r="V279" s="84">
        <v>6</v>
      </c>
      <c r="W279" s="114">
        <v>5</v>
      </c>
      <c r="X279" s="109">
        <v>54</v>
      </c>
      <c r="Y279" s="67">
        <v>104</v>
      </c>
      <c r="Z279" s="92">
        <v>0</v>
      </c>
      <c r="AA279" s="142">
        <v>22.200000000000014</v>
      </c>
      <c r="AB279" s="93">
        <v>107</v>
      </c>
    </row>
    <row r="280" spans="1:28" ht="15.75" thickBot="1" x14ac:dyDescent="0.3">
      <c r="A280" s="94"/>
      <c r="D280" s="148" t="s">
        <v>18</v>
      </c>
      <c r="E280" s="51">
        <v>0</v>
      </c>
      <c r="F280" s="51">
        <v>2</v>
      </c>
      <c r="G280" s="51">
        <v>3</v>
      </c>
      <c r="H280" s="51">
        <v>2</v>
      </c>
      <c r="I280" s="51">
        <v>1</v>
      </c>
      <c r="J280" s="51">
        <v>2</v>
      </c>
      <c r="K280" s="51">
        <v>2</v>
      </c>
      <c r="L280" s="51">
        <v>3</v>
      </c>
      <c r="M280" s="115">
        <v>3</v>
      </c>
      <c r="N280" s="125">
        <v>18</v>
      </c>
      <c r="O280" s="128">
        <v>1</v>
      </c>
      <c r="P280" s="51">
        <v>1</v>
      </c>
      <c r="Q280" s="51">
        <v>2</v>
      </c>
      <c r="R280" s="51">
        <v>1</v>
      </c>
      <c r="S280" s="51">
        <v>3</v>
      </c>
      <c r="T280" s="51">
        <v>3</v>
      </c>
      <c r="U280" s="51">
        <v>0</v>
      </c>
      <c r="V280" s="51">
        <v>1</v>
      </c>
      <c r="W280" s="115">
        <v>2</v>
      </c>
      <c r="X280" s="120">
        <v>14</v>
      </c>
      <c r="Y280" s="68">
        <v>32</v>
      </c>
      <c r="AB280" s="87"/>
    </row>
    <row r="281" spans="1:28" ht="13.5" thickBot="1" x14ac:dyDescent="0.25">
      <c r="A281" s="95"/>
      <c r="AB281" s="87"/>
    </row>
    <row r="282" spans="1:28" ht="15" x14ac:dyDescent="0.25">
      <c r="A282" s="99"/>
      <c r="D282" s="53" t="s">
        <v>15</v>
      </c>
      <c r="E282" s="54">
        <v>2</v>
      </c>
      <c r="F282" s="54">
        <v>2</v>
      </c>
      <c r="G282" s="54">
        <v>2</v>
      </c>
      <c r="H282" s="54">
        <v>2</v>
      </c>
      <c r="I282" s="54">
        <v>1</v>
      </c>
      <c r="J282" s="54">
        <v>2</v>
      </c>
      <c r="K282" s="54">
        <v>1</v>
      </c>
      <c r="L282" s="54">
        <v>2</v>
      </c>
      <c r="M282" s="55">
        <v>2</v>
      </c>
      <c r="N282" s="129">
        <v>16</v>
      </c>
      <c r="O282" s="132">
        <v>2</v>
      </c>
      <c r="P282" s="54">
        <v>1</v>
      </c>
      <c r="Q282" s="54">
        <v>2</v>
      </c>
      <c r="R282" s="54">
        <v>2</v>
      </c>
      <c r="S282" s="54">
        <v>2</v>
      </c>
      <c r="T282" s="54">
        <v>2</v>
      </c>
      <c r="U282" s="54">
        <v>2</v>
      </c>
      <c r="V282" s="54">
        <v>2</v>
      </c>
      <c r="W282" s="55">
        <v>2</v>
      </c>
      <c r="X282" s="116">
        <v>17</v>
      </c>
      <c r="Y282" s="55">
        <v>33</v>
      </c>
      <c r="AB282" s="87"/>
    </row>
    <row r="283" spans="1:28" ht="15" x14ac:dyDescent="0.25">
      <c r="A283" s="149" t="s">
        <v>22</v>
      </c>
      <c r="B283" s="78">
        <v>26.4</v>
      </c>
      <c r="C283" s="112">
        <v>33</v>
      </c>
      <c r="D283" s="57">
        <v>9</v>
      </c>
      <c r="E283" s="84">
        <v>9</v>
      </c>
      <c r="F283" s="84">
        <v>7</v>
      </c>
      <c r="G283" s="84">
        <v>5</v>
      </c>
      <c r="H283" s="84">
        <v>7</v>
      </c>
      <c r="I283" s="84">
        <v>8</v>
      </c>
      <c r="J283" s="84">
        <v>6</v>
      </c>
      <c r="K283" s="84">
        <v>5</v>
      </c>
      <c r="L283" s="84">
        <v>8</v>
      </c>
      <c r="M283" s="114">
        <v>5</v>
      </c>
      <c r="N283" s="130">
        <v>60</v>
      </c>
      <c r="O283" s="84">
        <v>8</v>
      </c>
      <c r="P283" s="84">
        <v>6</v>
      </c>
      <c r="Q283" s="84">
        <v>7</v>
      </c>
      <c r="R283" s="84">
        <v>5</v>
      </c>
      <c r="S283" s="84">
        <v>7</v>
      </c>
      <c r="T283" s="84">
        <v>8</v>
      </c>
      <c r="U283" s="84">
        <v>9</v>
      </c>
      <c r="V283" s="84">
        <v>5</v>
      </c>
      <c r="W283" s="114">
        <v>6</v>
      </c>
      <c r="X283" s="110">
        <v>61</v>
      </c>
      <c r="Y283" s="69">
        <v>121</v>
      </c>
      <c r="Z283" s="97">
        <v>1.2</v>
      </c>
      <c r="AA283" s="143">
        <v>26.4</v>
      </c>
      <c r="AB283" s="98">
        <v>107</v>
      </c>
    </row>
    <row r="284" spans="1:28" ht="15.75" thickBot="1" x14ac:dyDescent="0.3">
      <c r="A284" s="99"/>
      <c r="D284" s="150" t="s">
        <v>18</v>
      </c>
      <c r="E284" s="56">
        <v>0</v>
      </c>
      <c r="F284" s="56">
        <v>1</v>
      </c>
      <c r="G284" s="56">
        <v>2</v>
      </c>
      <c r="H284" s="56">
        <v>1</v>
      </c>
      <c r="I284" s="56">
        <v>0</v>
      </c>
      <c r="J284" s="56">
        <v>2</v>
      </c>
      <c r="K284" s="56">
        <v>1</v>
      </c>
      <c r="L284" s="56">
        <v>0</v>
      </c>
      <c r="M284" s="117">
        <v>3</v>
      </c>
      <c r="N284" s="131">
        <v>10</v>
      </c>
      <c r="O284" s="133">
        <v>1</v>
      </c>
      <c r="P284" s="56">
        <v>1</v>
      </c>
      <c r="Q284" s="56">
        <v>0</v>
      </c>
      <c r="R284" s="56">
        <v>3</v>
      </c>
      <c r="S284" s="56">
        <v>1</v>
      </c>
      <c r="T284" s="56">
        <v>0</v>
      </c>
      <c r="U284" s="56">
        <v>0</v>
      </c>
      <c r="V284" s="56">
        <v>2</v>
      </c>
      <c r="W284" s="117">
        <v>2</v>
      </c>
      <c r="X284" s="121">
        <v>10</v>
      </c>
      <c r="Y284" s="70">
        <v>20</v>
      </c>
      <c r="AB284" s="87"/>
    </row>
    <row r="285" spans="1:28" ht="13.5" thickBot="1" x14ac:dyDescent="0.25">
      <c r="A285" s="95"/>
      <c r="AB285" s="87"/>
    </row>
    <row r="286" spans="1:28" ht="15" x14ac:dyDescent="0.25">
      <c r="A286" s="100"/>
      <c r="D286" s="58" t="s">
        <v>15</v>
      </c>
      <c r="E286" s="59">
        <v>2</v>
      </c>
      <c r="F286" s="59">
        <v>2</v>
      </c>
      <c r="G286" s="59">
        <v>2</v>
      </c>
      <c r="H286" s="59">
        <v>2</v>
      </c>
      <c r="I286" s="59">
        <v>1</v>
      </c>
      <c r="J286" s="59">
        <v>2</v>
      </c>
      <c r="K286" s="59">
        <v>1</v>
      </c>
      <c r="L286" s="59">
        <v>1</v>
      </c>
      <c r="M286" s="60">
        <v>2</v>
      </c>
      <c r="N286" s="134">
        <v>15</v>
      </c>
      <c r="O286" s="137">
        <v>2</v>
      </c>
      <c r="P286" s="59">
        <v>1</v>
      </c>
      <c r="Q286" s="59">
        <v>2</v>
      </c>
      <c r="R286" s="59">
        <v>1</v>
      </c>
      <c r="S286" s="59">
        <v>2</v>
      </c>
      <c r="T286" s="59">
        <v>2</v>
      </c>
      <c r="U286" s="59">
        <v>2</v>
      </c>
      <c r="V286" s="59">
        <v>2</v>
      </c>
      <c r="W286" s="60">
        <v>1</v>
      </c>
      <c r="X286" s="118">
        <v>15</v>
      </c>
      <c r="Y286" s="60">
        <v>30</v>
      </c>
      <c r="AB286" s="87"/>
    </row>
    <row r="287" spans="1:28" ht="15" x14ac:dyDescent="0.25">
      <c r="A287" s="151" t="s">
        <v>23</v>
      </c>
      <c r="B287" s="79">
        <v>23.800000000000011</v>
      </c>
      <c r="C287" s="112">
        <v>30</v>
      </c>
      <c r="D287" s="62" t="s">
        <v>14</v>
      </c>
      <c r="E287" s="84">
        <v>8</v>
      </c>
      <c r="F287" s="84">
        <v>7</v>
      </c>
      <c r="G287" s="84">
        <v>5</v>
      </c>
      <c r="H287" s="84">
        <v>4</v>
      </c>
      <c r="I287" s="84">
        <v>7</v>
      </c>
      <c r="J287" s="84">
        <v>6</v>
      </c>
      <c r="K287" s="84">
        <v>5</v>
      </c>
      <c r="L287" s="84">
        <v>5</v>
      </c>
      <c r="M287" s="114">
        <v>5</v>
      </c>
      <c r="N287" s="135">
        <v>52</v>
      </c>
      <c r="O287" s="127">
        <v>7</v>
      </c>
      <c r="P287" s="84">
        <v>6</v>
      </c>
      <c r="Q287" s="84">
        <v>3</v>
      </c>
      <c r="R287" s="84">
        <v>5</v>
      </c>
      <c r="S287" s="84">
        <v>7</v>
      </c>
      <c r="T287" s="84">
        <v>6</v>
      </c>
      <c r="U287" s="84">
        <v>7</v>
      </c>
      <c r="V287" s="84">
        <v>7</v>
      </c>
      <c r="W287" s="114">
        <v>6</v>
      </c>
      <c r="X287" s="111">
        <v>54</v>
      </c>
      <c r="Y287" s="71">
        <v>106</v>
      </c>
      <c r="Z287" s="102">
        <v>0</v>
      </c>
      <c r="AA287" s="141">
        <v>23.800000000000011</v>
      </c>
      <c r="AB287" s="103">
        <v>120</v>
      </c>
    </row>
    <row r="288" spans="1:28" ht="15.75" thickBot="1" x14ac:dyDescent="0.3">
      <c r="A288" s="104"/>
      <c r="B288" s="105"/>
      <c r="C288" s="105"/>
      <c r="D288" s="152" t="s">
        <v>18</v>
      </c>
      <c r="E288" s="61">
        <v>1</v>
      </c>
      <c r="F288" s="61">
        <v>1</v>
      </c>
      <c r="G288" s="61">
        <v>2</v>
      </c>
      <c r="H288" s="61">
        <v>4</v>
      </c>
      <c r="I288" s="61">
        <v>1</v>
      </c>
      <c r="J288" s="61">
        <v>2</v>
      </c>
      <c r="K288" s="61">
        <v>1</v>
      </c>
      <c r="L288" s="61">
        <v>2</v>
      </c>
      <c r="M288" s="119">
        <v>3</v>
      </c>
      <c r="N288" s="136">
        <v>17</v>
      </c>
      <c r="O288" s="138">
        <v>2</v>
      </c>
      <c r="P288" s="61">
        <v>1</v>
      </c>
      <c r="Q288" s="61">
        <v>4</v>
      </c>
      <c r="R288" s="61">
        <v>2</v>
      </c>
      <c r="S288" s="61">
        <v>1</v>
      </c>
      <c r="T288" s="61">
        <v>2</v>
      </c>
      <c r="U288" s="61">
        <v>2</v>
      </c>
      <c r="V288" s="61">
        <v>0</v>
      </c>
      <c r="W288" s="119">
        <v>1</v>
      </c>
      <c r="X288" s="122">
        <v>15</v>
      </c>
      <c r="Y288" s="72">
        <v>32</v>
      </c>
      <c r="Z288" s="105"/>
      <c r="AA288" s="105"/>
      <c r="AB288" s="106"/>
    </row>
    <row r="289" spans="1:28" ht="13.5" thickBot="1" x14ac:dyDescent="0.25">
      <c r="A289" s="77"/>
      <c r="B289" s="77"/>
      <c r="C289" s="77"/>
      <c r="D289" s="77"/>
      <c r="E289" s="77"/>
      <c r="F289" s="77"/>
      <c r="G289" s="77"/>
      <c r="H289" s="77"/>
      <c r="I289" s="77"/>
      <c r="J289" s="77"/>
      <c r="K289" s="77"/>
      <c r="L289" s="77"/>
      <c r="M289" s="77"/>
      <c r="N289" s="77"/>
      <c r="O289" s="77"/>
      <c r="P289" s="77"/>
      <c r="Q289" s="77"/>
      <c r="R289" s="77"/>
      <c r="S289" s="77"/>
      <c r="T289" s="77"/>
      <c r="U289" s="77"/>
      <c r="V289" s="77"/>
      <c r="W289" s="77"/>
      <c r="X289" s="77"/>
      <c r="Y289" s="77"/>
      <c r="Z289" s="77"/>
      <c r="AA289" s="77"/>
      <c r="AB289" s="77"/>
    </row>
    <row r="290" spans="1:28" ht="15" x14ac:dyDescent="0.25">
      <c r="A290" s="88"/>
      <c r="B290" s="173" t="s">
        <v>4</v>
      </c>
      <c r="C290" s="176" t="s">
        <v>19</v>
      </c>
      <c r="D290" s="64" t="s">
        <v>1</v>
      </c>
      <c r="E290" s="40">
        <v>382</v>
      </c>
      <c r="F290" s="41">
        <v>459</v>
      </c>
      <c r="G290" s="41">
        <v>301</v>
      </c>
      <c r="H290" s="41">
        <v>302</v>
      </c>
      <c r="I290" s="41">
        <v>146</v>
      </c>
      <c r="J290" s="41">
        <v>373</v>
      </c>
      <c r="K290" s="41">
        <v>478</v>
      </c>
      <c r="L290" s="41">
        <v>172</v>
      </c>
      <c r="M290" s="42">
        <v>349</v>
      </c>
      <c r="N290" s="179" t="s">
        <v>16</v>
      </c>
      <c r="O290" s="40">
        <v>403</v>
      </c>
      <c r="P290" s="41">
        <v>182</v>
      </c>
      <c r="Q290" s="41">
        <v>471</v>
      </c>
      <c r="R290" s="41">
        <v>150</v>
      </c>
      <c r="S290" s="41">
        <v>387</v>
      </c>
      <c r="T290" s="41">
        <v>286</v>
      </c>
      <c r="U290" s="41">
        <v>376</v>
      </c>
      <c r="V290" s="41">
        <v>476</v>
      </c>
      <c r="W290" s="42">
        <v>270</v>
      </c>
      <c r="X290" s="179" t="s">
        <v>17</v>
      </c>
      <c r="Y290" s="89">
        <v>71.5</v>
      </c>
      <c r="Z290" s="182" t="s">
        <v>28</v>
      </c>
      <c r="AA290" s="185" t="s">
        <v>6</v>
      </c>
      <c r="AB290" s="188" t="s">
        <v>20</v>
      </c>
    </row>
    <row r="291" spans="1:28" ht="15" x14ac:dyDescent="0.25">
      <c r="A291" s="90" t="s">
        <v>21</v>
      </c>
      <c r="B291" s="174"/>
      <c r="C291" s="177"/>
      <c r="D291" s="65" t="s">
        <v>2</v>
      </c>
      <c r="E291" s="43">
        <v>4</v>
      </c>
      <c r="F291" s="39">
        <v>5</v>
      </c>
      <c r="G291" s="39">
        <v>4</v>
      </c>
      <c r="H291" s="39">
        <v>4</v>
      </c>
      <c r="I291" s="39">
        <v>3</v>
      </c>
      <c r="J291" s="39">
        <v>4</v>
      </c>
      <c r="K291" s="39">
        <v>5</v>
      </c>
      <c r="L291" s="39">
        <v>3</v>
      </c>
      <c r="M291" s="44">
        <v>4</v>
      </c>
      <c r="N291" s="180"/>
      <c r="O291" s="43">
        <v>4</v>
      </c>
      <c r="P291" s="39">
        <v>3</v>
      </c>
      <c r="Q291" s="39">
        <v>5</v>
      </c>
      <c r="R291" s="39">
        <v>3</v>
      </c>
      <c r="S291" s="39">
        <v>4</v>
      </c>
      <c r="T291" s="39">
        <v>4</v>
      </c>
      <c r="U291" s="39">
        <v>4</v>
      </c>
      <c r="V291" s="39">
        <v>5</v>
      </c>
      <c r="W291" s="44">
        <v>4</v>
      </c>
      <c r="X291" s="180"/>
      <c r="Y291" s="63">
        <v>72</v>
      </c>
      <c r="Z291" s="183"/>
      <c r="AA291" s="186"/>
      <c r="AB291" s="189"/>
    </row>
    <row r="292" spans="1:28" ht="15.75" thickBot="1" x14ac:dyDescent="0.3">
      <c r="A292" s="107">
        <v>44803</v>
      </c>
      <c r="B292" s="175"/>
      <c r="C292" s="178"/>
      <c r="D292" s="66" t="s">
        <v>3</v>
      </c>
      <c r="E292" s="45">
        <v>5</v>
      </c>
      <c r="F292" s="46">
        <v>9</v>
      </c>
      <c r="G292" s="46">
        <v>13</v>
      </c>
      <c r="H292" s="46">
        <v>15</v>
      </c>
      <c r="I292" s="46">
        <v>17</v>
      </c>
      <c r="J292" s="46">
        <v>3</v>
      </c>
      <c r="K292" s="46">
        <v>7</v>
      </c>
      <c r="L292" s="46">
        <v>11</v>
      </c>
      <c r="M292" s="47">
        <v>1</v>
      </c>
      <c r="N292" s="181"/>
      <c r="O292" s="45">
        <v>4</v>
      </c>
      <c r="P292" s="46">
        <v>14</v>
      </c>
      <c r="Q292" s="46">
        <v>6</v>
      </c>
      <c r="R292" s="46">
        <v>18</v>
      </c>
      <c r="S292" s="46">
        <v>2</v>
      </c>
      <c r="T292" s="46">
        <v>16</v>
      </c>
      <c r="U292" s="46">
        <v>8</v>
      </c>
      <c r="V292" s="46">
        <v>12</v>
      </c>
      <c r="W292" s="47">
        <v>10</v>
      </c>
      <c r="X292" s="181"/>
      <c r="Y292" s="108">
        <v>130</v>
      </c>
      <c r="Z292" s="184"/>
      <c r="AA292" s="187"/>
      <c r="AB292" s="190"/>
    </row>
    <row r="293" spans="1:28" ht="15" x14ac:dyDescent="0.25">
      <c r="A293" s="91"/>
      <c r="D293" s="48" t="s">
        <v>15</v>
      </c>
      <c r="E293" s="49">
        <v>2</v>
      </c>
      <c r="F293" s="49">
        <v>1</v>
      </c>
      <c r="G293" s="49">
        <v>1</v>
      </c>
      <c r="H293" s="49">
        <v>1</v>
      </c>
      <c r="I293" s="49">
        <v>1</v>
      </c>
      <c r="J293" s="49">
        <v>2</v>
      </c>
      <c r="K293" s="49">
        <v>2</v>
      </c>
      <c r="L293" s="49">
        <v>1</v>
      </c>
      <c r="M293" s="50">
        <v>2</v>
      </c>
      <c r="N293" s="123">
        <v>13</v>
      </c>
      <c r="O293" s="126">
        <v>2</v>
      </c>
      <c r="P293" s="49">
        <v>1</v>
      </c>
      <c r="Q293" s="49">
        <v>2</v>
      </c>
      <c r="R293" s="49">
        <v>1</v>
      </c>
      <c r="S293" s="49">
        <v>2</v>
      </c>
      <c r="T293" s="49">
        <v>1</v>
      </c>
      <c r="U293" s="49">
        <v>2</v>
      </c>
      <c r="V293" s="49">
        <v>1</v>
      </c>
      <c r="W293" s="50">
        <v>1</v>
      </c>
      <c r="X293" s="113">
        <v>13</v>
      </c>
      <c r="Y293" s="85">
        <v>26</v>
      </c>
      <c r="AB293" s="87"/>
    </row>
    <row r="294" spans="1:28" ht="15" x14ac:dyDescent="0.25">
      <c r="A294" s="91" t="s">
        <v>24</v>
      </c>
      <c r="B294" s="73">
        <v>22.600000000000012</v>
      </c>
      <c r="C294" s="112">
        <v>26</v>
      </c>
      <c r="D294" s="52" t="s">
        <v>14</v>
      </c>
      <c r="E294" s="84">
        <v>6</v>
      </c>
      <c r="F294" s="84">
        <v>8</v>
      </c>
      <c r="G294" s="84">
        <v>4</v>
      </c>
      <c r="H294" s="84">
        <v>5</v>
      </c>
      <c r="I294" s="84">
        <v>6</v>
      </c>
      <c r="J294" s="84">
        <v>7</v>
      </c>
      <c r="K294" s="84">
        <v>7</v>
      </c>
      <c r="L294" s="84">
        <v>3</v>
      </c>
      <c r="M294" s="114">
        <v>6</v>
      </c>
      <c r="N294" s="124">
        <v>52</v>
      </c>
      <c r="O294" s="84">
        <v>5</v>
      </c>
      <c r="P294" s="84">
        <v>3</v>
      </c>
      <c r="Q294" s="84">
        <v>6</v>
      </c>
      <c r="R294" s="84">
        <v>4</v>
      </c>
      <c r="S294" s="84">
        <v>6</v>
      </c>
      <c r="T294" s="84">
        <v>4</v>
      </c>
      <c r="U294" s="84">
        <v>6</v>
      </c>
      <c r="V294" s="84">
        <v>7</v>
      </c>
      <c r="W294" s="114">
        <v>4</v>
      </c>
      <c r="X294" s="109">
        <v>45</v>
      </c>
      <c r="Y294" s="67">
        <v>97</v>
      </c>
      <c r="Z294" s="92">
        <v>-0.4</v>
      </c>
      <c r="AA294" s="142">
        <v>22.200000000000014</v>
      </c>
      <c r="AB294" s="93">
        <v>106</v>
      </c>
    </row>
    <row r="295" spans="1:28" ht="15.75" thickBot="1" x14ac:dyDescent="0.3">
      <c r="A295" s="94"/>
      <c r="D295" s="74" t="s">
        <v>18</v>
      </c>
      <c r="E295" s="51">
        <v>2</v>
      </c>
      <c r="F295" s="51">
        <v>0</v>
      </c>
      <c r="G295" s="51">
        <v>3</v>
      </c>
      <c r="H295" s="51">
        <v>2</v>
      </c>
      <c r="I295" s="51">
        <v>0</v>
      </c>
      <c r="J295" s="51">
        <v>1</v>
      </c>
      <c r="K295" s="51">
        <v>2</v>
      </c>
      <c r="L295" s="51">
        <v>3</v>
      </c>
      <c r="M295" s="115">
        <v>2</v>
      </c>
      <c r="N295" s="125">
        <v>15</v>
      </c>
      <c r="O295" s="128">
        <v>3</v>
      </c>
      <c r="P295" s="51">
        <v>3</v>
      </c>
      <c r="Q295" s="51">
        <v>3</v>
      </c>
      <c r="R295" s="51">
        <v>2</v>
      </c>
      <c r="S295" s="51">
        <v>2</v>
      </c>
      <c r="T295" s="51">
        <v>3</v>
      </c>
      <c r="U295" s="51">
        <v>2</v>
      </c>
      <c r="V295" s="51">
        <v>1</v>
      </c>
      <c r="W295" s="115">
        <v>3</v>
      </c>
      <c r="X295" s="120">
        <v>22</v>
      </c>
      <c r="Y295" s="68">
        <v>37</v>
      </c>
      <c r="AB295" s="87"/>
    </row>
    <row r="296" spans="1:28" ht="13.5" thickBot="1" x14ac:dyDescent="0.25">
      <c r="A296" s="95"/>
      <c r="AB296" s="87"/>
    </row>
    <row r="297" spans="1:28" ht="15" x14ac:dyDescent="0.25">
      <c r="A297" s="99"/>
      <c r="D297" s="53" t="s">
        <v>15</v>
      </c>
      <c r="E297" s="54">
        <v>2</v>
      </c>
      <c r="F297" s="54">
        <v>2</v>
      </c>
      <c r="G297" s="54">
        <v>1</v>
      </c>
      <c r="H297" s="54">
        <v>1</v>
      </c>
      <c r="I297" s="54">
        <v>1</v>
      </c>
      <c r="J297" s="54">
        <v>2</v>
      </c>
      <c r="K297" s="54">
        <v>2</v>
      </c>
      <c r="L297" s="54">
        <v>2</v>
      </c>
      <c r="M297" s="55">
        <v>2</v>
      </c>
      <c r="N297" s="129">
        <v>15</v>
      </c>
      <c r="O297" s="132">
        <v>2</v>
      </c>
      <c r="P297" s="54">
        <v>1</v>
      </c>
      <c r="Q297" s="54">
        <v>2</v>
      </c>
      <c r="R297" s="54">
        <v>1</v>
      </c>
      <c r="S297" s="54">
        <v>2</v>
      </c>
      <c r="T297" s="54">
        <v>1</v>
      </c>
      <c r="U297" s="54">
        <v>2</v>
      </c>
      <c r="V297" s="54">
        <v>2</v>
      </c>
      <c r="W297" s="55">
        <v>2</v>
      </c>
      <c r="X297" s="116">
        <v>15</v>
      </c>
      <c r="Y297" s="55">
        <v>30</v>
      </c>
      <c r="AB297" s="87"/>
    </row>
    <row r="298" spans="1:28" ht="15" x14ac:dyDescent="0.25">
      <c r="A298" s="96" t="s">
        <v>22</v>
      </c>
      <c r="B298" s="78">
        <v>26.4</v>
      </c>
      <c r="C298" s="112">
        <v>30</v>
      </c>
      <c r="D298" s="57" t="s">
        <v>14</v>
      </c>
      <c r="E298" s="84">
        <v>5</v>
      </c>
      <c r="F298" s="84">
        <v>7</v>
      </c>
      <c r="G298" s="84">
        <v>6</v>
      </c>
      <c r="H298" s="84">
        <v>7</v>
      </c>
      <c r="I298" s="84">
        <v>4</v>
      </c>
      <c r="J298" s="84">
        <v>6</v>
      </c>
      <c r="K298" s="84">
        <v>9</v>
      </c>
      <c r="L298" s="84">
        <v>5</v>
      </c>
      <c r="M298" s="114">
        <v>4</v>
      </c>
      <c r="N298" s="130">
        <v>53</v>
      </c>
      <c r="O298" s="84">
        <v>6</v>
      </c>
      <c r="P298" s="84">
        <v>6</v>
      </c>
      <c r="Q298" s="84">
        <v>7</v>
      </c>
      <c r="R298" s="84">
        <v>3</v>
      </c>
      <c r="S298" s="84">
        <v>6</v>
      </c>
      <c r="T298" s="84">
        <v>6</v>
      </c>
      <c r="U298" s="84">
        <v>6</v>
      </c>
      <c r="V298" s="84">
        <v>6</v>
      </c>
      <c r="W298" s="114">
        <v>7</v>
      </c>
      <c r="X298" s="110">
        <v>53</v>
      </c>
      <c r="Y298" s="69">
        <v>106</v>
      </c>
      <c r="Z298" s="97">
        <v>0</v>
      </c>
      <c r="AA298" s="143">
        <v>26.4</v>
      </c>
      <c r="AB298" s="98">
        <v>106</v>
      </c>
    </row>
    <row r="299" spans="1:28" ht="15.75" thickBot="1" x14ac:dyDescent="0.3">
      <c r="A299" s="99"/>
      <c r="D299" s="75" t="s">
        <v>18</v>
      </c>
      <c r="E299" s="56">
        <v>3</v>
      </c>
      <c r="F299" s="56">
        <v>2</v>
      </c>
      <c r="G299" s="56">
        <v>1</v>
      </c>
      <c r="H299" s="56">
        <v>0</v>
      </c>
      <c r="I299" s="56">
        <v>2</v>
      </c>
      <c r="J299" s="56">
        <v>2</v>
      </c>
      <c r="K299" s="56">
        <v>0</v>
      </c>
      <c r="L299" s="56">
        <v>2</v>
      </c>
      <c r="M299" s="117">
        <v>4</v>
      </c>
      <c r="N299" s="131">
        <v>16</v>
      </c>
      <c r="O299" s="133">
        <v>2</v>
      </c>
      <c r="P299" s="56">
        <v>0</v>
      </c>
      <c r="Q299" s="56">
        <v>2</v>
      </c>
      <c r="R299" s="56">
        <v>3</v>
      </c>
      <c r="S299" s="56">
        <v>2</v>
      </c>
      <c r="T299" s="56">
        <v>1</v>
      </c>
      <c r="U299" s="56">
        <v>2</v>
      </c>
      <c r="V299" s="56">
        <v>3</v>
      </c>
      <c r="W299" s="117">
        <v>1</v>
      </c>
      <c r="X299" s="121">
        <v>16</v>
      </c>
      <c r="Y299" s="70">
        <v>32</v>
      </c>
      <c r="AB299" s="87"/>
    </row>
    <row r="300" spans="1:28" ht="13.5" thickBot="1" x14ac:dyDescent="0.25">
      <c r="A300" s="95"/>
      <c r="AB300" s="87"/>
    </row>
    <row r="301" spans="1:28" ht="15" x14ac:dyDescent="0.25">
      <c r="A301" s="100"/>
      <c r="D301" s="58" t="s">
        <v>15</v>
      </c>
      <c r="E301" s="59">
        <v>2</v>
      </c>
      <c r="F301" s="59">
        <v>2</v>
      </c>
      <c r="G301" s="59">
        <v>1</v>
      </c>
      <c r="H301" s="59">
        <v>1</v>
      </c>
      <c r="I301" s="59">
        <v>1</v>
      </c>
      <c r="J301" s="59">
        <v>2</v>
      </c>
      <c r="K301" s="59">
        <v>2</v>
      </c>
      <c r="L301" s="59">
        <v>1</v>
      </c>
      <c r="M301" s="60">
        <v>2</v>
      </c>
      <c r="N301" s="134">
        <v>14</v>
      </c>
      <c r="O301" s="137">
        <v>2</v>
      </c>
      <c r="P301" s="59">
        <v>1</v>
      </c>
      <c r="Q301" s="59">
        <v>2</v>
      </c>
      <c r="R301" s="59">
        <v>1</v>
      </c>
      <c r="S301" s="59">
        <v>2</v>
      </c>
      <c r="T301" s="59">
        <v>1</v>
      </c>
      <c r="U301" s="59">
        <v>2</v>
      </c>
      <c r="V301" s="59">
        <v>1</v>
      </c>
      <c r="W301" s="60">
        <v>2</v>
      </c>
      <c r="X301" s="118">
        <v>14</v>
      </c>
      <c r="Y301" s="60">
        <v>28</v>
      </c>
      <c r="AB301" s="87"/>
    </row>
    <row r="302" spans="1:28" ht="15" x14ac:dyDescent="0.25">
      <c r="A302" s="101" t="s">
        <v>23</v>
      </c>
      <c r="B302" s="79">
        <v>25.000000000000011</v>
      </c>
      <c r="C302" s="112">
        <v>28</v>
      </c>
      <c r="D302" s="62" t="s">
        <v>14</v>
      </c>
      <c r="E302" s="84">
        <v>6</v>
      </c>
      <c r="F302" s="84">
        <v>6</v>
      </c>
      <c r="G302" s="84">
        <v>6</v>
      </c>
      <c r="H302" s="84">
        <v>4</v>
      </c>
      <c r="I302" s="84">
        <v>6</v>
      </c>
      <c r="J302" s="84">
        <v>5</v>
      </c>
      <c r="K302" s="84">
        <v>6</v>
      </c>
      <c r="L302" s="84">
        <v>4</v>
      </c>
      <c r="M302" s="114">
        <v>5</v>
      </c>
      <c r="N302" s="135">
        <v>48</v>
      </c>
      <c r="O302" s="127">
        <v>5</v>
      </c>
      <c r="P302" s="84">
        <v>3</v>
      </c>
      <c r="Q302" s="84">
        <v>6</v>
      </c>
      <c r="R302" s="84">
        <v>4</v>
      </c>
      <c r="S302" s="84">
        <v>6</v>
      </c>
      <c r="T302" s="84">
        <v>6</v>
      </c>
      <c r="U302" s="84">
        <v>8</v>
      </c>
      <c r="V302" s="84">
        <v>7</v>
      </c>
      <c r="W302" s="114">
        <v>4</v>
      </c>
      <c r="X302" s="111">
        <v>49</v>
      </c>
      <c r="Y302" s="71">
        <v>97</v>
      </c>
      <c r="Z302" s="102">
        <v>-1.2000000000000002</v>
      </c>
      <c r="AA302" s="141">
        <v>23.800000000000011</v>
      </c>
      <c r="AB302" s="103">
        <v>119</v>
      </c>
    </row>
    <row r="303" spans="1:28" ht="15.75" thickBot="1" x14ac:dyDescent="0.3">
      <c r="A303" s="104"/>
      <c r="B303" s="105"/>
      <c r="C303" s="105"/>
      <c r="D303" s="76" t="s">
        <v>18</v>
      </c>
      <c r="E303" s="61">
        <v>2</v>
      </c>
      <c r="F303" s="61">
        <v>3</v>
      </c>
      <c r="G303" s="61">
        <v>1</v>
      </c>
      <c r="H303" s="61">
        <v>3</v>
      </c>
      <c r="I303" s="61">
        <v>0</v>
      </c>
      <c r="J303" s="61">
        <v>3</v>
      </c>
      <c r="K303" s="61">
        <v>3</v>
      </c>
      <c r="L303" s="61">
        <v>2</v>
      </c>
      <c r="M303" s="119">
        <v>3</v>
      </c>
      <c r="N303" s="136">
        <v>20</v>
      </c>
      <c r="O303" s="138">
        <v>3</v>
      </c>
      <c r="P303" s="61">
        <v>3</v>
      </c>
      <c r="Q303" s="61">
        <v>3</v>
      </c>
      <c r="R303" s="61">
        <v>2</v>
      </c>
      <c r="S303" s="61">
        <v>2</v>
      </c>
      <c r="T303" s="61">
        <v>1</v>
      </c>
      <c r="U303" s="61">
        <v>0</v>
      </c>
      <c r="V303" s="61">
        <v>1</v>
      </c>
      <c r="W303" s="119">
        <v>4</v>
      </c>
      <c r="X303" s="122">
        <v>19</v>
      </c>
      <c r="Y303" s="72">
        <v>39</v>
      </c>
      <c r="Z303" s="105"/>
      <c r="AA303" s="105"/>
      <c r="AB303" s="106"/>
    </row>
    <row r="304" spans="1:28" ht="13.5" thickBot="1" x14ac:dyDescent="0.25">
      <c r="A304" s="77"/>
      <c r="B304" s="77"/>
      <c r="C304" s="77"/>
      <c r="D304" s="77"/>
      <c r="E304" s="77"/>
      <c r="F304" s="77"/>
      <c r="G304" s="77"/>
      <c r="H304" s="77"/>
      <c r="I304" s="77"/>
      <c r="J304" s="77"/>
      <c r="K304" s="77"/>
      <c r="L304" s="77"/>
      <c r="M304" s="77"/>
      <c r="N304" s="77"/>
      <c r="O304" s="77"/>
      <c r="P304" s="77"/>
      <c r="Q304" s="77"/>
      <c r="R304" s="77"/>
      <c r="S304" s="77"/>
      <c r="T304" s="77"/>
      <c r="U304" s="77"/>
      <c r="V304" s="77"/>
      <c r="W304" s="77"/>
      <c r="X304" s="77"/>
      <c r="Y304" s="77"/>
      <c r="Z304" s="77"/>
      <c r="AA304" s="77"/>
      <c r="AB304" s="77"/>
    </row>
    <row r="305" spans="1:28" ht="15" x14ac:dyDescent="0.25">
      <c r="A305" s="144"/>
      <c r="B305" s="173" t="s">
        <v>4</v>
      </c>
      <c r="C305" s="176" t="s">
        <v>19</v>
      </c>
      <c r="D305" s="64" t="s">
        <v>1</v>
      </c>
      <c r="E305" s="40">
        <v>456</v>
      </c>
      <c r="F305" s="41">
        <v>344</v>
      </c>
      <c r="G305" s="41">
        <v>153</v>
      </c>
      <c r="H305" s="41">
        <v>467</v>
      </c>
      <c r="I305" s="41">
        <v>148</v>
      </c>
      <c r="J305" s="41">
        <v>348</v>
      </c>
      <c r="K305" s="41">
        <v>350</v>
      </c>
      <c r="L305" s="41">
        <v>314</v>
      </c>
      <c r="M305" s="42">
        <v>370</v>
      </c>
      <c r="N305" s="179" t="s">
        <v>16</v>
      </c>
      <c r="O305" s="40">
        <v>343</v>
      </c>
      <c r="P305" s="41">
        <v>434</v>
      </c>
      <c r="Q305" s="41">
        <v>145</v>
      </c>
      <c r="R305" s="41">
        <v>338</v>
      </c>
      <c r="S305" s="41">
        <v>377</v>
      </c>
      <c r="T305" s="41">
        <v>348</v>
      </c>
      <c r="U305" s="41">
        <v>148</v>
      </c>
      <c r="V305" s="41">
        <v>372</v>
      </c>
      <c r="W305" s="42">
        <v>481</v>
      </c>
      <c r="X305" s="179" t="s">
        <v>17</v>
      </c>
      <c r="Y305" s="89">
        <v>71</v>
      </c>
      <c r="Z305" s="182" t="s">
        <v>28</v>
      </c>
      <c r="AA305" s="185" t="s">
        <v>6</v>
      </c>
      <c r="AB305" s="188" t="s">
        <v>20</v>
      </c>
    </row>
    <row r="306" spans="1:28" ht="15" x14ac:dyDescent="0.25">
      <c r="A306" s="144" t="s">
        <v>29</v>
      </c>
      <c r="B306" s="174"/>
      <c r="C306" s="177"/>
      <c r="D306" s="65" t="s">
        <v>2</v>
      </c>
      <c r="E306" s="43">
        <v>5</v>
      </c>
      <c r="F306" s="39">
        <v>4</v>
      </c>
      <c r="G306" s="39">
        <v>3</v>
      </c>
      <c r="H306" s="39">
        <v>5</v>
      </c>
      <c r="I306" s="39">
        <v>3</v>
      </c>
      <c r="J306" s="39">
        <v>4</v>
      </c>
      <c r="K306" s="39">
        <v>4</v>
      </c>
      <c r="L306" s="39">
        <v>4</v>
      </c>
      <c r="M306" s="44">
        <v>4</v>
      </c>
      <c r="N306" s="180"/>
      <c r="O306" s="43">
        <v>4</v>
      </c>
      <c r="P306" s="39">
        <v>5</v>
      </c>
      <c r="Q306" s="39">
        <v>3</v>
      </c>
      <c r="R306" s="39">
        <v>4</v>
      </c>
      <c r="S306" s="39">
        <v>4</v>
      </c>
      <c r="T306" s="39">
        <v>4</v>
      </c>
      <c r="U306" s="39">
        <v>3</v>
      </c>
      <c r="V306" s="39">
        <v>4</v>
      </c>
      <c r="W306" s="44">
        <v>5</v>
      </c>
      <c r="X306" s="180"/>
      <c r="Y306" s="63">
        <v>72</v>
      </c>
      <c r="Z306" s="183"/>
      <c r="AA306" s="186"/>
      <c r="AB306" s="189"/>
    </row>
    <row r="307" spans="1:28" ht="15.75" thickBot="1" x14ac:dyDescent="0.3">
      <c r="A307" s="145">
        <v>44796</v>
      </c>
      <c r="B307" s="175"/>
      <c r="C307" s="178"/>
      <c r="D307" s="66" t="s">
        <v>3</v>
      </c>
      <c r="E307" s="45">
        <v>15</v>
      </c>
      <c r="F307" s="46">
        <v>5</v>
      </c>
      <c r="G307" s="46">
        <v>11</v>
      </c>
      <c r="H307" s="46">
        <v>9</v>
      </c>
      <c r="I307" s="46">
        <v>7</v>
      </c>
      <c r="J307" s="46">
        <v>13</v>
      </c>
      <c r="K307" s="46">
        <v>3</v>
      </c>
      <c r="L307" s="46">
        <v>17</v>
      </c>
      <c r="M307" s="47">
        <v>1</v>
      </c>
      <c r="N307" s="181"/>
      <c r="O307" s="45">
        <v>18</v>
      </c>
      <c r="P307" s="46">
        <v>8</v>
      </c>
      <c r="Q307" s="46">
        <v>16</v>
      </c>
      <c r="R307" s="46">
        <v>10</v>
      </c>
      <c r="S307" s="46">
        <v>4</v>
      </c>
      <c r="T307" s="46">
        <v>14</v>
      </c>
      <c r="U307" s="46">
        <v>12</v>
      </c>
      <c r="V307" s="46">
        <v>2</v>
      </c>
      <c r="W307" s="47">
        <v>6</v>
      </c>
      <c r="X307" s="181"/>
      <c r="Y307" s="108">
        <v>127</v>
      </c>
      <c r="Z307" s="184"/>
      <c r="AA307" s="187"/>
      <c r="AB307" s="190"/>
    </row>
    <row r="308" spans="1:28" ht="15" x14ac:dyDescent="0.25">
      <c r="A308" s="91"/>
      <c r="D308" s="48" t="s">
        <v>15</v>
      </c>
      <c r="E308" s="49">
        <v>1</v>
      </c>
      <c r="F308" s="49">
        <v>2</v>
      </c>
      <c r="G308" s="49">
        <v>1</v>
      </c>
      <c r="H308" s="49">
        <v>1</v>
      </c>
      <c r="I308" s="49">
        <v>1</v>
      </c>
      <c r="J308" s="49">
        <v>1</v>
      </c>
      <c r="K308" s="49">
        <v>2</v>
      </c>
      <c r="L308" s="49">
        <v>1</v>
      </c>
      <c r="M308" s="50">
        <v>2</v>
      </c>
      <c r="N308" s="123">
        <v>12</v>
      </c>
      <c r="O308" s="126">
        <v>1</v>
      </c>
      <c r="P308" s="49">
        <v>1</v>
      </c>
      <c r="Q308" s="49">
        <v>1</v>
      </c>
      <c r="R308" s="49">
        <v>1</v>
      </c>
      <c r="S308" s="49">
        <v>2</v>
      </c>
      <c r="T308" s="49">
        <v>1</v>
      </c>
      <c r="U308" s="49">
        <v>1</v>
      </c>
      <c r="V308" s="49">
        <v>2</v>
      </c>
      <c r="W308" s="50">
        <v>2</v>
      </c>
      <c r="X308" s="113">
        <v>12</v>
      </c>
      <c r="Y308" s="85">
        <v>24</v>
      </c>
      <c r="AB308" s="87"/>
    </row>
    <row r="309" spans="1:28" ht="15" x14ac:dyDescent="0.25">
      <c r="A309" s="91" t="s">
        <v>24</v>
      </c>
      <c r="B309" s="73">
        <v>22.600000000000012</v>
      </c>
      <c r="C309" s="112">
        <v>24</v>
      </c>
      <c r="D309" s="52" t="s">
        <v>14</v>
      </c>
      <c r="E309" s="84">
        <v>0</v>
      </c>
      <c r="F309" s="84">
        <v>0</v>
      </c>
      <c r="G309" s="84">
        <v>0</v>
      </c>
      <c r="H309" s="84">
        <v>0</v>
      </c>
      <c r="I309" s="84">
        <v>0</v>
      </c>
      <c r="J309" s="84">
        <v>0</v>
      </c>
      <c r="K309" s="84">
        <v>0</v>
      </c>
      <c r="L309" s="84">
        <v>0</v>
      </c>
      <c r="M309" s="114">
        <v>0</v>
      </c>
      <c r="N309" s="124">
        <v>0</v>
      </c>
      <c r="O309" s="84">
        <v>0</v>
      </c>
      <c r="P309" s="84">
        <v>0</v>
      </c>
      <c r="Q309" s="84">
        <v>0</v>
      </c>
      <c r="R309" s="84">
        <v>0</v>
      </c>
      <c r="S309" s="84">
        <v>0</v>
      </c>
      <c r="T309" s="84">
        <v>0</v>
      </c>
      <c r="U309" s="84">
        <v>0</v>
      </c>
      <c r="V309" s="84">
        <v>0</v>
      </c>
      <c r="W309" s="114">
        <v>0</v>
      </c>
      <c r="X309" s="109">
        <v>0</v>
      </c>
      <c r="Y309" s="67">
        <v>0</v>
      </c>
      <c r="Z309" s="92">
        <v>0</v>
      </c>
      <c r="AA309" s="142">
        <v>22.600000000000012</v>
      </c>
      <c r="AB309" s="93">
        <v>105</v>
      </c>
    </row>
    <row r="310" spans="1:28" ht="15.75" thickBot="1" x14ac:dyDescent="0.3">
      <c r="A310" s="94"/>
      <c r="D310" s="74" t="s">
        <v>18</v>
      </c>
      <c r="E310" s="51">
        <v>0</v>
      </c>
      <c r="F310" s="51">
        <v>0</v>
      </c>
      <c r="G310" s="51">
        <v>0</v>
      </c>
      <c r="H310" s="51">
        <v>0</v>
      </c>
      <c r="I310" s="51">
        <v>0</v>
      </c>
      <c r="J310" s="51">
        <v>0</v>
      </c>
      <c r="K310" s="51">
        <v>0</v>
      </c>
      <c r="L310" s="51">
        <v>0</v>
      </c>
      <c r="M310" s="115">
        <v>0</v>
      </c>
      <c r="N310" s="125">
        <v>0</v>
      </c>
      <c r="O310" s="128">
        <v>0</v>
      </c>
      <c r="P310" s="51">
        <v>0</v>
      </c>
      <c r="Q310" s="51">
        <v>0</v>
      </c>
      <c r="R310" s="51">
        <v>0</v>
      </c>
      <c r="S310" s="51">
        <v>0</v>
      </c>
      <c r="T310" s="51">
        <v>0</v>
      </c>
      <c r="U310" s="51">
        <v>0</v>
      </c>
      <c r="V310" s="51">
        <v>0</v>
      </c>
      <c r="W310" s="115">
        <v>0</v>
      </c>
      <c r="X310" s="120">
        <v>0</v>
      </c>
      <c r="Y310" s="68">
        <v>0</v>
      </c>
      <c r="AB310" s="87"/>
    </row>
    <row r="311" spans="1:28" ht="13.5" thickBot="1" x14ac:dyDescent="0.25">
      <c r="A311" s="95"/>
      <c r="AB311" s="87"/>
    </row>
    <row r="312" spans="1:28" ht="15" x14ac:dyDescent="0.25">
      <c r="A312" s="99"/>
      <c r="D312" s="53" t="s">
        <v>15</v>
      </c>
      <c r="E312" s="54">
        <v>1</v>
      </c>
      <c r="F312" s="54">
        <v>2</v>
      </c>
      <c r="G312" s="54">
        <v>2</v>
      </c>
      <c r="H312" s="54">
        <v>2</v>
      </c>
      <c r="I312" s="54">
        <v>2</v>
      </c>
      <c r="J312" s="54">
        <v>1</v>
      </c>
      <c r="K312" s="54">
        <v>2</v>
      </c>
      <c r="L312" s="54">
        <v>1</v>
      </c>
      <c r="M312" s="55">
        <v>2</v>
      </c>
      <c r="N312" s="129">
        <v>15</v>
      </c>
      <c r="O312" s="132">
        <v>1</v>
      </c>
      <c r="P312" s="54">
        <v>2</v>
      </c>
      <c r="Q312" s="54">
        <v>1</v>
      </c>
      <c r="R312" s="54">
        <v>2</v>
      </c>
      <c r="S312" s="54">
        <v>2</v>
      </c>
      <c r="T312" s="54">
        <v>1</v>
      </c>
      <c r="U312" s="54">
        <v>1</v>
      </c>
      <c r="V312" s="54">
        <v>2</v>
      </c>
      <c r="W312" s="55">
        <v>2</v>
      </c>
      <c r="X312" s="116">
        <v>14</v>
      </c>
      <c r="Y312" s="55">
        <v>29</v>
      </c>
      <c r="AB312" s="87"/>
    </row>
    <row r="313" spans="1:28" ht="15" x14ac:dyDescent="0.25">
      <c r="A313" s="96" t="s">
        <v>22</v>
      </c>
      <c r="B313" s="73">
        <v>26.4</v>
      </c>
      <c r="C313" s="112">
        <v>29</v>
      </c>
      <c r="D313" s="57" t="s">
        <v>14</v>
      </c>
      <c r="E313" s="84">
        <v>7</v>
      </c>
      <c r="F313" s="84">
        <v>5</v>
      </c>
      <c r="G313" s="84">
        <v>5</v>
      </c>
      <c r="H313" s="84">
        <v>6</v>
      </c>
      <c r="I313" s="84">
        <v>5</v>
      </c>
      <c r="J313" s="84">
        <v>5</v>
      </c>
      <c r="K313" s="84">
        <v>7</v>
      </c>
      <c r="L313" s="84">
        <v>5</v>
      </c>
      <c r="M313" s="114">
        <v>7</v>
      </c>
      <c r="N313" s="130">
        <v>52</v>
      </c>
      <c r="O313" s="84">
        <v>5</v>
      </c>
      <c r="P313" s="84">
        <v>8</v>
      </c>
      <c r="Q313" s="84">
        <v>6</v>
      </c>
      <c r="R313" s="84">
        <v>6</v>
      </c>
      <c r="S313" s="84">
        <v>6</v>
      </c>
      <c r="T313" s="84">
        <v>6</v>
      </c>
      <c r="U313" s="84">
        <v>4</v>
      </c>
      <c r="V313" s="84">
        <v>6</v>
      </c>
      <c r="W313" s="114">
        <v>8</v>
      </c>
      <c r="X313" s="110">
        <v>55</v>
      </c>
      <c r="Y313" s="69">
        <v>107</v>
      </c>
      <c r="Z313" s="97">
        <v>0.2</v>
      </c>
      <c r="AA313" s="143">
        <v>26.4</v>
      </c>
      <c r="AB313" s="98">
        <v>105</v>
      </c>
    </row>
    <row r="314" spans="1:28" ht="15.75" thickBot="1" x14ac:dyDescent="0.3">
      <c r="A314" s="99"/>
      <c r="D314" s="75" t="s">
        <v>18</v>
      </c>
      <c r="E314" s="56">
        <v>1</v>
      </c>
      <c r="F314" s="56">
        <v>3</v>
      </c>
      <c r="G314" s="56">
        <v>2</v>
      </c>
      <c r="H314" s="56">
        <v>3</v>
      </c>
      <c r="I314" s="56">
        <v>2</v>
      </c>
      <c r="J314" s="56">
        <v>2</v>
      </c>
      <c r="K314" s="56">
        <v>1</v>
      </c>
      <c r="L314" s="56">
        <v>2</v>
      </c>
      <c r="M314" s="117">
        <v>1</v>
      </c>
      <c r="N314" s="131">
        <v>17</v>
      </c>
      <c r="O314" s="133">
        <v>2</v>
      </c>
      <c r="P314" s="56">
        <v>1</v>
      </c>
      <c r="Q314" s="56">
        <v>0</v>
      </c>
      <c r="R314" s="56">
        <v>2</v>
      </c>
      <c r="S314" s="56">
        <v>2</v>
      </c>
      <c r="T314" s="56">
        <v>1</v>
      </c>
      <c r="U314" s="56">
        <v>2</v>
      </c>
      <c r="V314" s="56">
        <v>2</v>
      </c>
      <c r="W314" s="117">
        <v>1</v>
      </c>
      <c r="X314" s="121">
        <v>13</v>
      </c>
      <c r="Y314" s="70">
        <v>30</v>
      </c>
      <c r="AB314" s="87"/>
    </row>
    <row r="315" spans="1:28" ht="13.5" thickBot="1" x14ac:dyDescent="0.25">
      <c r="A315" s="95"/>
      <c r="AB315" s="87"/>
    </row>
    <row r="316" spans="1:28" ht="15" x14ac:dyDescent="0.25">
      <c r="A316" s="100"/>
      <c r="D316" s="58" t="s">
        <v>15</v>
      </c>
      <c r="E316" s="59">
        <v>1</v>
      </c>
      <c r="F316" s="59">
        <v>2</v>
      </c>
      <c r="G316" s="59">
        <v>1</v>
      </c>
      <c r="H316" s="59">
        <v>2</v>
      </c>
      <c r="I316" s="59">
        <v>2</v>
      </c>
      <c r="J316" s="59">
        <v>1</v>
      </c>
      <c r="K316" s="59">
        <v>2</v>
      </c>
      <c r="L316" s="59">
        <v>1</v>
      </c>
      <c r="M316" s="60">
        <v>2</v>
      </c>
      <c r="N316" s="134">
        <v>14</v>
      </c>
      <c r="O316" s="137">
        <v>1</v>
      </c>
      <c r="P316" s="59">
        <v>2</v>
      </c>
      <c r="Q316" s="59">
        <v>1</v>
      </c>
      <c r="R316" s="59">
        <v>1</v>
      </c>
      <c r="S316" s="59">
        <v>2</v>
      </c>
      <c r="T316" s="59">
        <v>1</v>
      </c>
      <c r="U316" s="59">
        <v>1</v>
      </c>
      <c r="V316" s="59">
        <v>2</v>
      </c>
      <c r="W316" s="60">
        <v>2</v>
      </c>
      <c r="X316" s="118">
        <v>13</v>
      </c>
      <c r="Y316" s="60">
        <v>27</v>
      </c>
      <c r="AB316" s="87"/>
    </row>
    <row r="317" spans="1:28" ht="15" x14ac:dyDescent="0.25">
      <c r="A317" s="101" t="s">
        <v>23</v>
      </c>
      <c r="B317" s="73">
        <v>25.000000000000011</v>
      </c>
      <c r="C317" s="112">
        <v>27</v>
      </c>
      <c r="D317" s="62" t="s">
        <v>14</v>
      </c>
      <c r="E317" s="84">
        <v>7</v>
      </c>
      <c r="F317" s="84">
        <v>5</v>
      </c>
      <c r="G317" s="84">
        <v>5</v>
      </c>
      <c r="H317" s="84">
        <v>7</v>
      </c>
      <c r="I317" s="84">
        <v>5</v>
      </c>
      <c r="J317" s="84">
        <v>6</v>
      </c>
      <c r="K317" s="84">
        <v>6</v>
      </c>
      <c r="L317" s="84">
        <v>6</v>
      </c>
      <c r="M317" s="114">
        <v>6</v>
      </c>
      <c r="N317" s="135">
        <v>53</v>
      </c>
      <c r="O317" s="127">
        <v>5</v>
      </c>
      <c r="P317" s="84">
        <v>6</v>
      </c>
      <c r="Q317" s="84">
        <v>4</v>
      </c>
      <c r="R317" s="84">
        <v>6</v>
      </c>
      <c r="S317" s="84">
        <v>6</v>
      </c>
      <c r="T317" s="84">
        <v>4</v>
      </c>
      <c r="U317" s="84">
        <v>4</v>
      </c>
      <c r="V317" s="84">
        <v>6</v>
      </c>
      <c r="W317" s="114">
        <v>6</v>
      </c>
      <c r="X317" s="111">
        <v>47</v>
      </c>
      <c r="Y317" s="71">
        <v>100</v>
      </c>
      <c r="Z317" s="102">
        <v>0</v>
      </c>
      <c r="AA317" s="141">
        <v>25.000000000000011</v>
      </c>
      <c r="AB317" s="103">
        <v>118</v>
      </c>
    </row>
    <row r="318" spans="1:28" ht="15.75" thickBot="1" x14ac:dyDescent="0.3">
      <c r="A318" s="104"/>
      <c r="B318" s="105"/>
      <c r="C318" s="105"/>
      <c r="D318" s="76" t="s">
        <v>18</v>
      </c>
      <c r="E318" s="61">
        <v>1</v>
      </c>
      <c r="F318" s="61">
        <v>3</v>
      </c>
      <c r="G318" s="61">
        <v>1</v>
      </c>
      <c r="H318" s="61">
        <v>2</v>
      </c>
      <c r="I318" s="61">
        <v>2</v>
      </c>
      <c r="J318" s="61">
        <v>1</v>
      </c>
      <c r="K318" s="61">
        <v>2</v>
      </c>
      <c r="L318" s="61">
        <v>1</v>
      </c>
      <c r="M318" s="119">
        <v>2</v>
      </c>
      <c r="N318" s="136">
        <v>15</v>
      </c>
      <c r="O318" s="138">
        <v>2</v>
      </c>
      <c r="P318" s="61">
        <v>3</v>
      </c>
      <c r="Q318" s="61">
        <v>2</v>
      </c>
      <c r="R318" s="61">
        <v>1</v>
      </c>
      <c r="S318" s="61">
        <v>2</v>
      </c>
      <c r="T318" s="61">
        <v>3</v>
      </c>
      <c r="U318" s="61">
        <v>2</v>
      </c>
      <c r="V318" s="61">
        <v>2</v>
      </c>
      <c r="W318" s="119">
        <v>3</v>
      </c>
      <c r="X318" s="122">
        <v>20</v>
      </c>
      <c r="Y318" s="72">
        <v>35</v>
      </c>
      <c r="Z318" s="105"/>
      <c r="AA318" s="105"/>
      <c r="AB318" s="106"/>
    </row>
    <row r="319" spans="1:28" ht="13.5" thickBot="1" x14ac:dyDescent="0.25">
      <c r="A319" s="77"/>
      <c r="B319" s="77"/>
      <c r="C319" s="77"/>
      <c r="D319" s="77"/>
      <c r="E319" s="77"/>
      <c r="F319" s="77"/>
      <c r="G319" s="77"/>
      <c r="H319" s="77"/>
      <c r="I319" s="77"/>
      <c r="J319" s="77"/>
      <c r="K319" s="77"/>
      <c r="L319" s="77"/>
      <c r="M319" s="77"/>
      <c r="N319" s="77"/>
      <c r="O319" s="77"/>
      <c r="P319" s="77"/>
      <c r="Q319" s="77"/>
      <c r="R319" s="77"/>
      <c r="S319" s="77"/>
      <c r="T319" s="77"/>
      <c r="U319" s="77"/>
      <c r="V319" s="77"/>
      <c r="W319" s="77"/>
      <c r="X319" s="77"/>
      <c r="Y319" s="77"/>
      <c r="Z319" s="77"/>
      <c r="AA319" s="77"/>
      <c r="AB319" s="77"/>
    </row>
    <row r="320" spans="1:28" ht="15" x14ac:dyDescent="0.25">
      <c r="A320" s="153"/>
      <c r="B320" s="173" t="s">
        <v>4</v>
      </c>
      <c r="C320" s="176" t="s">
        <v>19</v>
      </c>
      <c r="D320" s="64" t="s">
        <v>1</v>
      </c>
      <c r="E320" s="40">
        <v>465</v>
      </c>
      <c r="F320" s="41">
        <v>365</v>
      </c>
      <c r="G320" s="41">
        <v>155</v>
      </c>
      <c r="H320" s="41">
        <v>366</v>
      </c>
      <c r="I320" s="41">
        <v>449</v>
      </c>
      <c r="J320" s="41">
        <v>281</v>
      </c>
      <c r="K320" s="41">
        <v>126</v>
      </c>
      <c r="L320" s="41">
        <v>353</v>
      </c>
      <c r="M320" s="42">
        <v>301</v>
      </c>
      <c r="N320" s="179" t="s">
        <v>16</v>
      </c>
      <c r="O320" s="40">
        <v>358</v>
      </c>
      <c r="P320" s="41">
        <v>142</v>
      </c>
      <c r="Q320" s="41">
        <v>512</v>
      </c>
      <c r="R320" s="41">
        <v>331</v>
      </c>
      <c r="S320" s="41">
        <v>337</v>
      </c>
      <c r="T320" s="41">
        <v>328</v>
      </c>
      <c r="U320" s="41">
        <v>342</v>
      </c>
      <c r="V320" s="41">
        <v>126</v>
      </c>
      <c r="W320" s="42">
        <v>470</v>
      </c>
      <c r="X320" s="179" t="s">
        <v>17</v>
      </c>
      <c r="Y320" s="89">
        <v>71.3</v>
      </c>
      <c r="Z320" s="182" t="s">
        <v>28</v>
      </c>
      <c r="AA320" s="185" t="s">
        <v>6</v>
      </c>
      <c r="AB320" s="188" t="s">
        <v>20</v>
      </c>
    </row>
    <row r="321" spans="1:28" ht="15" x14ac:dyDescent="0.25">
      <c r="A321" s="153" t="s">
        <v>30</v>
      </c>
      <c r="B321" s="174"/>
      <c r="C321" s="177"/>
      <c r="D321" s="65" t="s">
        <v>2</v>
      </c>
      <c r="E321" s="43">
        <v>5</v>
      </c>
      <c r="F321" s="39">
        <v>4</v>
      </c>
      <c r="G321" s="39">
        <v>3</v>
      </c>
      <c r="H321" s="39">
        <v>4</v>
      </c>
      <c r="I321" s="39">
        <v>5</v>
      </c>
      <c r="J321" s="39">
        <v>4</v>
      </c>
      <c r="K321" s="39">
        <v>3</v>
      </c>
      <c r="L321" s="39">
        <v>4</v>
      </c>
      <c r="M321" s="44">
        <v>4</v>
      </c>
      <c r="N321" s="180"/>
      <c r="O321" s="43">
        <v>4</v>
      </c>
      <c r="P321" s="39">
        <v>3</v>
      </c>
      <c r="Q321" s="39">
        <v>5</v>
      </c>
      <c r="R321" s="39">
        <v>4</v>
      </c>
      <c r="S321" s="39">
        <v>4</v>
      </c>
      <c r="T321" s="39">
        <v>4</v>
      </c>
      <c r="U321" s="39">
        <v>4</v>
      </c>
      <c r="V321" s="39">
        <v>3</v>
      </c>
      <c r="W321" s="44">
        <v>5</v>
      </c>
      <c r="X321" s="180"/>
      <c r="Y321" s="63">
        <v>72</v>
      </c>
      <c r="Z321" s="183"/>
      <c r="AA321" s="186"/>
      <c r="AB321" s="189"/>
    </row>
    <row r="322" spans="1:28" ht="15.75" thickBot="1" x14ac:dyDescent="0.3">
      <c r="A322" s="154">
        <v>44791</v>
      </c>
      <c r="B322" s="175"/>
      <c r="C322" s="178"/>
      <c r="D322" s="66" t="s">
        <v>3</v>
      </c>
      <c r="E322" s="45">
        <v>8</v>
      </c>
      <c r="F322" s="46">
        <v>4</v>
      </c>
      <c r="G322" s="46">
        <v>18</v>
      </c>
      <c r="H322" s="46">
        <v>2</v>
      </c>
      <c r="I322" s="46">
        <v>6</v>
      </c>
      <c r="J322" s="46">
        <v>16</v>
      </c>
      <c r="K322" s="46">
        <v>12</v>
      </c>
      <c r="L322" s="46">
        <v>10</v>
      </c>
      <c r="M322" s="47">
        <v>14</v>
      </c>
      <c r="N322" s="181"/>
      <c r="O322" s="45">
        <v>3</v>
      </c>
      <c r="P322" s="46">
        <v>17</v>
      </c>
      <c r="Q322" s="46">
        <v>1</v>
      </c>
      <c r="R322" s="46">
        <v>15</v>
      </c>
      <c r="S322" s="46">
        <v>7</v>
      </c>
      <c r="T322" s="46">
        <v>5</v>
      </c>
      <c r="U322" s="46">
        <v>11</v>
      </c>
      <c r="V322" s="46">
        <v>9</v>
      </c>
      <c r="W322" s="47">
        <v>13</v>
      </c>
      <c r="X322" s="181"/>
      <c r="Y322" s="108">
        <v>140</v>
      </c>
      <c r="Z322" s="184"/>
      <c r="AA322" s="187"/>
      <c r="AB322" s="190"/>
    </row>
    <row r="323" spans="1:28" ht="15" x14ac:dyDescent="0.25">
      <c r="A323" s="146"/>
      <c r="D323" s="48" t="s">
        <v>15</v>
      </c>
      <c r="E323" s="49">
        <v>2</v>
      </c>
      <c r="F323" s="49">
        <v>2</v>
      </c>
      <c r="G323" s="49">
        <v>1</v>
      </c>
      <c r="H323" s="49">
        <v>2</v>
      </c>
      <c r="I323" s="49">
        <v>2</v>
      </c>
      <c r="J323" s="49">
        <v>1</v>
      </c>
      <c r="K323" s="49">
        <v>1</v>
      </c>
      <c r="L323" s="49">
        <v>1</v>
      </c>
      <c r="M323" s="50">
        <v>1</v>
      </c>
      <c r="N323" s="123">
        <v>13</v>
      </c>
      <c r="O323" s="126">
        <v>2</v>
      </c>
      <c r="P323" s="49">
        <v>1</v>
      </c>
      <c r="Q323" s="49">
        <v>2</v>
      </c>
      <c r="R323" s="49">
        <v>1</v>
      </c>
      <c r="S323" s="49">
        <v>2</v>
      </c>
      <c r="T323" s="49">
        <v>2</v>
      </c>
      <c r="U323" s="49">
        <v>1</v>
      </c>
      <c r="V323" s="49">
        <v>2</v>
      </c>
      <c r="W323" s="50">
        <v>1</v>
      </c>
      <c r="X323" s="113">
        <v>14</v>
      </c>
      <c r="Y323" s="85">
        <v>27</v>
      </c>
      <c r="AB323" s="87"/>
    </row>
    <row r="324" spans="1:28" ht="15" x14ac:dyDescent="0.25">
      <c r="A324" s="146" t="s">
        <v>24</v>
      </c>
      <c r="B324" s="73">
        <v>22.600000000000012</v>
      </c>
      <c r="C324" s="112">
        <v>27</v>
      </c>
      <c r="D324" s="52" t="s">
        <v>14</v>
      </c>
      <c r="E324" s="84">
        <v>7</v>
      </c>
      <c r="F324" s="84">
        <v>4</v>
      </c>
      <c r="G324" s="84">
        <v>5</v>
      </c>
      <c r="H324" s="84">
        <v>4</v>
      </c>
      <c r="I324" s="84">
        <v>7</v>
      </c>
      <c r="J324" s="84">
        <v>5</v>
      </c>
      <c r="K324" s="84">
        <v>4</v>
      </c>
      <c r="L324" s="84">
        <v>5</v>
      </c>
      <c r="M324" s="114">
        <v>6</v>
      </c>
      <c r="N324" s="147">
        <v>47</v>
      </c>
      <c r="O324" s="84">
        <v>4</v>
      </c>
      <c r="P324" s="84">
        <v>3</v>
      </c>
      <c r="Q324" s="84">
        <v>7</v>
      </c>
      <c r="R324" s="84">
        <v>5</v>
      </c>
      <c r="S324" s="84">
        <v>7</v>
      </c>
      <c r="T324" s="84">
        <v>6</v>
      </c>
      <c r="U324" s="84">
        <v>5</v>
      </c>
      <c r="V324" s="84">
        <v>7</v>
      </c>
      <c r="W324" s="114">
        <v>8</v>
      </c>
      <c r="X324" s="109">
        <v>52</v>
      </c>
      <c r="Y324" s="67">
        <v>99</v>
      </c>
      <c r="Z324" s="92">
        <v>0</v>
      </c>
      <c r="AA324" s="142">
        <v>22.600000000000012</v>
      </c>
      <c r="AB324" s="93">
        <v>105</v>
      </c>
    </row>
    <row r="325" spans="1:28" ht="15.75" thickBot="1" x14ac:dyDescent="0.3">
      <c r="A325" s="94"/>
      <c r="D325" s="148" t="s">
        <v>18</v>
      </c>
      <c r="E325" s="51">
        <v>2</v>
      </c>
      <c r="F325" s="51">
        <v>4</v>
      </c>
      <c r="G325" s="51">
        <v>1</v>
      </c>
      <c r="H325" s="51">
        <v>4</v>
      </c>
      <c r="I325" s="51">
        <v>2</v>
      </c>
      <c r="J325" s="51">
        <v>2</v>
      </c>
      <c r="K325" s="51">
        <v>2</v>
      </c>
      <c r="L325" s="51">
        <v>2</v>
      </c>
      <c r="M325" s="115">
        <v>1</v>
      </c>
      <c r="N325" s="125">
        <v>20</v>
      </c>
      <c r="O325" s="128">
        <v>4</v>
      </c>
      <c r="P325" s="51">
        <v>3</v>
      </c>
      <c r="Q325" s="51">
        <v>2</v>
      </c>
      <c r="R325" s="51">
        <v>2</v>
      </c>
      <c r="S325" s="51">
        <v>1</v>
      </c>
      <c r="T325" s="51">
        <v>2</v>
      </c>
      <c r="U325" s="51">
        <v>2</v>
      </c>
      <c r="V325" s="51">
        <v>0</v>
      </c>
      <c r="W325" s="115">
        <v>0</v>
      </c>
      <c r="X325" s="120">
        <v>16</v>
      </c>
      <c r="Y325" s="68">
        <v>36</v>
      </c>
      <c r="AB325" s="87"/>
    </row>
    <row r="326" spans="1:28" ht="13.5" thickBot="1" x14ac:dyDescent="0.25">
      <c r="A326" s="95"/>
      <c r="AB326" s="87"/>
    </row>
    <row r="327" spans="1:28" ht="15" x14ac:dyDescent="0.25">
      <c r="A327" s="99"/>
      <c r="D327" s="53" t="s">
        <v>15</v>
      </c>
      <c r="E327" s="54">
        <v>2</v>
      </c>
      <c r="F327" s="54">
        <v>2</v>
      </c>
      <c r="G327" s="54">
        <v>1</v>
      </c>
      <c r="H327" s="54">
        <v>2</v>
      </c>
      <c r="I327" s="54">
        <v>2</v>
      </c>
      <c r="J327" s="54">
        <v>1</v>
      </c>
      <c r="K327" s="54">
        <v>2</v>
      </c>
      <c r="L327" s="54">
        <v>2</v>
      </c>
      <c r="M327" s="55">
        <v>2</v>
      </c>
      <c r="N327" s="129">
        <v>16</v>
      </c>
      <c r="O327" s="132">
        <v>2</v>
      </c>
      <c r="P327" s="54">
        <v>1</v>
      </c>
      <c r="Q327" s="54">
        <v>2</v>
      </c>
      <c r="R327" s="54">
        <v>1</v>
      </c>
      <c r="S327" s="54">
        <v>2</v>
      </c>
      <c r="T327" s="54">
        <v>2</v>
      </c>
      <c r="U327" s="54">
        <v>2</v>
      </c>
      <c r="V327" s="54">
        <v>2</v>
      </c>
      <c r="W327" s="55">
        <v>2</v>
      </c>
      <c r="X327" s="116">
        <v>16</v>
      </c>
      <c r="Y327" s="55">
        <v>32</v>
      </c>
      <c r="AB327" s="87"/>
    </row>
    <row r="328" spans="1:28" ht="15" x14ac:dyDescent="0.25">
      <c r="A328" s="149" t="s">
        <v>22</v>
      </c>
      <c r="B328" s="78">
        <v>26.4</v>
      </c>
      <c r="C328" s="112">
        <v>32</v>
      </c>
      <c r="D328" s="57" t="s">
        <v>14</v>
      </c>
      <c r="E328" s="84">
        <v>8</v>
      </c>
      <c r="F328" s="84">
        <v>7</v>
      </c>
      <c r="G328" s="84">
        <v>4</v>
      </c>
      <c r="H328" s="84">
        <v>7</v>
      </c>
      <c r="I328" s="84">
        <v>7</v>
      </c>
      <c r="J328" s="84">
        <v>7</v>
      </c>
      <c r="K328" s="84">
        <v>5</v>
      </c>
      <c r="L328" s="84">
        <v>5</v>
      </c>
      <c r="M328" s="114">
        <v>7</v>
      </c>
      <c r="N328" s="130">
        <v>57</v>
      </c>
      <c r="O328" s="84">
        <v>6</v>
      </c>
      <c r="P328" s="84">
        <v>6</v>
      </c>
      <c r="Q328" s="84">
        <v>9</v>
      </c>
      <c r="R328" s="84">
        <v>6</v>
      </c>
      <c r="S328" s="84">
        <v>7</v>
      </c>
      <c r="T328" s="84">
        <v>5</v>
      </c>
      <c r="U328" s="84">
        <v>6</v>
      </c>
      <c r="V328" s="84">
        <v>4</v>
      </c>
      <c r="W328" s="114">
        <v>6</v>
      </c>
      <c r="X328" s="110">
        <v>55</v>
      </c>
      <c r="Y328" s="69">
        <v>112</v>
      </c>
      <c r="Z328" s="97">
        <v>0.4</v>
      </c>
      <c r="AA328" s="143">
        <v>26.4</v>
      </c>
      <c r="AB328" s="98">
        <v>104</v>
      </c>
    </row>
    <row r="329" spans="1:28" ht="15.75" thickBot="1" x14ac:dyDescent="0.3">
      <c r="A329" s="99"/>
      <c r="D329" s="150" t="s">
        <v>18</v>
      </c>
      <c r="E329" s="56">
        <v>1</v>
      </c>
      <c r="F329" s="56">
        <v>1</v>
      </c>
      <c r="G329" s="56">
        <v>2</v>
      </c>
      <c r="H329" s="56">
        <v>1</v>
      </c>
      <c r="I329" s="56">
        <v>2</v>
      </c>
      <c r="J329" s="56">
        <v>0</v>
      </c>
      <c r="K329" s="56">
        <v>2</v>
      </c>
      <c r="L329" s="56">
        <v>3</v>
      </c>
      <c r="M329" s="117">
        <v>1</v>
      </c>
      <c r="N329" s="131">
        <v>13</v>
      </c>
      <c r="O329" s="133">
        <v>2</v>
      </c>
      <c r="P329" s="56">
        <v>0</v>
      </c>
      <c r="Q329" s="56">
        <v>0</v>
      </c>
      <c r="R329" s="56">
        <v>1</v>
      </c>
      <c r="S329" s="56">
        <v>1</v>
      </c>
      <c r="T329" s="56">
        <v>3</v>
      </c>
      <c r="U329" s="56">
        <v>2</v>
      </c>
      <c r="V329" s="56">
        <v>3</v>
      </c>
      <c r="W329" s="117">
        <v>3</v>
      </c>
      <c r="X329" s="121">
        <v>15</v>
      </c>
      <c r="Y329" s="70">
        <v>28</v>
      </c>
      <c r="AB329" s="87"/>
    </row>
    <row r="330" spans="1:28" ht="13.5" thickBot="1" x14ac:dyDescent="0.25">
      <c r="A330" s="95"/>
      <c r="AB330" s="87"/>
    </row>
    <row r="331" spans="1:28" ht="15" x14ac:dyDescent="0.25">
      <c r="A331" s="100"/>
      <c r="D331" s="58" t="s">
        <v>15</v>
      </c>
      <c r="E331" s="59">
        <v>2</v>
      </c>
      <c r="F331" s="59">
        <v>2</v>
      </c>
      <c r="G331" s="59">
        <v>1</v>
      </c>
      <c r="H331" s="59">
        <v>2</v>
      </c>
      <c r="I331" s="59">
        <v>2</v>
      </c>
      <c r="J331" s="59">
        <v>1</v>
      </c>
      <c r="K331" s="59">
        <v>2</v>
      </c>
      <c r="L331" s="59">
        <v>2</v>
      </c>
      <c r="M331" s="60">
        <v>1</v>
      </c>
      <c r="N331" s="134">
        <v>15</v>
      </c>
      <c r="O331" s="137">
        <v>2</v>
      </c>
      <c r="P331" s="59">
        <v>1</v>
      </c>
      <c r="Q331" s="59">
        <v>2</v>
      </c>
      <c r="R331" s="59">
        <v>1</v>
      </c>
      <c r="S331" s="59">
        <v>2</v>
      </c>
      <c r="T331" s="59">
        <v>2</v>
      </c>
      <c r="U331" s="59">
        <v>2</v>
      </c>
      <c r="V331" s="59">
        <v>2</v>
      </c>
      <c r="W331" s="60">
        <v>1</v>
      </c>
      <c r="X331" s="118">
        <v>15</v>
      </c>
      <c r="Y331" s="60">
        <v>30</v>
      </c>
      <c r="AB331" s="87"/>
    </row>
    <row r="332" spans="1:28" ht="15" x14ac:dyDescent="0.25">
      <c r="A332" s="151" t="s">
        <v>23</v>
      </c>
      <c r="B332" s="79">
        <v>25.000000000000011</v>
      </c>
      <c r="C332" s="112">
        <v>30</v>
      </c>
      <c r="D332" s="62" t="s">
        <v>14</v>
      </c>
      <c r="E332" s="84">
        <v>9</v>
      </c>
      <c r="F332" s="84">
        <v>8</v>
      </c>
      <c r="G332" s="84">
        <v>4</v>
      </c>
      <c r="H332" s="84">
        <v>5</v>
      </c>
      <c r="I332" s="84">
        <v>5</v>
      </c>
      <c r="J332" s="84">
        <v>5</v>
      </c>
      <c r="K332" s="84">
        <v>5</v>
      </c>
      <c r="L332" s="84">
        <v>5</v>
      </c>
      <c r="M332" s="114">
        <v>6</v>
      </c>
      <c r="N332" s="135">
        <v>52</v>
      </c>
      <c r="O332" s="127">
        <v>7</v>
      </c>
      <c r="P332" s="84">
        <v>5</v>
      </c>
      <c r="Q332" s="84">
        <v>8</v>
      </c>
      <c r="R332" s="84">
        <v>5</v>
      </c>
      <c r="S332" s="84">
        <v>6</v>
      </c>
      <c r="T332" s="84">
        <v>8</v>
      </c>
      <c r="U332" s="84">
        <v>6</v>
      </c>
      <c r="V332" s="84">
        <v>2</v>
      </c>
      <c r="W332" s="114">
        <v>5</v>
      </c>
      <c r="X332" s="111">
        <v>52</v>
      </c>
      <c r="Y332" s="71">
        <v>104</v>
      </c>
      <c r="Z332" s="102">
        <v>0</v>
      </c>
      <c r="AA332" s="141">
        <v>25.000000000000011</v>
      </c>
      <c r="AB332" s="103">
        <v>117</v>
      </c>
    </row>
    <row r="333" spans="1:28" ht="15.75" thickBot="1" x14ac:dyDescent="0.3">
      <c r="A333" s="104"/>
      <c r="B333" s="105"/>
      <c r="C333" s="105"/>
      <c r="D333" s="152" t="s">
        <v>18</v>
      </c>
      <c r="E333" s="61">
        <v>0</v>
      </c>
      <c r="F333" s="61">
        <v>0</v>
      </c>
      <c r="G333" s="61">
        <v>2</v>
      </c>
      <c r="H333" s="61">
        <v>3</v>
      </c>
      <c r="I333" s="61">
        <v>4</v>
      </c>
      <c r="J333" s="61">
        <v>2</v>
      </c>
      <c r="K333" s="61">
        <v>2</v>
      </c>
      <c r="L333" s="61">
        <v>3</v>
      </c>
      <c r="M333" s="119">
        <v>1</v>
      </c>
      <c r="N333" s="136">
        <v>17</v>
      </c>
      <c r="O333" s="138">
        <v>1</v>
      </c>
      <c r="P333" s="61">
        <v>1</v>
      </c>
      <c r="Q333" s="61">
        <v>1</v>
      </c>
      <c r="R333" s="61">
        <v>2</v>
      </c>
      <c r="S333" s="61">
        <v>2</v>
      </c>
      <c r="T333" s="61">
        <v>0</v>
      </c>
      <c r="U333" s="61">
        <v>2</v>
      </c>
      <c r="V333" s="61">
        <v>5</v>
      </c>
      <c r="W333" s="119">
        <v>3</v>
      </c>
      <c r="X333" s="122">
        <v>17</v>
      </c>
      <c r="Y333" s="72">
        <v>34</v>
      </c>
      <c r="Z333" s="105"/>
      <c r="AA333" s="105"/>
      <c r="AB333" s="106"/>
    </row>
    <row r="334" spans="1:28" ht="13.5" thickBot="1" x14ac:dyDescent="0.25">
      <c r="A334" s="77"/>
      <c r="B334" s="77"/>
      <c r="C334" s="77"/>
      <c r="D334" s="77"/>
      <c r="E334" s="77"/>
      <c r="F334" s="77"/>
      <c r="G334" s="77"/>
      <c r="H334" s="77"/>
      <c r="I334" s="77"/>
      <c r="J334" s="77"/>
      <c r="K334" s="77"/>
      <c r="L334" s="77"/>
      <c r="M334" s="77"/>
      <c r="N334" s="77"/>
      <c r="O334" s="77"/>
      <c r="P334" s="77"/>
      <c r="Q334" s="77"/>
      <c r="R334" s="77"/>
      <c r="S334" s="77"/>
      <c r="T334" s="77"/>
      <c r="U334" s="77"/>
      <c r="V334" s="77"/>
      <c r="W334" s="77"/>
      <c r="X334" s="77"/>
      <c r="Y334" s="77"/>
      <c r="Z334" s="77"/>
      <c r="AA334" s="77"/>
      <c r="AB334" s="77"/>
    </row>
    <row r="335" spans="1:28" ht="15" x14ac:dyDescent="0.25">
      <c r="A335" s="88"/>
      <c r="B335" s="173" t="s">
        <v>4</v>
      </c>
      <c r="C335" s="176" t="s">
        <v>19</v>
      </c>
      <c r="D335" s="64" t="s">
        <v>1</v>
      </c>
      <c r="E335" s="40">
        <v>382</v>
      </c>
      <c r="F335" s="41">
        <v>459</v>
      </c>
      <c r="G335" s="41">
        <v>301</v>
      </c>
      <c r="H335" s="41">
        <v>302</v>
      </c>
      <c r="I335" s="41">
        <v>146</v>
      </c>
      <c r="J335" s="41">
        <v>373</v>
      </c>
      <c r="K335" s="41">
        <v>478</v>
      </c>
      <c r="L335" s="41">
        <v>172</v>
      </c>
      <c r="M335" s="42">
        <v>349</v>
      </c>
      <c r="N335" s="179" t="s">
        <v>16</v>
      </c>
      <c r="O335" s="40">
        <v>403</v>
      </c>
      <c r="P335" s="41">
        <v>182</v>
      </c>
      <c r="Q335" s="41">
        <v>471</v>
      </c>
      <c r="R335" s="41">
        <v>150</v>
      </c>
      <c r="S335" s="41">
        <v>387</v>
      </c>
      <c r="T335" s="41">
        <v>286</v>
      </c>
      <c r="U335" s="41">
        <v>376</v>
      </c>
      <c r="V335" s="41">
        <v>476</v>
      </c>
      <c r="W335" s="42">
        <v>270</v>
      </c>
      <c r="X335" s="179" t="s">
        <v>17</v>
      </c>
      <c r="Y335" s="89">
        <v>71.5</v>
      </c>
      <c r="Z335" s="182" t="s">
        <v>28</v>
      </c>
      <c r="AA335" s="185" t="s">
        <v>6</v>
      </c>
      <c r="AB335" s="188" t="s">
        <v>20</v>
      </c>
    </row>
    <row r="336" spans="1:28" ht="15" x14ac:dyDescent="0.25">
      <c r="A336" s="90" t="s">
        <v>21</v>
      </c>
      <c r="B336" s="174"/>
      <c r="C336" s="177"/>
      <c r="D336" s="65" t="s">
        <v>2</v>
      </c>
      <c r="E336" s="43">
        <v>4</v>
      </c>
      <c r="F336" s="39">
        <v>5</v>
      </c>
      <c r="G336" s="39">
        <v>4</v>
      </c>
      <c r="H336" s="39">
        <v>4</v>
      </c>
      <c r="I336" s="39">
        <v>3</v>
      </c>
      <c r="J336" s="39">
        <v>4</v>
      </c>
      <c r="K336" s="39">
        <v>5</v>
      </c>
      <c r="L336" s="39">
        <v>3</v>
      </c>
      <c r="M336" s="44">
        <v>4</v>
      </c>
      <c r="N336" s="180"/>
      <c r="O336" s="43">
        <v>4</v>
      </c>
      <c r="P336" s="39">
        <v>3</v>
      </c>
      <c r="Q336" s="39">
        <v>5</v>
      </c>
      <c r="R336" s="39">
        <v>3</v>
      </c>
      <c r="S336" s="39">
        <v>4</v>
      </c>
      <c r="T336" s="39">
        <v>4</v>
      </c>
      <c r="U336" s="39">
        <v>4</v>
      </c>
      <c r="V336" s="39">
        <v>5</v>
      </c>
      <c r="W336" s="44">
        <v>4</v>
      </c>
      <c r="X336" s="180"/>
      <c r="Y336" s="63">
        <v>72</v>
      </c>
      <c r="Z336" s="183"/>
      <c r="AA336" s="186"/>
      <c r="AB336" s="189"/>
    </row>
    <row r="337" spans="1:28" ht="15.75" thickBot="1" x14ac:dyDescent="0.3">
      <c r="A337" s="107">
        <v>44789</v>
      </c>
      <c r="B337" s="175"/>
      <c r="C337" s="178"/>
      <c r="D337" s="66" t="s">
        <v>3</v>
      </c>
      <c r="E337" s="45">
        <v>5</v>
      </c>
      <c r="F337" s="46">
        <v>9</v>
      </c>
      <c r="G337" s="46">
        <v>13</v>
      </c>
      <c r="H337" s="46">
        <v>15</v>
      </c>
      <c r="I337" s="46">
        <v>17</v>
      </c>
      <c r="J337" s="46">
        <v>3</v>
      </c>
      <c r="K337" s="46">
        <v>7</v>
      </c>
      <c r="L337" s="46">
        <v>11</v>
      </c>
      <c r="M337" s="47">
        <v>1</v>
      </c>
      <c r="N337" s="181"/>
      <c r="O337" s="45">
        <v>4</v>
      </c>
      <c r="P337" s="46">
        <v>14</v>
      </c>
      <c r="Q337" s="46">
        <v>6</v>
      </c>
      <c r="R337" s="46">
        <v>18</v>
      </c>
      <c r="S337" s="46">
        <v>2</v>
      </c>
      <c r="T337" s="46">
        <v>16</v>
      </c>
      <c r="U337" s="46">
        <v>8</v>
      </c>
      <c r="V337" s="46">
        <v>12</v>
      </c>
      <c r="W337" s="47">
        <v>10</v>
      </c>
      <c r="X337" s="181"/>
      <c r="Y337" s="108">
        <v>130</v>
      </c>
      <c r="Z337" s="184"/>
      <c r="AA337" s="187"/>
      <c r="AB337" s="190"/>
    </row>
    <row r="338" spans="1:28" ht="15" x14ac:dyDescent="0.25">
      <c r="A338" s="91"/>
      <c r="D338" s="48" t="s">
        <v>15</v>
      </c>
      <c r="E338" s="49">
        <v>2</v>
      </c>
      <c r="F338" s="49">
        <v>1</v>
      </c>
      <c r="G338" s="49">
        <v>1</v>
      </c>
      <c r="H338" s="49">
        <v>1</v>
      </c>
      <c r="I338" s="49">
        <v>1</v>
      </c>
      <c r="J338" s="49">
        <v>2</v>
      </c>
      <c r="K338" s="49">
        <v>2</v>
      </c>
      <c r="L338" s="49">
        <v>1</v>
      </c>
      <c r="M338" s="50">
        <v>2</v>
      </c>
      <c r="N338" s="123">
        <v>13</v>
      </c>
      <c r="O338" s="126">
        <v>2</v>
      </c>
      <c r="P338" s="49">
        <v>1</v>
      </c>
      <c r="Q338" s="49">
        <v>2</v>
      </c>
      <c r="R338" s="49">
        <v>1</v>
      </c>
      <c r="S338" s="49">
        <v>2</v>
      </c>
      <c r="T338" s="49">
        <v>1</v>
      </c>
      <c r="U338" s="49">
        <v>2</v>
      </c>
      <c r="V338" s="49">
        <v>1</v>
      </c>
      <c r="W338" s="50">
        <v>1</v>
      </c>
      <c r="X338" s="113">
        <v>13</v>
      </c>
      <c r="Y338" s="85">
        <v>26</v>
      </c>
      <c r="AB338" s="87"/>
    </row>
    <row r="339" spans="1:28" ht="15" x14ac:dyDescent="0.25">
      <c r="A339" s="91" t="s">
        <v>24</v>
      </c>
      <c r="B339" s="73">
        <v>22.600000000000012</v>
      </c>
      <c r="C339" s="112">
        <v>26</v>
      </c>
      <c r="D339" s="52" t="s">
        <v>14</v>
      </c>
      <c r="E339" s="84">
        <v>6</v>
      </c>
      <c r="F339" s="84">
        <v>6</v>
      </c>
      <c r="G339" s="84">
        <v>6</v>
      </c>
      <c r="H339" s="84">
        <v>6</v>
      </c>
      <c r="I339" s="84">
        <v>4</v>
      </c>
      <c r="J339" s="84">
        <v>7</v>
      </c>
      <c r="K339" s="84">
        <v>7</v>
      </c>
      <c r="L339" s="84">
        <v>4</v>
      </c>
      <c r="M339" s="114">
        <v>5</v>
      </c>
      <c r="N339" s="124">
        <v>51</v>
      </c>
      <c r="O339" s="84">
        <v>6</v>
      </c>
      <c r="P339" s="84">
        <v>5</v>
      </c>
      <c r="Q339" s="84">
        <v>6</v>
      </c>
      <c r="R339" s="84">
        <v>4</v>
      </c>
      <c r="S339" s="84">
        <v>7</v>
      </c>
      <c r="T339" s="84">
        <v>5</v>
      </c>
      <c r="U339" s="84">
        <v>5</v>
      </c>
      <c r="V339" s="84">
        <v>7</v>
      </c>
      <c r="W339" s="114">
        <v>5</v>
      </c>
      <c r="X339" s="109">
        <v>50</v>
      </c>
      <c r="Y339" s="67">
        <v>101</v>
      </c>
      <c r="Z339" s="92">
        <v>0</v>
      </c>
      <c r="AA339" s="142">
        <v>22.600000000000012</v>
      </c>
      <c r="AB339" s="93">
        <v>104</v>
      </c>
    </row>
    <row r="340" spans="1:28" ht="15.75" thickBot="1" x14ac:dyDescent="0.3">
      <c r="A340" s="94"/>
      <c r="D340" s="74" t="s">
        <v>18</v>
      </c>
      <c r="E340" s="51">
        <v>2</v>
      </c>
      <c r="F340" s="51">
        <v>2</v>
      </c>
      <c r="G340" s="51">
        <v>1</v>
      </c>
      <c r="H340" s="51">
        <v>1</v>
      </c>
      <c r="I340" s="51">
        <v>2</v>
      </c>
      <c r="J340" s="51">
        <v>1</v>
      </c>
      <c r="K340" s="51">
        <v>2</v>
      </c>
      <c r="L340" s="51">
        <v>2</v>
      </c>
      <c r="M340" s="115">
        <v>3</v>
      </c>
      <c r="N340" s="125">
        <v>16</v>
      </c>
      <c r="O340" s="128">
        <v>2</v>
      </c>
      <c r="P340" s="51">
        <v>1</v>
      </c>
      <c r="Q340" s="51">
        <v>3</v>
      </c>
      <c r="R340" s="51">
        <v>2</v>
      </c>
      <c r="S340" s="51">
        <v>1</v>
      </c>
      <c r="T340" s="51">
        <v>2</v>
      </c>
      <c r="U340" s="51">
        <v>3</v>
      </c>
      <c r="V340" s="51">
        <v>1</v>
      </c>
      <c r="W340" s="115">
        <v>2</v>
      </c>
      <c r="X340" s="120">
        <v>17</v>
      </c>
      <c r="Y340" s="68">
        <v>33</v>
      </c>
      <c r="AB340" s="87"/>
    </row>
    <row r="341" spans="1:28" ht="13.5" thickBot="1" x14ac:dyDescent="0.25">
      <c r="A341" s="95"/>
      <c r="AB341" s="87"/>
    </row>
    <row r="342" spans="1:28" ht="15" x14ac:dyDescent="0.25">
      <c r="A342" s="99"/>
      <c r="D342" s="53" t="s">
        <v>15</v>
      </c>
      <c r="E342" s="54">
        <v>2</v>
      </c>
      <c r="F342" s="54">
        <v>2</v>
      </c>
      <c r="G342" s="54">
        <v>1</v>
      </c>
      <c r="H342" s="54">
        <v>1</v>
      </c>
      <c r="I342" s="54">
        <v>1</v>
      </c>
      <c r="J342" s="54">
        <v>2</v>
      </c>
      <c r="K342" s="54">
        <v>2</v>
      </c>
      <c r="L342" s="54">
        <v>2</v>
      </c>
      <c r="M342" s="55">
        <v>2</v>
      </c>
      <c r="N342" s="129">
        <v>15</v>
      </c>
      <c r="O342" s="132">
        <v>2</v>
      </c>
      <c r="P342" s="54">
        <v>1</v>
      </c>
      <c r="Q342" s="54">
        <v>2</v>
      </c>
      <c r="R342" s="54">
        <v>1</v>
      </c>
      <c r="S342" s="54">
        <v>2</v>
      </c>
      <c r="T342" s="54">
        <v>1</v>
      </c>
      <c r="U342" s="54">
        <v>2</v>
      </c>
      <c r="V342" s="54">
        <v>2</v>
      </c>
      <c r="W342" s="55">
        <v>2</v>
      </c>
      <c r="X342" s="116">
        <v>15</v>
      </c>
      <c r="Y342" s="55">
        <v>30</v>
      </c>
      <c r="AB342" s="87"/>
    </row>
    <row r="343" spans="1:28" ht="15" x14ac:dyDescent="0.25">
      <c r="A343" s="96" t="s">
        <v>22</v>
      </c>
      <c r="B343" s="78">
        <v>26.4</v>
      </c>
      <c r="C343" s="112">
        <v>30</v>
      </c>
      <c r="D343" s="57" t="s">
        <v>14</v>
      </c>
      <c r="E343" s="84">
        <v>7</v>
      </c>
      <c r="F343" s="84">
        <v>8</v>
      </c>
      <c r="G343" s="84">
        <v>5</v>
      </c>
      <c r="H343" s="84">
        <v>5</v>
      </c>
      <c r="I343" s="84">
        <v>4</v>
      </c>
      <c r="J343" s="84">
        <v>5</v>
      </c>
      <c r="K343" s="84">
        <v>8</v>
      </c>
      <c r="L343" s="84">
        <v>4</v>
      </c>
      <c r="M343" s="114">
        <v>7</v>
      </c>
      <c r="N343" s="130">
        <v>53</v>
      </c>
      <c r="O343" s="84">
        <v>4</v>
      </c>
      <c r="P343" s="84">
        <v>4</v>
      </c>
      <c r="Q343" s="84">
        <v>8</v>
      </c>
      <c r="R343" s="84">
        <v>3</v>
      </c>
      <c r="S343" s="84">
        <v>6</v>
      </c>
      <c r="T343" s="84">
        <v>7</v>
      </c>
      <c r="U343" s="84">
        <v>6</v>
      </c>
      <c r="V343" s="84">
        <v>8</v>
      </c>
      <c r="W343" s="114">
        <v>6</v>
      </c>
      <c r="X343" s="110">
        <v>52</v>
      </c>
      <c r="Y343" s="69">
        <v>105</v>
      </c>
      <c r="Z343" s="97">
        <v>0</v>
      </c>
      <c r="AA343" s="143">
        <v>26.4</v>
      </c>
      <c r="AB343" s="98">
        <v>103</v>
      </c>
    </row>
    <row r="344" spans="1:28" ht="15.75" thickBot="1" x14ac:dyDescent="0.3">
      <c r="A344" s="99"/>
      <c r="D344" s="75" t="s">
        <v>18</v>
      </c>
      <c r="E344" s="56">
        <v>1</v>
      </c>
      <c r="F344" s="56">
        <v>1</v>
      </c>
      <c r="G344" s="56">
        <v>2</v>
      </c>
      <c r="H344" s="56">
        <v>2</v>
      </c>
      <c r="I344" s="56">
        <v>2</v>
      </c>
      <c r="J344" s="56">
        <v>3</v>
      </c>
      <c r="K344" s="56">
        <v>1</v>
      </c>
      <c r="L344" s="56">
        <v>3</v>
      </c>
      <c r="M344" s="117">
        <v>1</v>
      </c>
      <c r="N344" s="131">
        <v>16</v>
      </c>
      <c r="O344" s="133">
        <v>4</v>
      </c>
      <c r="P344" s="56">
        <v>2</v>
      </c>
      <c r="Q344" s="56">
        <v>1</v>
      </c>
      <c r="R344" s="56">
        <v>3</v>
      </c>
      <c r="S344" s="56">
        <v>2</v>
      </c>
      <c r="T344" s="56">
        <v>0</v>
      </c>
      <c r="U344" s="56">
        <v>2</v>
      </c>
      <c r="V344" s="56">
        <v>1</v>
      </c>
      <c r="W344" s="117">
        <v>2</v>
      </c>
      <c r="X344" s="121">
        <v>17</v>
      </c>
      <c r="Y344" s="70">
        <v>33</v>
      </c>
      <c r="AB344" s="87"/>
    </row>
    <row r="345" spans="1:28" ht="13.5" thickBot="1" x14ac:dyDescent="0.25">
      <c r="A345" s="95"/>
      <c r="AB345" s="87"/>
    </row>
    <row r="346" spans="1:28" ht="15" x14ac:dyDescent="0.25">
      <c r="A346" s="100"/>
      <c r="D346" s="58" t="s">
        <v>15</v>
      </c>
      <c r="E346" s="59">
        <v>2</v>
      </c>
      <c r="F346" s="59">
        <v>2</v>
      </c>
      <c r="G346" s="59">
        <v>1</v>
      </c>
      <c r="H346" s="59">
        <v>1</v>
      </c>
      <c r="I346" s="59">
        <v>1</v>
      </c>
      <c r="J346" s="59">
        <v>2</v>
      </c>
      <c r="K346" s="59">
        <v>2</v>
      </c>
      <c r="L346" s="59">
        <v>2</v>
      </c>
      <c r="M346" s="60">
        <v>2</v>
      </c>
      <c r="N346" s="134">
        <v>15</v>
      </c>
      <c r="O346" s="137">
        <v>2</v>
      </c>
      <c r="P346" s="59">
        <v>1</v>
      </c>
      <c r="Q346" s="59">
        <v>2</v>
      </c>
      <c r="R346" s="59">
        <v>1</v>
      </c>
      <c r="S346" s="59">
        <v>2</v>
      </c>
      <c r="T346" s="59">
        <v>1</v>
      </c>
      <c r="U346" s="59">
        <v>2</v>
      </c>
      <c r="V346" s="59">
        <v>1</v>
      </c>
      <c r="W346" s="60">
        <v>2</v>
      </c>
      <c r="X346" s="118">
        <v>14</v>
      </c>
      <c r="Y346" s="60">
        <v>29</v>
      </c>
      <c r="AB346" s="87"/>
    </row>
    <row r="347" spans="1:28" ht="15" x14ac:dyDescent="0.25">
      <c r="A347" s="101" t="s">
        <v>23</v>
      </c>
      <c r="B347" s="79">
        <v>25.400000000000009</v>
      </c>
      <c r="C347" s="112">
        <v>29</v>
      </c>
      <c r="D347" s="62" t="s">
        <v>14</v>
      </c>
      <c r="E347" s="84">
        <v>8</v>
      </c>
      <c r="F347" s="84">
        <v>7</v>
      </c>
      <c r="G347" s="84">
        <v>5</v>
      </c>
      <c r="H347" s="84">
        <v>5</v>
      </c>
      <c r="I347" s="84">
        <v>3</v>
      </c>
      <c r="J347" s="84">
        <v>6</v>
      </c>
      <c r="K347" s="84">
        <v>6</v>
      </c>
      <c r="L347" s="84">
        <v>4</v>
      </c>
      <c r="M347" s="114">
        <v>6</v>
      </c>
      <c r="N347" s="135">
        <v>50</v>
      </c>
      <c r="O347" s="127">
        <v>6</v>
      </c>
      <c r="P347" s="84">
        <v>4</v>
      </c>
      <c r="Q347" s="84">
        <v>6</v>
      </c>
      <c r="R347" s="84">
        <v>4</v>
      </c>
      <c r="S347" s="84">
        <v>8</v>
      </c>
      <c r="T347" s="84">
        <v>5</v>
      </c>
      <c r="U347" s="84">
        <v>4</v>
      </c>
      <c r="V347" s="84">
        <v>5</v>
      </c>
      <c r="W347" s="114">
        <v>8</v>
      </c>
      <c r="X347" s="111">
        <v>50</v>
      </c>
      <c r="Y347" s="71">
        <v>100</v>
      </c>
      <c r="Z347" s="102">
        <v>-0.4</v>
      </c>
      <c r="AA347" s="141">
        <v>25.000000000000011</v>
      </c>
      <c r="AB347" s="103">
        <v>116</v>
      </c>
    </row>
    <row r="348" spans="1:28" ht="15.75" thickBot="1" x14ac:dyDescent="0.3">
      <c r="A348" s="104"/>
      <c r="B348" s="105"/>
      <c r="C348" s="105"/>
      <c r="D348" s="76" t="s">
        <v>18</v>
      </c>
      <c r="E348" s="61">
        <v>0</v>
      </c>
      <c r="F348" s="61">
        <v>2</v>
      </c>
      <c r="G348" s="61">
        <v>2</v>
      </c>
      <c r="H348" s="61">
        <v>2</v>
      </c>
      <c r="I348" s="61">
        <v>3</v>
      </c>
      <c r="J348" s="61">
        <v>2</v>
      </c>
      <c r="K348" s="61">
        <v>3</v>
      </c>
      <c r="L348" s="61">
        <v>3</v>
      </c>
      <c r="M348" s="119">
        <v>2</v>
      </c>
      <c r="N348" s="136">
        <v>19</v>
      </c>
      <c r="O348" s="138">
        <v>2</v>
      </c>
      <c r="P348" s="61">
        <v>2</v>
      </c>
      <c r="Q348" s="61">
        <v>3</v>
      </c>
      <c r="R348" s="61">
        <v>2</v>
      </c>
      <c r="S348" s="61">
        <v>0</v>
      </c>
      <c r="T348" s="61">
        <v>2</v>
      </c>
      <c r="U348" s="61">
        <v>4</v>
      </c>
      <c r="V348" s="61">
        <v>3</v>
      </c>
      <c r="W348" s="119">
        <v>0</v>
      </c>
      <c r="X348" s="122">
        <v>18</v>
      </c>
      <c r="Y348" s="72">
        <v>37</v>
      </c>
      <c r="Z348" s="105"/>
      <c r="AA348" s="105"/>
      <c r="AB348" s="106"/>
    </row>
    <row r="349" spans="1:28" ht="13.5" thickBot="1" x14ac:dyDescent="0.25">
      <c r="A349" s="77"/>
      <c r="B349" s="77"/>
      <c r="C349" s="77"/>
      <c r="D349" s="77"/>
      <c r="E349" s="77"/>
      <c r="F349" s="77"/>
      <c r="G349" s="77"/>
      <c r="H349" s="77"/>
      <c r="I349" s="77"/>
      <c r="J349" s="77"/>
      <c r="K349" s="77"/>
      <c r="L349" s="77"/>
      <c r="M349" s="77"/>
      <c r="N349" s="77"/>
      <c r="O349" s="77"/>
      <c r="P349" s="77"/>
      <c r="Q349" s="77"/>
      <c r="R349" s="77"/>
      <c r="S349" s="77"/>
      <c r="T349" s="77"/>
      <c r="U349" s="77"/>
      <c r="V349" s="77"/>
      <c r="W349" s="77"/>
      <c r="X349" s="77"/>
      <c r="Y349" s="77"/>
      <c r="Z349" s="77"/>
      <c r="AA349" s="77"/>
      <c r="AB349" s="77"/>
    </row>
    <row r="350" spans="1:28" ht="15" x14ac:dyDescent="0.25">
      <c r="A350" s="153"/>
      <c r="B350" s="173" t="s">
        <v>4</v>
      </c>
      <c r="C350" s="176" t="s">
        <v>19</v>
      </c>
      <c r="D350" s="64" t="s">
        <v>1</v>
      </c>
      <c r="E350" s="40">
        <v>465</v>
      </c>
      <c r="F350" s="41">
        <v>365</v>
      </c>
      <c r="G350" s="41">
        <v>155</v>
      </c>
      <c r="H350" s="41">
        <v>366</v>
      </c>
      <c r="I350" s="41">
        <v>449</v>
      </c>
      <c r="J350" s="41">
        <v>281</v>
      </c>
      <c r="K350" s="41">
        <v>126</v>
      </c>
      <c r="L350" s="41">
        <v>353</v>
      </c>
      <c r="M350" s="42">
        <v>301</v>
      </c>
      <c r="N350" s="179" t="s">
        <v>16</v>
      </c>
      <c r="O350" s="40">
        <v>358</v>
      </c>
      <c r="P350" s="41">
        <v>142</v>
      </c>
      <c r="Q350" s="41">
        <v>512</v>
      </c>
      <c r="R350" s="41">
        <v>331</v>
      </c>
      <c r="S350" s="41">
        <v>337</v>
      </c>
      <c r="T350" s="41">
        <v>328</v>
      </c>
      <c r="U350" s="41">
        <v>342</v>
      </c>
      <c r="V350" s="41">
        <v>126</v>
      </c>
      <c r="W350" s="42">
        <v>470</v>
      </c>
      <c r="X350" s="179" t="s">
        <v>17</v>
      </c>
      <c r="Y350" s="89">
        <v>71.3</v>
      </c>
      <c r="Z350" s="182" t="s">
        <v>28</v>
      </c>
      <c r="AA350" s="185" t="s">
        <v>6</v>
      </c>
      <c r="AB350" s="188" t="s">
        <v>20</v>
      </c>
    </row>
    <row r="351" spans="1:28" ht="15" x14ac:dyDescent="0.25">
      <c r="A351" s="153" t="s">
        <v>30</v>
      </c>
      <c r="B351" s="174"/>
      <c r="C351" s="177"/>
      <c r="D351" s="65" t="s">
        <v>2</v>
      </c>
      <c r="E351" s="43">
        <v>5</v>
      </c>
      <c r="F351" s="39">
        <v>4</v>
      </c>
      <c r="G351" s="39">
        <v>3</v>
      </c>
      <c r="H351" s="39">
        <v>4</v>
      </c>
      <c r="I351" s="39">
        <v>5</v>
      </c>
      <c r="J351" s="39">
        <v>4</v>
      </c>
      <c r="K351" s="39">
        <v>3</v>
      </c>
      <c r="L351" s="39">
        <v>4</v>
      </c>
      <c r="M351" s="44">
        <v>4</v>
      </c>
      <c r="N351" s="180"/>
      <c r="O351" s="43">
        <v>4</v>
      </c>
      <c r="P351" s="39">
        <v>3</v>
      </c>
      <c r="Q351" s="39">
        <v>5</v>
      </c>
      <c r="R351" s="39">
        <v>4</v>
      </c>
      <c r="S351" s="39">
        <v>4</v>
      </c>
      <c r="T351" s="39">
        <v>4</v>
      </c>
      <c r="U351" s="39">
        <v>4</v>
      </c>
      <c r="V351" s="39">
        <v>3</v>
      </c>
      <c r="W351" s="44">
        <v>5</v>
      </c>
      <c r="X351" s="180"/>
      <c r="Y351" s="63">
        <v>72</v>
      </c>
      <c r="Z351" s="183"/>
      <c r="AA351" s="186"/>
      <c r="AB351" s="189"/>
    </row>
    <row r="352" spans="1:28" ht="15.75" thickBot="1" x14ac:dyDescent="0.3">
      <c r="A352" s="154">
        <v>44784</v>
      </c>
      <c r="B352" s="175"/>
      <c r="C352" s="178"/>
      <c r="D352" s="66" t="s">
        <v>3</v>
      </c>
      <c r="E352" s="45">
        <v>8</v>
      </c>
      <c r="F352" s="46">
        <v>4</v>
      </c>
      <c r="G352" s="46">
        <v>18</v>
      </c>
      <c r="H352" s="46">
        <v>2</v>
      </c>
      <c r="I352" s="46">
        <v>6</v>
      </c>
      <c r="J352" s="46">
        <v>16</v>
      </c>
      <c r="K352" s="46">
        <v>12</v>
      </c>
      <c r="L352" s="46">
        <v>10</v>
      </c>
      <c r="M352" s="47">
        <v>14</v>
      </c>
      <c r="N352" s="181"/>
      <c r="O352" s="45">
        <v>3</v>
      </c>
      <c r="P352" s="46">
        <v>17</v>
      </c>
      <c r="Q352" s="46">
        <v>1</v>
      </c>
      <c r="R352" s="46">
        <v>15</v>
      </c>
      <c r="S352" s="46">
        <v>7</v>
      </c>
      <c r="T352" s="46">
        <v>5</v>
      </c>
      <c r="U352" s="46">
        <v>11</v>
      </c>
      <c r="V352" s="46">
        <v>9</v>
      </c>
      <c r="W352" s="47">
        <v>13</v>
      </c>
      <c r="X352" s="181"/>
      <c r="Y352" s="108">
        <v>140</v>
      </c>
      <c r="Z352" s="184"/>
      <c r="AA352" s="187"/>
      <c r="AB352" s="190"/>
    </row>
    <row r="353" spans="1:28" ht="15" x14ac:dyDescent="0.25">
      <c r="A353" s="146"/>
      <c r="D353" s="48" t="s">
        <v>15</v>
      </c>
      <c r="E353" s="49">
        <v>2</v>
      </c>
      <c r="F353" s="49">
        <v>2</v>
      </c>
      <c r="G353" s="49">
        <v>1</v>
      </c>
      <c r="H353" s="49">
        <v>2</v>
      </c>
      <c r="I353" s="49">
        <v>2</v>
      </c>
      <c r="J353" s="49">
        <v>1</v>
      </c>
      <c r="K353" s="49">
        <v>1</v>
      </c>
      <c r="L353" s="49">
        <v>1</v>
      </c>
      <c r="M353" s="50">
        <v>1</v>
      </c>
      <c r="N353" s="123">
        <v>13</v>
      </c>
      <c r="O353" s="126">
        <v>2</v>
      </c>
      <c r="P353" s="49">
        <v>1</v>
      </c>
      <c r="Q353" s="49">
        <v>2</v>
      </c>
      <c r="R353" s="49">
        <v>1</v>
      </c>
      <c r="S353" s="49">
        <v>2</v>
      </c>
      <c r="T353" s="49">
        <v>2</v>
      </c>
      <c r="U353" s="49">
        <v>1</v>
      </c>
      <c r="V353" s="49">
        <v>2</v>
      </c>
      <c r="W353" s="50">
        <v>1</v>
      </c>
      <c r="X353" s="113">
        <v>14</v>
      </c>
      <c r="Y353" s="85">
        <v>27</v>
      </c>
      <c r="AB353" s="87"/>
    </row>
    <row r="354" spans="1:28" ht="15" x14ac:dyDescent="0.25">
      <c r="A354" s="146" t="s">
        <v>24</v>
      </c>
      <c r="B354" s="73">
        <v>22.600000000000012</v>
      </c>
      <c r="C354" s="112">
        <v>27</v>
      </c>
      <c r="D354" s="52" t="s">
        <v>14</v>
      </c>
      <c r="E354" s="84">
        <v>6</v>
      </c>
      <c r="F354" s="84">
        <v>8</v>
      </c>
      <c r="G354" s="84">
        <v>4</v>
      </c>
      <c r="H354" s="84">
        <v>6</v>
      </c>
      <c r="I354" s="84">
        <v>5</v>
      </c>
      <c r="J354" s="84">
        <v>5</v>
      </c>
      <c r="K354" s="84">
        <v>5</v>
      </c>
      <c r="L354" s="84">
        <v>5</v>
      </c>
      <c r="M354" s="114">
        <v>5</v>
      </c>
      <c r="N354" s="147">
        <v>49</v>
      </c>
      <c r="O354" s="84">
        <v>8</v>
      </c>
      <c r="P354" s="84">
        <v>6</v>
      </c>
      <c r="Q354" s="84">
        <v>7</v>
      </c>
      <c r="R354" s="84">
        <v>5</v>
      </c>
      <c r="S354" s="84">
        <v>7</v>
      </c>
      <c r="T354" s="84">
        <v>5</v>
      </c>
      <c r="U354" s="84">
        <v>5</v>
      </c>
      <c r="V354" s="84">
        <v>4</v>
      </c>
      <c r="W354" s="114">
        <v>7</v>
      </c>
      <c r="X354" s="109">
        <v>54</v>
      </c>
      <c r="Y354" s="67">
        <v>103</v>
      </c>
      <c r="Z354" s="92">
        <v>0</v>
      </c>
      <c r="AA354" s="142">
        <v>22.600000000000012</v>
      </c>
      <c r="AB354" s="93">
        <v>103</v>
      </c>
    </row>
    <row r="355" spans="1:28" ht="15.75" thickBot="1" x14ac:dyDescent="0.3">
      <c r="A355" s="94"/>
      <c r="D355" s="148" t="s">
        <v>18</v>
      </c>
      <c r="E355" s="51">
        <v>3</v>
      </c>
      <c r="F355" s="51">
        <v>0</v>
      </c>
      <c r="G355" s="51">
        <v>2</v>
      </c>
      <c r="H355" s="51">
        <v>2</v>
      </c>
      <c r="I355" s="51">
        <v>4</v>
      </c>
      <c r="J355" s="51">
        <v>2</v>
      </c>
      <c r="K355" s="51">
        <v>1</v>
      </c>
      <c r="L355" s="51">
        <v>2</v>
      </c>
      <c r="M355" s="115">
        <v>2</v>
      </c>
      <c r="N355" s="125">
        <v>18</v>
      </c>
      <c r="O355" s="128">
        <v>0</v>
      </c>
      <c r="P355" s="51">
        <v>0</v>
      </c>
      <c r="Q355" s="51">
        <v>2</v>
      </c>
      <c r="R355" s="51">
        <v>2</v>
      </c>
      <c r="S355" s="51">
        <v>1</v>
      </c>
      <c r="T355" s="51">
        <v>3</v>
      </c>
      <c r="U355" s="51">
        <v>2</v>
      </c>
      <c r="V355" s="51">
        <v>3</v>
      </c>
      <c r="W355" s="115">
        <v>1</v>
      </c>
      <c r="X355" s="120">
        <v>14</v>
      </c>
      <c r="Y355" s="68">
        <v>32</v>
      </c>
      <c r="AB355" s="87"/>
    </row>
    <row r="356" spans="1:28" ht="13.5" thickBot="1" x14ac:dyDescent="0.25">
      <c r="A356" s="95"/>
      <c r="AB356" s="87"/>
    </row>
    <row r="357" spans="1:28" ht="15" x14ac:dyDescent="0.25">
      <c r="A357" s="99"/>
      <c r="D357" s="53" t="s">
        <v>15</v>
      </c>
      <c r="E357" s="54">
        <v>2</v>
      </c>
      <c r="F357" s="54">
        <v>2</v>
      </c>
      <c r="G357" s="54">
        <v>1</v>
      </c>
      <c r="H357" s="54">
        <v>2</v>
      </c>
      <c r="I357" s="54">
        <v>2</v>
      </c>
      <c r="J357" s="54">
        <v>1</v>
      </c>
      <c r="K357" s="54">
        <v>2</v>
      </c>
      <c r="L357" s="54">
        <v>2</v>
      </c>
      <c r="M357" s="55">
        <v>2</v>
      </c>
      <c r="N357" s="129">
        <v>16</v>
      </c>
      <c r="O357" s="132">
        <v>2</v>
      </c>
      <c r="P357" s="54">
        <v>1</v>
      </c>
      <c r="Q357" s="54">
        <v>2</v>
      </c>
      <c r="R357" s="54">
        <v>1</v>
      </c>
      <c r="S357" s="54">
        <v>2</v>
      </c>
      <c r="T357" s="54">
        <v>2</v>
      </c>
      <c r="U357" s="54">
        <v>2</v>
      </c>
      <c r="V357" s="54">
        <v>2</v>
      </c>
      <c r="W357" s="55">
        <v>2</v>
      </c>
      <c r="X357" s="116">
        <v>16</v>
      </c>
      <c r="Y357" s="55">
        <v>32</v>
      </c>
      <c r="AB357" s="87"/>
    </row>
    <row r="358" spans="1:28" ht="15" x14ac:dyDescent="0.25">
      <c r="A358" s="149" t="s">
        <v>22</v>
      </c>
      <c r="B358" s="78">
        <v>26.4</v>
      </c>
      <c r="C358" s="112">
        <v>32</v>
      </c>
      <c r="D358" s="57" t="s">
        <v>14</v>
      </c>
      <c r="E358" s="84">
        <v>0</v>
      </c>
      <c r="F358" s="84">
        <v>0</v>
      </c>
      <c r="G358" s="84">
        <v>0</v>
      </c>
      <c r="H358" s="84">
        <v>0</v>
      </c>
      <c r="I358" s="84">
        <v>0</v>
      </c>
      <c r="J358" s="84">
        <v>0</v>
      </c>
      <c r="K358" s="84">
        <v>0</v>
      </c>
      <c r="L358" s="84">
        <v>0</v>
      </c>
      <c r="M358" s="114">
        <v>0</v>
      </c>
      <c r="N358" s="130">
        <v>0</v>
      </c>
      <c r="O358" s="84">
        <v>0</v>
      </c>
      <c r="P358" s="84">
        <v>0</v>
      </c>
      <c r="Q358" s="84">
        <v>0</v>
      </c>
      <c r="R358" s="84">
        <v>0</v>
      </c>
      <c r="S358" s="84">
        <v>0</v>
      </c>
      <c r="T358" s="84">
        <v>0</v>
      </c>
      <c r="U358" s="84">
        <v>0</v>
      </c>
      <c r="V358" s="84">
        <v>0</v>
      </c>
      <c r="W358" s="114">
        <v>0</v>
      </c>
      <c r="X358" s="110">
        <v>0</v>
      </c>
      <c r="Y358" s="69">
        <v>0</v>
      </c>
      <c r="Z358" s="97">
        <v>0</v>
      </c>
      <c r="AA358" s="143">
        <v>26.4</v>
      </c>
      <c r="AB358" s="98">
        <v>102</v>
      </c>
    </row>
    <row r="359" spans="1:28" ht="15.75" thickBot="1" x14ac:dyDescent="0.3">
      <c r="A359" s="99"/>
      <c r="D359" s="150" t="s">
        <v>18</v>
      </c>
      <c r="E359" s="56">
        <v>0</v>
      </c>
      <c r="F359" s="56">
        <v>0</v>
      </c>
      <c r="G359" s="56">
        <v>0</v>
      </c>
      <c r="H359" s="56">
        <v>0</v>
      </c>
      <c r="I359" s="56">
        <v>0</v>
      </c>
      <c r="J359" s="56">
        <v>0</v>
      </c>
      <c r="K359" s="56">
        <v>0</v>
      </c>
      <c r="L359" s="56">
        <v>0</v>
      </c>
      <c r="M359" s="117">
        <v>0</v>
      </c>
      <c r="N359" s="131">
        <v>0</v>
      </c>
      <c r="O359" s="133">
        <v>0</v>
      </c>
      <c r="P359" s="56">
        <v>0</v>
      </c>
      <c r="Q359" s="56">
        <v>0</v>
      </c>
      <c r="R359" s="56">
        <v>0</v>
      </c>
      <c r="S359" s="56">
        <v>0</v>
      </c>
      <c r="T359" s="56">
        <v>0</v>
      </c>
      <c r="U359" s="56">
        <v>0</v>
      </c>
      <c r="V359" s="56">
        <v>0</v>
      </c>
      <c r="W359" s="117">
        <v>0</v>
      </c>
      <c r="X359" s="121">
        <v>0</v>
      </c>
      <c r="Y359" s="70">
        <v>0</v>
      </c>
      <c r="AB359" s="87"/>
    </row>
    <row r="360" spans="1:28" ht="13.5" thickBot="1" x14ac:dyDescent="0.25">
      <c r="A360" s="95"/>
      <c r="AB360" s="87"/>
    </row>
    <row r="361" spans="1:28" ht="15" x14ac:dyDescent="0.25">
      <c r="A361" s="100"/>
      <c r="D361" s="58" t="s">
        <v>15</v>
      </c>
      <c r="E361" s="59">
        <v>2</v>
      </c>
      <c r="F361" s="59">
        <v>2</v>
      </c>
      <c r="G361" s="59">
        <v>1</v>
      </c>
      <c r="H361" s="59">
        <v>2</v>
      </c>
      <c r="I361" s="59">
        <v>2</v>
      </c>
      <c r="J361" s="59">
        <v>1</v>
      </c>
      <c r="K361" s="59">
        <v>2</v>
      </c>
      <c r="L361" s="59">
        <v>2</v>
      </c>
      <c r="M361" s="60">
        <v>1</v>
      </c>
      <c r="N361" s="134">
        <v>15</v>
      </c>
      <c r="O361" s="137">
        <v>2</v>
      </c>
      <c r="P361" s="59">
        <v>1</v>
      </c>
      <c r="Q361" s="59">
        <v>2</v>
      </c>
      <c r="R361" s="59">
        <v>1</v>
      </c>
      <c r="S361" s="59">
        <v>2</v>
      </c>
      <c r="T361" s="59">
        <v>2</v>
      </c>
      <c r="U361" s="59">
        <v>2</v>
      </c>
      <c r="V361" s="59">
        <v>2</v>
      </c>
      <c r="W361" s="60">
        <v>2</v>
      </c>
      <c r="X361" s="118">
        <v>16</v>
      </c>
      <c r="Y361" s="60">
        <v>31</v>
      </c>
      <c r="AB361" s="87"/>
    </row>
    <row r="362" spans="1:28" ht="15" x14ac:dyDescent="0.25">
      <c r="A362" s="151" t="s">
        <v>23</v>
      </c>
      <c r="B362" s="79">
        <v>25.400000000000009</v>
      </c>
      <c r="C362" s="112">
        <v>31</v>
      </c>
      <c r="D362" s="62" t="s">
        <v>14</v>
      </c>
      <c r="E362" s="84">
        <v>8</v>
      </c>
      <c r="F362" s="84">
        <v>6</v>
      </c>
      <c r="G362" s="84">
        <v>4</v>
      </c>
      <c r="H362" s="84">
        <v>5</v>
      </c>
      <c r="I362" s="84">
        <v>9</v>
      </c>
      <c r="J362" s="84">
        <v>4</v>
      </c>
      <c r="K362" s="84">
        <v>5</v>
      </c>
      <c r="L362" s="84">
        <v>5</v>
      </c>
      <c r="M362" s="114">
        <v>7</v>
      </c>
      <c r="N362" s="135">
        <v>53</v>
      </c>
      <c r="O362" s="127">
        <v>6</v>
      </c>
      <c r="P362" s="84">
        <v>4</v>
      </c>
      <c r="Q362" s="84">
        <v>7</v>
      </c>
      <c r="R362" s="84">
        <v>5</v>
      </c>
      <c r="S362" s="84">
        <v>6</v>
      </c>
      <c r="T362" s="84">
        <v>5</v>
      </c>
      <c r="U362" s="84">
        <v>6</v>
      </c>
      <c r="V362" s="84">
        <v>4</v>
      </c>
      <c r="W362" s="114">
        <v>7</v>
      </c>
      <c r="X362" s="111">
        <v>50</v>
      </c>
      <c r="Y362" s="71">
        <v>103</v>
      </c>
      <c r="Z362" s="102">
        <v>0</v>
      </c>
      <c r="AA362" s="141">
        <v>25.400000000000009</v>
      </c>
      <c r="AB362" s="103">
        <v>115</v>
      </c>
    </row>
    <row r="363" spans="1:28" ht="15.75" thickBot="1" x14ac:dyDescent="0.3">
      <c r="A363" s="104"/>
      <c r="B363" s="105"/>
      <c r="C363" s="105"/>
      <c r="D363" s="152" t="s">
        <v>18</v>
      </c>
      <c r="E363" s="61">
        <v>1</v>
      </c>
      <c r="F363" s="61">
        <v>2</v>
      </c>
      <c r="G363" s="61">
        <v>2</v>
      </c>
      <c r="H363" s="61">
        <v>3</v>
      </c>
      <c r="I363" s="61">
        <v>0</v>
      </c>
      <c r="J363" s="61">
        <v>3</v>
      </c>
      <c r="K363" s="61">
        <v>2</v>
      </c>
      <c r="L363" s="61">
        <v>3</v>
      </c>
      <c r="M363" s="119">
        <v>0</v>
      </c>
      <c r="N363" s="136">
        <v>16</v>
      </c>
      <c r="O363" s="138">
        <v>2</v>
      </c>
      <c r="P363" s="61">
        <v>2</v>
      </c>
      <c r="Q363" s="61">
        <v>2</v>
      </c>
      <c r="R363" s="61">
        <v>2</v>
      </c>
      <c r="S363" s="61">
        <v>2</v>
      </c>
      <c r="T363" s="61">
        <v>3</v>
      </c>
      <c r="U363" s="61">
        <v>2</v>
      </c>
      <c r="V363" s="61">
        <v>3</v>
      </c>
      <c r="W363" s="119">
        <v>2</v>
      </c>
      <c r="X363" s="122">
        <v>20</v>
      </c>
      <c r="Y363" s="72">
        <v>36</v>
      </c>
      <c r="Z363" s="105"/>
      <c r="AA363" s="105"/>
      <c r="AB363" s="106"/>
    </row>
    <row r="364" spans="1:28" ht="13.5" thickBot="1" x14ac:dyDescent="0.25">
      <c r="A364" s="77"/>
      <c r="B364" s="77"/>
      <c r="C364" s="77"/>
      <c r="D364" s="77"/>
      <c r="E364" s="77"/>
      <c r="F364" s="77"/>
      <c r="G364" s="77"/>
      <c r="H364" s="77"/>
      <c r="I364" s="77"/>
      <c r="J364" s="77"/>
      <c r="K364" s="77"/>
      <c r="L364" s="77"/>
      <c r="M364" s="77"/>
      <c r="N364" s="77"/>
      <c r="O364" s="77"/>
      <c r="P364" s="77"/>
      <c r="Q364" s="77"/>
      <c r="R364" s="77"/>
      <c r="S364" s="77"/>
      <c r="T364" s="77"/>
      <c r="U364" s="77"/>
      <c r="V364" s="77"/>
      <c r="W364" s="77"/>
      <c r="X364" s="77"/>
      <c r="Y364" s="77"/>
      <c r="Z364" s="77"/>
      <c r="AA364" s="77"/>
      <c r="AB364" s="77"/>
    </row>
    <row r="365" spans="1:28" ht="15" x14ac:dyDescent="0.25">
      <c r="A365" s="88"/>
      <c r="B365" s="173" t="s">
        <v>4</v>
      </c>
      <c r="C365" s="176" t="s">
        <v>19</v>
      </c>
      <c r="D365" s="64" t="s">
        <v>1</v>
      </c>
      <c r="E365" s="40">
        <v>382</v>
      </c>
      <c r="F365" s="41">
        <v>459</v>
      </c>
      <c r="G365" s="41">
        <v>301</v>
      </c>
      <c r="H365" s="41">
        <v>302</v>
      </c>
      <c r="I365" s="41">
        <v>146</v>
      </c>
      <c r="J365" s="41">
        <v>373</v>
      </c>
      <c r="K365" s="41">
        <v>478</v>
      </c>
      <c r="L365" s="41">
        <v>172</v>
      </c>
      <c r="M365" s="42">
        <v>349</v>
      </c>
      <c r="N365" s="179" t="s">
        <v>16</v>
      </c>
      <c r="O365" s="40">
        <v>403</v>
      </c>
      <c r="P365" s="41">
        <v>182</v>
      </c>
      <c r="Q365" s="41">
        <v>471</v>
      </c>
      <c r="R365" s="41">
        <v>150</v>
      </c>
      <c r="S365" s="41">
        <v>387</v>
      </c>
      <c r="T365" s="41">
        <v>286</v>
      </c>
      <c r="U365" s="41">
        <v>376</v>
      </c>
      <c r="V365" s="41">
        <v>476</v>
      </c>
      <c r="W365" s="42">
        <v>270</v>
      </c>
      <c r="X365" s="179" t="s">
        <v>17</v>
      </c>
      <c r="Y365" s="89">
        <v>71.5</v>
      </c>
      <c r="Z365" s="182" t="s">
        <v>28</v>
      </c>
      <c r="AA365" s="185" t="s">
        <v>6</v>
      </c>
      <c r="AB365" s="188" t="s">
        <v>20</v>
      </c>
    </row>
    <row r="366" spans="1:28" ht="15" x14ac:dyDescent="0.25">
      <c r="A366" s="90" t="s">
        <v>21</v>
      </c>
      <c r="B366" s="174"/>
      <c r="C366" s="177"/>
      <c r="D366" s="65" t="s">
        <v>2</v>
      </c>
      <c r="E366" s="43">
        <v>4</v>
      </c>
      <c r="F366" s="39">
        <v>5</v>
      </c>
      <c r="G366" s="39">
        <v>4</v>
      </c>
      <c r="H366" s="39">
        <v>4</v>
      </c>
      <c r="I366" s="39">
        <v>3</v>
      </c>
      <c r="J366" s="39">
        <v>4</v>
      </c>
      <c r="K366" s="39">
        <v>5</v>
      </c>
      <c r="L366" s="39">
        <v>3</v>
      </c>
      <c r="M366" s="44">
        <v>4</v>
      </c>
      <c r="N366" s="180"/>
      <c r="O366" s="43">
        <v>4</v>
      </c>
      <c r="P366" s="39">
        <v>3</v>
      </c>
      <c r="Q366" s="39">
        <v>5</v>
      </c>
      <c r="R366" s="39">
        <v>3</v>
      </c>
      <c r="S366" s="39">
        <v>4</v>
      </c>
      <c r="T366" s="39">
        <v>4</v>
      </c>
      <c r="U366" s="39">
        <v>4</v>
      </c>
      <c r="V366" s="39">
        <v>5</v>
      </c>
      <c r="W366" s="44">
        <v>4</v>
      </c>
      <c r="X366" s="180"/>
      <c r="Y366" s="63">
        <v>72</v>
      </c>
      <c r="Z366" s="183"/>
      <c r="AA366" s="186"/>
      <c r="AB366" s="189"/>
    </row>
    <row r="367" spans="1:28" ht="15.75" thickBot="1" x14ac:dyDescent="0.3">
      <c r="A367" s="107">
        <v>44775</v>
      </c>
      <c r="B367" s="175"/>
      <c r="C367" s="178"/>
      <c r="D367" s="66" t="s">
        <v>3</v>
      </c>
      <c r="E367" s="45">
        <v>5</v>
      </c>
      <c r="F367" s="46">
        <v>9</v>
      </c>
      <c r="G367" s="46">
        <v>13</v>
      </c>
      <c r="H367" s="46">
        <v>15</v>
      </c>
      <c r="I367" s="46">
        <v>17</v>
      </c>
      <c r="J367" s="46">
        <v>3</v>
      </c>
      <c r="K367" s="46">
        <v>7</v>
      </c>
      <c r="L367" s="46">
        <v>11</v>
      </c>
      <c r="M367" s="47">
        <v>1</v>
      </c>
      <c r="N367" s="181"/>
      <c r="O367" s="45">
        <v>4</v>
      </c>
      <c r="P367" s="46">
        <v>14</v>
      </c>
      <c r="Q367" s="46">
        <v>6</v>
      </c>
      <c r="R367" s="46">
        <v>18</v>
      </c>
      <c r="S367" s="46">
        <v>2</v>
      </c>
      <c r="T367" s="46">
        <v>16</v>
      </c>
      <c r="U367" s="46">
        <v>8</v>
      </c>
      <c r="V367" s="46">
        <v>12</v>
      </c>
      <c r="W367" s="47">
        <v>10</v>
      </c>
      <c r="X367" s="181"/>
      <c r="Y367" s="108">
        <v>130</v>
      </c>
      <c r="Z367" s="184"/>
      <c r="AA367" s="187"/>
      <c r="AB367" s="190"/>
    </row>
    <row r="368" spans="1:28" ht="15" x14ac:dyDescent="0.25">
      <c r="A368" s="91"/>
      <c r="D368" s="48" t="s">
        <v>15</v>
      </c>
      <c r="E368" s="49">
        <v>2</v>
      </c>
      <c r="F368" s="49">
        <v>1</v>
      </c>
      <c r="G368" s="49">
        <v>1</v>
      </c>
      <c r="H368" s="49">
        <v>1</v>
      </c>
      <c r="I368" s="49">
        <v>1</v>
      </c>
      <c r="J368" s="49">
        <v>2</v>
      </c>
      <c r="K368" s="49">
        <v>2</v>
      </c>
      <c r="L368" s="49">
        <v>1</v>
      </c>
      <c r="M368" s="50">
        <v>2</v>
      </c>
      <c r="N368" s="123">
        <v>13</v>
      </c>
      <c r="O368" s="126">
        <v>2</v>
      </c>
      <c r="P368" s="49">
        <v>1</v>
      </c>
      <c r="Q368" s="49">
        <v>2</v>
      </c>
      <c r="R368" s="49">
        <v>1</v>
      </c>
      <c r="S368" s="49">
        <v>2</v>
      </c>
      <c r="T368" s="49">
        <v>1</v>
      </c>
      <c r="U368" s="49">
        <v>2</v>
      </c>
      <c r="V368" s="49">
        <v>1</v>
      </c>
      <c r="W368" s="50">
        <v>1</v>
      </c>
      <c r="X368" s="113">
        <v>13</v>
      </c>
      <c r="Y368" s="85">
        <v>26</v>
      </c>
      <c r="AB368" s="87"/>
    </row>
    <row r="369" spans="1:28" ht="15" x14ac:dyDescent="0.25">
      <c r="A369" s="91" t="s">
        <v>24</v>
      </c>
      <c r="B369" s="73">
        <v>22.600000000000012</v>
      </c>
      <c r="C369" s="112">
        <v>26</v>
      </c>
      <c r="D369" s="52" t="s">
        <v>14</v>
      </c>
      <c r="E369" s="84">
        <v>6</v>
      </c>
      <c r="F369" s="84">
        <v>5</v>
      </c>
      <c r="G369" s="84">
        <v>4</v>
      </c>
      <c r="H369" s="84">
        <v>5</v>
      </c>
      <c r="I369" s="84">
        <v>4</v>
      </c>
      <c r="J369" s="84">
        <v>5</v>
      </c>
      <c r="K369" s="84">
        <v>6</v>
      </c>
      <c r="L369" s="84">
        <v>4</v>
      </c>
      <c r="M369" s="114">
        <v>5</v>
      </c>
      <c r="N369" s="124">
        <v>44</v>
      </c>
      <c r="O369" s="84">
        <v>5</v>
      </c>
      <c r="P369" s="84">
        <v>3</v>
      </c>
      <c r="Q369" s="84">
        <v>5</v>
      </c>
      <c r="R369" s="84">
        <v>5</v>
      </c>
      <c r="S369" s="84">
        <v>8</v>
      </c>
      <c r="T369" s="84">
        <v>4</v>
      </c>
      <c r="U369" s="84">
        <v>5</v>
      </c>
      <c r="V369" s="84">
        <v>7</v>
      </c>
      <c r="W369" s="114">
        <v>7</v>
      </c>
      <c r="X369" s="109">
        <v>49</v>
      </c>
      <c r="Y369" s="67">
        <v>93</v>
      </c>
      <c r="Z369" s="169">
        <v>0</v>
      </c>
      <c r="AA369" s="142">
        <v>22.600000000000012</v>
      </c>
      <c r="AB369" s="93">
        <v>102</v>
      </c>
    </row>
    <row r="370" spans="1:28" ht="15.75" thickBot="1" x14ac:dyDescent="0.3">
      <c r="A370" s="94"/>
      <c r="D370" s="74" t="s">
        <v>18</v>
      </c>
      <c r="E370" s="51">
        <v>2</v>
      </c>
      <c r="F370" s="51">
        <v>3</v>
      </c>
      <c r="G370" s="51">
        <v>3</v>
      </c>
      <c r="H370" s="51">
        <v>2</v>
      </c>
      <c r="I370" s="51">
        <v>2</v>
      </c>
      <c r="J370" s="51">
        <v>3</v>
      </c>
      <c r="K370" s="51">
        <v>3</v>
      </c>
      <c r="L370" s="51">
        <v>2</v>
      </c>
      <c r="M370" s="115">
        <v>3</v>
      </c>
      <c r="N370" s="125">
        <v>23</v>
      </c>
      <c r="O370" s="128">
        <v>3</v>
      </c>
      <c r="P370" s="51">
        <v>3</v>
      </c>
      <c r="Q370" s="51">
        <v>4</v>
      </c>
      <c r="R370" s="51">
        <v>1</v>
      </c>
      <c r="S370" s="51">
        <v>0</v>
      </c>
      <c r="T370" s="51">
        <v>3</v>
      </c>
      <c r="U370" s="51">
        <v>3</v>
      </c>
      <c r="V370" s="51">
        <v>1</v>
      </c>
      <c r="W370" s="115">
        <v>0</v>
      </c>
      <c r="X370" s="120">
        <v>18</v>
      </c>
      <c r="Y370" s="68">
        <v>41</v>
      </c>
      <c r="AB370" s="87"/>
    </row>
    <row r="371" spans="1:28" ht="13.5" thickBot="1" x14ac:dyDescent="0.25">
      <c r="A371" s="95"/>
      <c r="AB371" s="87"/>
    </row>
    <row r="372" spans="1:28" ht="15" x14ac:dyDescent="0.25">
      <c r="A372" s="99"/>
      <c r="D372" s="53" t="s">
        <v>15</v>
      </c>
      <c r="E372" s="54">
        <v>2</v>
      </c>
      <c r="F372" s="54">
        <v>2</v>
      </c>
      <c r="G372" s="54">
        <v>1</v>
      </c>
      <c r="H372" s="54">
        <v>1</v>
      </c>
      <c r="I372" s="54">
        <v>1</v>
      </c>
      <c r="J372" s="54">
        <v>2</v>
      </c>
      <c r="K372" s="54">
        <v>2</v>
      </c>
      <c r="L372" s="54">
        <v>2</v>
      </c>
      <c r="M372" s="55">
        <v>2</v>
      </c>
      <c r="N372" s="129">
        <v>15</v>
      </c>
      <c r="O372" s="132">
        <v>2</v>
      </c>
      <c r="P372" s="54">
        <v>1</v>
      </c>
      <c r="Q372" s="54">
        <v>2</v>
      </c>
      <c r="R372" s="54">
        <v>1</v>
      </c>
      <c r="S372" s="54">
        <v>2</v>
      </c>
      <c r="T372" s="54">
        <v>1</v>
      </c>
      <c r="U372" s="54">
        <v>2</v>
      </c>
      <c r="V372" s="54">
        <v>2</v>
      </c>
      <c r="W372" s="55">
        <v>2</v>
      </c>
      <c r="X372" s="116">
        <v>15</v>
      </c>
      <c r="Y372" s="55">
        <v>30</v>
      </c>
      <c r="AB372" s="87"/>
    </row>
    <row r="373" spans="1:28" ht="15" x14ac:dyDescent="0.25">
      <c r="A373" s="96" t="s">
        <v>22</v>
      </c>
      <c r="B373" s="78">
        <v>26.4</v>
      </c>
      <c r="C373" s="112">
        <v>30</v>
      </c>
      <c r="D373" s="57" t="s">
        <v>14</v>
      </c>
      <c r="E373" s="84">
        <v>0</v>
      </c>
      <c r="F373" s="84">
        <v>0</v>
      </c>
      <c r="G373" s="84">
        <v>0</v>
      </c>
      <c r="H373" s="84">
        <v>0</v>
      </c>
      <c r="I373" s="84">
        <v>0</v>
      </c>
      <c r="J373" s="84">
        <v>0</v>
      </c>
      <c r="K373" s="84">
        <v>0</v>
      </c>
      <c r="L373" s="84">
        <v>0</v>
      </c>
      <c r="M373" s="114">
        <v>0</v>
      </c>
      <c r="N373" s="130">
        <v>0</v>
      </c>
      <c r="O373" s="84">
        <v>0</v>
      </c>
      <c r="P373" s="84">
        <v>0</v>
      </c>
      <c r="Q373" s="84">
        <v>0</v>
      </c>
      <c r="R373" s="84">
        <v>0</v>
      </c>
      <c r="S373" s="84">
        <v>0</v>
      </c>
      <c r="T373" s="84">
        <v>0</v>
      </c>
      <c r="U373" s="84">
        <v>0</v>
      </c>
      <c r="V373" s="84">
        <v>0</v>
      </c>
      <c r="W373" s="114">
        <v>0</v>
      </c>
      <c r="X373" s="110">
        <v>0</v>
      </c>
      <c r="Y373" s="69">
        <v>0</v>
      </c>
      <c r="Z373" s="97">
        <v>0</v>
      </c>
      <c r="AA373" s="143">
        <v>26.4</v>
      </c>
      <c r="AB373" s="98">
        <v>102</v>
      </c>
    </row>
    <row r="374" spans="1:28" ht="15.75" thickBot="1" x14ac:dyDescent="0.3">
      <c r="A374" s="99"/>
      <c r="D374" s="75" t="s">
        <v>18</v>
      </c>
      <c r="E374" s="56">
        <v>0</v>
      </c>
      <c r="F374" s="56">
        <v>0</v>
      </c>
      <c r="G374" s="56">
        <v>0</v>
      </c>
      <c r="H374" s="56">
        <v>0</v>
      </c>
      <c r="I374" s="56">
        <v>0</v>
      </c>
      <c r="J374" s="56">
        <v>0</v>
      </c>
      <c r="K374" s="56">
        <v>0</v>
      </c>
      <c r="L374" s="56">
        <v>0</v>
      </c>
      <c r="M374" s="117">
        <v>0</v>
      </c>
      <c r="N374" s="131">
        <v>0</v>
      </c>
      <c r="O374" s="133">
        <v>0</v>
      </c>
      <c r="P374" s="56">
        <v>0</v>
      </c>
      <c r="Q374" s="56">
        <v>0</v>
      </c>
      <c r="R374" s="56">
        <v>0</v>
      </c>
      <c r="S374" s="56">
        <v>0</v>
      </c>
      <c r="T374" s="56">
        <v>0</v>
      </c>
      <c r="U374" s="56">
        <v>0</v>
      </c>
      <c r="V374" s="56">
        <v>0</v>
      </c>
      <c r="W374" s="117">
        <v>0</v>
      </c>
      <c r="X374" s="121">
        <v>0</v>
      </c>
      <c r="Y374" s="70">
        <v>0</v>
      </c>
      <c r="AB374" s="87"/>
    </row>
    <row r="375" spans="1:28" ht="13.5" thickBot="1" x14ac:dyDescent="0.25">
      <c r="A375" s="95"/>
      <c r="AB375" s="87"/>
    </row>
    <row r="376" spans="1:28" ht="15" x14ac:dyDescent="0.25">
      <c r="A376" s="100"/>
      <c r="D376" s="58" t="s">
        <v>15</v>
      </c>
      <c r="E376" s="59">
        <v>2</v>
      </c>
      <c r="F376" s="59">
        <v>2</v>
      </c>
      <c r="G376" s="59">
        <v>1</v>
      </c>
      <c r="H376" s="59">
        <v>1</v>
      </c>
      <c r="I376" s="59">
        <v>1</v>
      </c>
      <c r="J376" s="59">
        <v>2</v>
      </c>
      <c r="K376" s="59">
        <v>2</v>
      </c>
      <c r="L376" s="59">
        <v>2</v>
      </c>
      <c r="M376" s="60">
        <v>2</v>
      </c>
      <c r="N376" s="134">
        <v>15</v>
      </c>
      <c r="O376" s="137">
        <v>2</v>
      </c>
      <c r="P376" s="59">
        <v>1</v>
      </c>
      <c r="Q376" s="59">
        <v>2</v>
      </c>
      <c r="R376" s="59">
        <v>1</v>
      </c>
      <c r="S376" s="59">
        <v>2</v>
      </c>
      <c r="T376" s="59">
        <v>1</v>
      </c>
      <c r="U376" s="59">
        <v>2</v>
      </c>
      <c r="V376" s="59">
        <v>1</v>
      </c>
      <c r="W376" s="60">
        <v>2</v>
      </c>
      <c r="X376" s="118">
        <v>14</v>
      </c>
      <c r="Y376" s="60">
        <v>29</v>
      </c>
      <c r="AB376" s="87"/>
    </row>
    <row r="377" spans="1:28" ht="15" x14ac:dyDescent="0.25">
      <c r="A377" s="101" t="s">
        <v>23</v>
      </c>
      <c r="B377" s="79">
        <v>25.400000000000009</v>
      </c>
      <c r="C377" s="112">
        <v>29</v>
      </c>
      <c r="D377" s="62" t="s">
        <v>14</v>
      </c>
      <c r="E377" s="84">
        <v>6</v>
      </c>
      <c r="F377" s="84">
        <v>6</v>
      </c>
      <c r="G377" s="84">
        <v>5</v>
      </c>
      <c r="H377" s="84">
        <v>5</v>
      </c>
      <c r="I377" s="84">
        <v>6</v>
      </c>
      <c r="J377" s="84">
        <v>7</v>
      </c>
      <c r="K377" s="84">
        <v>7</v>
      </c>
      <c r="L377" s="84">
        <v>4</v>
      </c>
      <c r="M377" s="114">
        <v>6</v>
      </c>
      <c r="N377" s="135">
        <v>52</v>
      </c>
      <c r="O377" s="127">
        <v>6</v>
      </c>
      <c r="P377" s="84">
        <v>6</v>
      </c>
      <c r="Q377" s="84">
        <v>6</v>
      </c>
      <c r="R377" s="84">
        <v>4</v>
      </c>
      <c r="S377" s="84">
        <v>4</v>
      </c>
      <c r="T377" s="84">
        <v>5</v>
      </c>
      <c r="U377" s="84">
        <v>8</v>
      </c>
      <c r="V377" s="84">
        <v>5</v>
      </c>
      <c r="W377" s="114">
        <v>8</v>
      </c>
      <c r="X377" s="111">
        <v>52</v>
      </c>
      <c r="Y377" s="71">
        <v>104</v>
      </c>
      <c r="Z377" s="102">
        <v>0</v>
      </c>
      <c r="AA377" s="141">
        <v>25.400000000000009</v>
      </c>
      <c r="AB377" s="103">
        <v>114</v>
      </c>
    </row>
    <row r="378" spans="1:28" ht="15.75" thickBot="1" x14ac:dyDescent="0.3">
      <c r="A378" s="104"/>
      <c r="B378" s="105"/>
      <c r="C378" s="105"/>
      <c r="D378" s="76" t="s">
        <v>18</v>
      </c>
      <c r="E378" s="61">
        <v>2</v>
      </c>
      <c r="F378" s="61">
        <v>3</v>
      </c>
      <c r="G378" s="61">
        <v>2</v>
      </c>
      <c r="H378" s="61">
        <v>2</v>
      </c>
      <c r="I378" s="61">
        <v>0</v>
      </c>
      <c r="J378" s="61">
        <v>1</v>
      </c>
      <c r="K378" s="61">
        <v>2</v>
      </c>
      <c r="L378" s="61">
        <v>3</v>
      </c>
      <c r="M378" s="119">
        <v>2</v>
      </c>
      <c r="N378" s="136">
        <v>17</v>
      </c>
      <c r="O378" s="138">
        <v>2</v>
      </c>
      <c r="P378" s="61">
        <v>0</v>
      </c>
      <c r="Q378" s="61">
        <v>3</v>
      </c>
      <c r="R378" s="61">
        <v>2</v>
      </c>
      <c r="S378" s="61">
        <v>4</v>
      </c>
      <c r="T378" s="61">
        <v>2</v>
      </c>
      <c r="U378" s="61">
        <v>0</v>
      </c>
      <c r="V378" s="61">
        <v>3</v>
      </c>
      <c r="W378" s="119">
        <v>0</v>
      </c>
      <c r="X378" s="122">
        <v>16</v>
      </c>
      <c r="Y378" s="72">
        <v>33</v>
      </c>
      <c r="Z378" s="105"/>
      <c r="AA378" s="105"/>
      <c r="AB378" s="106"/>
    </row>
    <row r="379" spans="1:28" ht="13.5" thickBot="1" x14ac:dyDescent="0.25">
      <c r="A379" s="77"/>
      <c r="B379" s="77"/>
      <c r="C379" s="77"/>
      <c r="D379" s="77"/>
      <c r="E379" s="77"/>
      <c r="F379" s="77"/>
      <c r="G379" s="77"/>
      <c r="H379" s="77"/>
      <c r="I379" s="77"/>
      <c r="J379" s="77"/>
      <c r="K379" s="77"/>
      <c r="L379" s="77"/>
      <c r="M379" s="77"/>
      <c r="N379" s="77"/>
      <c r="O379" s="77"/>
      <c r="P379" s="77"/>
      <c r="Q379" s="77"/>
      <c r="R379" s="77"/>
      <c r="S379" s="77"/>
      <c r="T379" s="77"/>
      <c r="U379" s="77"/>
      <c r="V379" s="77"/>
      <c r="W379" s="77"/>
      <c r="X379" s="77"/>
      <c r="Y379" s="77"/>
      <c r="Z379" s="77"/>
      <c r="AA379" s="77"/>
      <c r="AB379" s="77"/>
    </row>
    <row r="380" spans="1:28" ht="15" x14ac:dyDescent="0.25">
      <c r="A380" s="86"/>
      <c r="B380" s="173" t="s">
        <v>4</v>
      </c>
      <c r="C380" s="176" t="s">
        <v>19</v>
      </c>
      <c r="D380" s="64" t="s">
        <v>1</v>
      </c>
      <c r="E380" s="155">
        <v>507</v>
      </c>
      <c r="F380" s="155">
        <v>362</v>
      </c>
      <c r="G380" s="155">
        <v>205</v>
      </c>
      <c r="H380" s="155">
        <v>371</v>
      </c>
      <c r="I380" s="155">
        <v>455</v>
      </c>
      <c r="J380" s="155">
        <v>393</v>
      </c>
      <c r="K380" s="155">
        <v>130</v>
      </c>
      <c r="L380" s="155">
        <v>264</v>
      </c>
      <c r="M380" s="156">
        <v>339</v>
      </c>
      <c r="N380" s="179" t="s">
        <v>16</v>
      </c>
      <c r="O380" s="157">
        <v>449</v>
      </c>
      <c r="P380" s="155">
        <v>343</v>
      </c>
      <c r="Q380" s="155">
        <v>174</v>
      </c>
      <c r="R380" s="155">
        <v>338</v>
      </c>
      <c r="S380" s="155">
        <v>331</v>
      </c>
      <c r="T380" s="155">
        <v>384</v>
      </c>
      <c r="U380" s="155">
        <v>504</v>
      </c>
      <c r="V380" s="155">
        <v>177</v>
      </c>
      <c r="W380" s="156">
        <v>345</v>
      </c>
      <c r="X380" s="179" t="s">
        <v>17</v>
      </c>
      <c r="Y380" s="89">
        <v>72.400000000000006</v>
      </c>
      <c r="Z380" s="182" t="s">
        <v>28</v>
      </c>
      <c r="AA380" s="185" t="s">
        <v>6</v>
      </c>
      <c r="AB380" s="188" t="s">
        <v>20</v>
      </c>
    </row>
    <row r="381" spans="1:28" ht="15" x14ac:dyDescent="0.25">
      <c r="A381" s="86" t="s">
        <v>32</v>
      </c>
      <c r="B381" s="174"/>
      <c r="C381" s="177"/>
      <c r="D381" s="65" t="s">
        <v>2</v>
      </c>
      <c r="E381" s="63">
        <v>5</v>
      </c>
      <c r="F381" s="63">
        <v>4</v>
      </c>
      <c r="G381" s="63">
        <v>3</v>
      </c>
      <c r="H381" s="63">
        <v>4</v>
      </c>
      <c r="I381" s="63">
        <v>5</v>
      </c>
      <c r="J381" s="63">
        <v>4</v>
      </c>
      <c r="K381" s="63">
        <v>3</v>
      </c>
      <c r="L381" s="63">
        <v>4</v>
      </c>
      <c r="M381" s="158">
        <v>4</v>
      </c>
      <c r="N381" s="180"/>
      <c r="O381" s="159">
        <v>5</v>
      </c>
      <c r="P381" s="63">
        <v>4</v>
      </c>
      <c r="Q381" s="63">
        <v>3</v>
      </c>
      <c r="R381" s="63">
        <v>4</v>
      </c>
      <c r="S381" s="63">
        <v>4</v>
      </c>
      <c r="T381" s="63">
        <v>4</v>
      </c>
      <c r="U381" s="63">
        <v>5</v>
      </c>
      <c r="V381" s="63">
        <v>3</v>
      </c>
      <c r="W381" s="158">
        <v>4</v>
      </c>
      <c r="X381" s="180"/>
      <c r="Y381" s="63">
        <v>72</v>
      </c>
      <c r="Z381" s="183"/>
      <c r="AA381" s="186"/>
      <c r="AB381" s="189"/>
    </row>
    <row r="382" spans="1:28" ht="15.75" thickBot="1" x14ac:dyDescent="0.3">
      <c r="A382" s="140">
        <v>44770</v>
      </c>
      <c r="B382" s="175"/>
      <c r="C382" s="178"/>
      <c r="D382" s="66" t="s">
        <v>3</v>
      </c>
      <c r="E382" s="160">
        <v>2</v>
      </c>
      <c r="F382" s="160">
        <v>8</v>
      </c>
      <c r="G382" s="160">
        <v>4</v>
      </c>
      <c r="H382" s="160">
        <v>10</v>
      </c>
      <c r="I382" s="160">
        <v>18</v>
      </c>
      <c r="J382" s="160">
        <v>6</v>
      </c>
      <c r="K382" s="160">
        <v>16</v>
      </c>
      <c r="L382" s="160">
        <v>14</v>
      </c>
      <c r="M382" s="161">
        <v>12</v>
      </c>
      <c r="N382" s="181"/>
      <c r="O382" s="162">
        <v>9</v>
      </c>
      <c r="P382" s="160">
        <v>17</v>
      </c>
      <c r="Q382" s="160">
        <v>11</v>
      </c>
      <c r="R382" s="160">
        <v>13</v>
      </c>
      <c r="S382" s="160">
        <v>5</v>
      </c>
      <c r="T382" s="160">
        <v>1</v>
      </c>
      <c r="U382" s="160">
        <v>3</v>
      </c>
      <c r="V382" s="160">
        <v>7</v>
      </c>
      <c r="W382" s="161">
        <v>15</v>
      </c>
      <c r="X382" s="181"/>
      <c r="Y382" s="108">
        <v>140</v>
      </c>
      <c r="Z382" s="184"/>
      <c r="AA382" s="187"/>
      <c r="AB382" s="190"/>
    </row>
    <row r="383" spans="1:28" ht="15" x14ac:dyDescent="0.25">
      <c r="A383" s="146"/>
      <c r="D383" s="48" t="s">
        <v>15</v>
      </c>
      <c r="E383" s="49">
        <v>2</v>
      </c>
      <c r="F383" s="49">
        <v>2</v>
      </c>
      <c r="G383" s="49">
        <v>2</v>
      </c>
      <c r="H383" s="49">
        <v>2</v>
      </c>
      <c r="I383" s="49">
        <v>1</v>
      </c>
      <c r="J383" s="49">
        <v>2</v>
      </c>
      <c r="K383" s="49">
        <v>1</v>
      </c>
      <c r="L383" s="49">
        <v>1</v>
      </c>
      <c r="M383" s="50">
        <v>1</v>
      </c>
      <c r="N383" s="123">
        <v>14</v>
      </c>
      <c r="O383" s="126">
        <v>2</v>
      </c>
      <c r="P383" s="49">
        <v>1</v>
      </c>
      <c r="Q383" s="49">
        <v>1</v>
      </c>
      <c r="R383" s="49">
        <v>1</v>
      </c>
      <c r="S383" s="49">
        <v>2</v>
      </c>
      <c r="T383" s="49">
        <v>2</v>
      </c>
      <c r="U383" s="49">
        <v>2</v>
      </c>
      <c r="V383" s="49">
        <v>2</v>
      </c>
      <c r="W383" s="50">
        <v>1</v>
      </c>
      <c r="X383" s="113">
        <v>14</v>
      </c>
      <c r="Y383" s="85">
        <v>28</v>
      </c>
      <c r="AB383" s="87"/>
    </row>
    <row r="384" spans="1:28" ht="15" x14ac:dyDescent="0.25">
      <c r="A384" s="146" t="s">
        <v>24</v>
      </c>
      <c r="B384" s="73">
        <v>22.600000000000012</v>
      </c>
      <c r="C384" s="112">
        <v>28</v>
      </c>
      <c r="D384" s="52" t="s">
        <v>14</v>
      </c>
      <c r="E384" s="84">
        <v>6</v>
      </c>
      <c r="F384" s="84">
        <v>5</v>
      </c>
      <c r="G384" s="84">
        <v>4</v>
      </c>
      <c r="H384" s="84">
        <v>5</v>
      </c>
      <c r="I384" s="84">
        <v>7</v>
      </c>
      <c r="J384" s="84">
        <v>6</v>
      </c>
      <c r="K384" s="84">
        <v>6</v>
      </c>
      <c r="L384" s="84">
        <v>6</v>
      </c>
      <c r="M384" s="114">
        <v>5</v>
      </c>
      <c r="N384" s="147">
        <v>50</v>
      </c>
      <c r="O384" s="84">
        <v>7</v>
      </c>
      <c r="P384" s="84">
        <v>5</v>
      </c>
      <c r="Q384" s="84">
        <v>5</v>
      </c>
      <c r="R384" s="84">
        <v>5</v>
      </c>
      <c r="S384" s="84">
        <v>6</v>
      </c>
      <c r="T384" s="84">
        <v>5</v>
      </c>
      <c r="U384" s="84">
        <v>8</v>
      </c>
      <c r="V384" s="84">
        <v>5</v>
      </c>
      <c r="W384" s="114">
        <v>6</v>
      </c>
      <c r="X384" s="109">
        <v>52</v>
      </c>
      <c r="Y384" s="67">
        <v>102</v>
      </c>
      <c r="Z384" s="92">
        <v>0</v>
      </c>
      <c r="AA384" s="142">
        <v>22.600000000000012</v>
      </c>
      <c r="AB384" s="93">
        <v>101</v>
      </c>
    </row>
    <row r="385" spans="1:28" ht="15.75" thickBot="1" x14ac:dyDescent="0.3">
      <c r="A385" s="94"/>
      <c r="D385" s="148" t="s">
        <v>18</v>
      </c>
      <c r="E385" s="51">
        <v>3</v>
      </c>
      <c r="F385" s="51">
        <v>3</v>
      </c>
      <c r="G385" s="51">
        <v>3</v>
      </c>
      <c r="H385" s="51">
        <v>3</v>
      </c>
      <c r="I385" s="51">
        <v>1</v>
      </c>
      <c r="J385" s="51">
        <v>2</v>
      </c>
      <c r="K385" s="51">
        <v>0</v>
      </c>
      <c r="L385" s="51">
        <v>1</v>
      </c>
      <c r="M385" s="115">
        <v>2</v>
      </c>
      <c r="N385" s="125">
        <v>18</v>
      </c>
      <c r="O385" s="128">
        <v>2</v>
      </c>
      <c r="P385" s="51">
        <v>2</v>
      </c>
      <c r="Q385" s="51">
        <v>1</v>
      </c>
      <c r="R385" s="51">
        <v>2</v>
      </c>
      <c r="S385" s="51">
        <v>2</v>
      </c>
      <c r="T385" s="51">
        <v>3</v>
      </c>
      <c r="U385" s="51">
        <v>1</v>
      </c>
      <c r="V385" s="51">
        <v>2</v>
      </c>
      <c r="W385" s="115">
        <v>1</v>
      </c>
      <c r="X385" s="120">
        <v>16</v>
      </c>
      <c r="Y385" s="68">
        <v>34</v>
      </c>
      <c r="AB385" s="87"/>
    </row>
    <row r="386" spans="1:28" ht="13.5" thickBot="1" x14ac:dyDescent="0.25">
      <c r="A386" s="95"/>
      <c r="AB386" s="87"/>
    </row>
    <row r="387" spans="1:28" ht="15" x14ac:dyDescent="0.25">
      <c r="A387" s="99"/>
      <c r="D387" s="53" t="s">
        <v>15</v>
      </c>
      <c r="E387" s="54">
        <v>2</v>
      </c>
      <c r="F387" s="54">
        <v>2</v>
      </c>
      <c r="G387" s="54">
        <v>2</v>
      </c>
      <c r="H387" s="54">
        <v>2</v>
      </c>
      <c r="I387" s="54">
        <v>1</v>
      </c>
      <c r="J387" s="54">
        <v>2</v>
      </c>
      <c r="K387" s="54">
        <v>1</v>
      </c>
      <c r="L387" s="54">
        <v>2</v>
      </c>
      <c r="M387" s="55">
        <v>2</v>
      </c>
      <c r="N387" s="129">
        <v>16</v>
      </c>
      <c r="O387" s="132">
        <v>2</v>
      </c>
      <c r="P387" s="54">
        <v>1</v>
      </c>
      <c r="Q387" s="54">
        <v>2</v>
      </c>
      <c r="R387" s="54">
        <v>2</v>
      </c>
      <c r="S387" s="54">
        <v>2</v>
      </c>
      <c r="T387" s="54">
        <v>2</v>
      </c>
      <c r="U387" s="54">
        <v>2</v>
      </c>
      <c r="V387" s="54">
        <v>2</v>
      </c>
      <c r="W387" s="55">
        <v>2</v>
      </c>
      <c r="X387" s="116">
        <v>17</v>
      </c>
      <c r="Y387" s="55">
        <v>33</v>
      </c>
      <c r="AB387" s="87"/>
    </row>
    <row r="388" spans="1:28" ht="15" x14ac:dyDescent="0.25">
      <c r="A388" s="149" t="s">
        <v>22</v>
      </c>
      <c r="B388" s="78">
        <v>26.4</v>
      </c>
      <c r="C388" s="112">
        <v>33</v>
      </c>
      <c r="D388" s="57">
        <v>9</v>
      </c>
      <c r="E388" s="84">
        <v>9</v>
      </c>
      <c r="F388" s="84">
        <v>8</v>
      </c>
      <c r="G388" s="84">
        <v>4</v>
      </c>
      <c r="H388" s="84">
        <v>7</v>
      </c>
      <c r="I388" s="84">
        <v>7</v>
      </c>
      <c r="J388" s="84">
        <v>7</v>
      </c>
      <c r="K388" s="84">
        <v>5</v>
      </c>
      <c r="L388" s="84">
        <v>7</v>
      </c>
      <c r="M388" s="114">
        <v>6</v>
      </c>
      <c r="N388" s="130">
        <v>60</v>
      </c>
      <c r="O388" s="84">
        <v>6</v>
      </c>
      <c r="P388" s="84">
        <v>6</v>
      </c>
      <c r="Q388" s="84">
        <v>5</v>
      </c>
      <c r="R388" s="84">
        <v>6</v>
      </c>
      <c r="S388" s="84">
        <v>5</v>
      </c>
      <c r="T388" s="84">
        <v>8</v>
      </c>
      <c r="U388" s="84">
        <v>7</v>
      </c>
      <c r="V388" s="84">
        <v>6</v>
      </c>
      <c r="W388" s="114">
        <v>5</v>
      </c>
      <c r="X388" s="110">
        <v>54</v>
      </c>
      <c r="Y388" s="69">
        <v>114</v>
      </c>
      <c r="Z388" s="97">
        <v>0.5</v>
      </c>
      <c r="AA388" s="143">
        <v>26.4</v>
      </c>
      <c r="AB388" s="98">
        <v>102</v>
      </c>
    </row>
    <row r="389" spans="1:28" ht="15.75" thickBot="1" x14ac:dyDescent="0.3">
      <c r="A389" s="99"/>
      <c r="D389" s="150" t="s">
        <v>18</v>
      </c>
      <c r="E389" s="56">
        <v>0</v>
      </c>
      <c r="F389" s="56">
        <v>0</v>
      </c>
      <c r="G389" s="56">
        <v>3</v>
      </c>
      <c r="H389" s="56">
        <v>1</v>
      </c>
      <c r="I389" s="56">
        <v>1</v>
      </c>
      <c r="J389" s="56">
        <v>1</v>
      </c>
      <c r="K389" s="56">
        <v>1</v>
      </c>
      <c r="L389" s="56">
        <v>1</v>
      </c>
      <c r="M389" s="117">
        <v>2</v>
      </c>
      <c r="N389" s="131">
        <v>10</v>
      </c>
      <c r="O389" s="133">
        <v>3</v>
      </c>
      <c r="P389" s="56">
        <v>1</v>
      </c>
      <c r="Q389" s="56">
        <v>2</v>
      </c>
      <c r="R389" s="56">
        <v>2</v>
      </c>
      <c r="S389" s="56">
        <v>3</v>
      </c>
      <c r="T389" s="56">
        <v>0</v>
      </c>
      <c r="U389" s="56">
        <v>2</v>
      </c>
      <c r="V389" s="56">
        <v>1</v>
      </c>
      <c r="W389" s="117">
        <v>3</v>
      </c>
      <c r="X389" s="121">
        <v>17</v>
      </c>
      <c r="Y389" s="70">
        <v>27</v>
      </c>
      <c r="AB389" s="87"/>
    </row>
    <row r="390" spans="1:28" ht="13.5" thickBot="1" x14ac:dyDescent="0.25">
      <c r="A390" s="95"/>
      <c r="AB390" s="87"/>
    </row>
    <row r="391" spans="1:28" ht="15" x14ac:dyDescent="0.25">
      <c r="A391" s="100"/>
      <c r="D391" s="58" t="s">
        <v>15</v>
      </c>
      <c r="E391" s="59">
        <v>2</v>
      </c>
      <c r="F391" s="59">
        <v>2</v>
      </c>
      <c r="G391" s="59">
        <v>2</v>
      </c>
      <c r="H391" s="59">
        <v>2</v>
      </c>
      <c r="I391" s="59">
        <v>1</v>
      </c>
      <c r="J391" s="59">
        <v>2</v>
      </c>
      <c r="K391" s="59">
        <v>1</v>
      </c>
      <c r="L391" s="59">
        <v>1</v>
      </c>
      <c r="M391" s="60">
        <v>2</v>
      </c>
      <c r="N391" s="134">
        <v>15</v>
      </c>
      <c r="O391" s="137">
        <v>2</v>
      </c>
      <c r="P391" s="59">
        <v>1</v>
      </c>
      <c r="Q391" s="59">
        <v>2</v>
      </c>
      <c r="R391" s="59">
        <v>2</v>
      </c>
      <c r="S391" s="59">
        <v>2</v>
      </c>
      <c r="T391" s="59">
        <v>2</v>
      </c>
      <c r="U391" s="59">
        <v>2</v>
      </c>
      <c r="V391" s="59">
        <v>2</v>
      </c>
      <c r="W391" s="60">
        <v>1</v>
      </c>
      <c r="X391" s="118">
        <v>16</v>
      </c>
      <c r="Y391" s="60">
        <v>31</v>
      </c>
      <c r="AB391" s="87"/>
    </row>
    <row r="392" spans="1:28" ht="15" x14ac:dyDescent="0.25">
      <c r="A392" s="151" t="s">
        <v>23</v>
      </c>
      <c r="B392" s="79">
        <v>25.100000000000009</v>
      </c>
      <c r="C392" s="112">
        <v>31</v>
      </c>
      <c r="D392" s="62" t="s">
        <v>14</v>
      </c>
      <c r="E392" s="84">
        <v>9</v>
      </c>
      <c r="F392" s="84">
        <v>5</v>
      </c>
      <c r="G392" s="84">
        <v>5</v>
      </c>
      <c r="H392" s="84">
        <v>7</v>
      </c>
      <c r="I392" s="84">
        <v>6</v>
      </c>
      <c r="J392" s="84">
        <v>6</v>
      </c>
      <c r="K392" s="84">
        <v>5</v>
      </c>
      <c r="L392" s="84">
        <v>5</v>
      </c>
      <c r="M392" s="114">
        <v>7</v>
      </c>
      <c r="N392" s="135">
        <v>55</v>
      </c>
      <c r="O392" s="127">
        <v>9</v>
      </c>
      <c r="P392" s="84">
        <v>5</v>
      </c>
      <c r="Q392" s="84">
        <v>5</v>
      </c>
      <c r="R392" s="84">
        <v>5</v>
      </c>
      <c r="S392" s="84">
        <v>5</v>
      </c>
      <c r="T392" s="84">
        <v>6</v>
      </c>
      <c r="U392" s="84">
        <v>9</v>
      </c>
      <c r="V392" s="84">
        <v>6</v>
      </c>
      <c r="W392" s="114">
        <v>5</v>
      </c>
      <c r="X392" s="111">
        <v>55</v>
      </c>
      <c r="Y392" s="71">
        <v>110</v>
      </c>
      <c r="Z392" s="102">
        <v>0.30000000000000004</v>
      </c>
      <c r="AA392" s="141">
        <v>25.400000000000009</v>
      </c>
      <c r="AB392" s="103">
        <v>113</v>
      </c>
    </row>
    <row r="393" spans="1:28" ht="15.75" thickBot="1" x14ac:dyDescent="0.3">
      <c r="A393" s="104"/>
      <c r="B393" s="105"/>
      <c r="C393" s="105"/>
      <c r="D393" s="152" t="s">
        <v>18</v>
      </c>
      <c r="E393" s="61">
        <v>0</v>
      </c>
      <c r="F393" s="61">
        <v>3</v>
      </c>
      <c r="G393" s="61">
        <v>2</v>
      </c>
      <c r="H393" s="61">
        <v>1</v>
      </c>
      <c r="I393" s="61">
        <v>2</v>
      </c>
      <c r="J393" s="61">
        <v>2</v>
      </c>
      <c r="K393" s="61">
        <v>1</v>
      </c>
      <c r="L393" s="61">
        <v>2</v>
      </c>
      <c r="M393" s="119">
        <v>1</v>
      </c>
      <c r="N393" s="136">
        <v>14</v>
      </c>
      <c r="O393" s="138">
        <v>0</v>
      </c>
      <c r="P393" s="61">
        <v>2</v>
      </c>
      <c r="Q393" s="61">
        <v>2</v>
      </c>
      <c r="R393" s="61">
        <v>3</v>
      </c>
      <c r="S393" s="61">
        <v>3</v>
      </c>
      <c r="T393" s="61">
        <v>2</v>
      </c>
      <c r="U393" s="61">
        <v>0</v>
      </c>
      <c r="V393" s="61">
        <v>1</v>
      </c>
      <c r="W393" s="119">
        <v>2</v>
      </c>
      <c r="X393" s="122">
        <v>15</v>
      </c>
      <c r="Y393" s="72">
        <v>29</v>
      </c>
      <c r="Z393" s="105"/>
      <c r="AA393" s="105"/>
      <c r="AB393" s="106"/>
    </row>
    <row r="394" spans="1:28" ht="13.5" thickBot="1" x14ac:dyDescent="0.25">
      <c r="A394" s="77"/>
      <c r="B394" s="77"/>
      <c r="C394" s="77"/>
      <c r="D394" s="77"/>
      <c r="E394" s="77"/>
      <c r="F394" s="77"/>
      <c r="G394" s="77"/>
      <c r="H394" s="77"/>
      <c r="I394" s="77"/>
      <c r="J394" s="77"/>
      <c r="K394" s="77"/>
      <c r="L394" s="77"/>
      <c r="M394" s="77"/>
      <c r="N394" s="77"/>
      <c r="O394" s="77"/>
      <c r="P394" s="77"/>
      <c r="Q394" s="77"/>
      <c r="R394" s="77"/>
      <c r="S394" s="77"/>
      <c r="T394" s="77"/>
      <c r="U394" s="77"/>
      <c r="V394" s="77"/>
      <c r="W394" s="77"/>
      <c r="X394" s="77"/>
      <c r="Y394" s="77"/>
      <c r="Z394" s="77"/>
      <c r="AA394" s="77"/>
      <c r="AB394" s="77"/>
    </row>
    <row r="395" spans="1:28" ht="15" x14ac:dyDescent="0.25">
      <c r="A395" s="88"/>
      <c r="B395" s="173" t="s">
        <v>4</v>
      </c>
      <c r="C395" s="176" t="s">
        <v>19</v>
      </c>
      <c r="D395" s="64" t="s">
        <v>1</v>
      </c>
      <c r="E395" s="40">
        <v>382</v>
      </c>
      <c r="F395" s="41">
        <v>459</v>
      </c>
      <c r="G395" s="41">
        <v>301</v>
      </c>
      <c r="H395" s="41">
        <v>302</v>
      </c>
      <c r="I395" s="41">
        <v>146</v>
      </c>
      <c r="J395" s="41">
        <v>373</v>
      </c>
      <c r="K395" s="41">
        <v>478</v>
      </c>
      <c r="L395" s="41">
        <v>172</v>
      </c>
      <c r="M395" s="42">
        <v>349</v>
      </c>
      <c r="N395" s="179" t="s">
        <v>16</v>
      </c>
      <c r="O395" s="40">
        <v>403</v>
      </c>
      <c r="P395" s="41">
        <v>182</v>
      </c>
      <c r="Q395" s="41">
        <v>471</v>
      </c>
      <c r="R395" s="41">
        <v>150</v>
      </c>
      <c r="S395" s="41">
        <v>387</v>
      </c>
      <c r="T395" s="41">
        <v>286</v>
      </c>
      <c r="U395" s="41">
        <v>376</v>
      </c>
      <c r="V395" s="41">
        <v>476</v>
      </c>
      <c r="W395" s="42">
        <v>270</v>
      </c>
      <c r="X395" s="179" t="s">
        <v>17</v>
      </c>
      <c r="Y395" s="89">
        <v>71.5</v>
      </c>
      <c r="Z395" s="182" t="s">
        <v>28</v>
      </c>
      <c r="AA395" s="185" t="s">
        <v>6</v>
      </c>
      <c r="AB395" s="188" t="s">
        <v>20</v>
      </c>
    </row>
    <row r="396" spans="1:28" ht="15" x14ac:dyDescent="0.25">
      <c r="A396" s="90" t="s">
        <v>21</v>
      </c>
      <c r="B396" s="174"/>
      <c r="C396" s="177"/>
      <c r="D396" s="65" t="s">
        <v>2</v>
      </c>
      <c r="E396" s="43">
        <v>4</v>
      </c>
      <c r="F396" s="39">
        <v>5</v>
      </c>
      <c r="G396" s="39">
        <v>4</v>
      </c>
      <c r="H396" s="39">
        <v>4</v>
      </c>
      <c r="I396" s="39">
        <v>3</v>
      </c>
      <c r="J396" s="39">
        <v>4</v>
      </c>
      <c r="K396" s="39">
        <v>5</v>
      </c>
      <c r="L396" s="39">
        <v>3</v>
      </c>
      <c r="M396" s="44">
        <v>4</v>
      </c>
      <c r="N396" s="180"/>
      <c r="O396" s="43">
        <v>4</v>
      </c>
      <c r="P396" s="39">
        <v>3</v>
      </c>
      <c r="Q396" s="39">
        <v>5</v>
      </c>
      <c r="R396" s="39">
        <v>3</v>
      </c>
      <c r="S396" s="39">
        <v>4</v>
      </c>
      <c r="T396" s="39">
        <v>4</v>
      </c>
      <c r="U396" s="39">
        <v>4</v>
      </c>
      <c r="V396" s="39">
        <v>5</v>
      </c>
      <c r="W396" s="44">
        <v>4</v>
      </c>
      <c r="X396" s="180"/>
      <c r="Y396" s="63">
        <v>72</v>
      </c>
      <c r="Z396" s="183"/>
      <c r="AA396" s="186"/>
      <c r="AB396" s="189"/>
    </row>
    <row r="397" spans="1:28" ht="15.75" thickBot="1" x14ac:dyDescent="0.3">
      <c r="A397" s="107">
        <v>44747</v>
      </c>
      <c r="B397" s="175"/>
      <c r="C397" s="178"/>
      <c r="D397" s="66" t="s">
        <v>3</v>
      </c>
      <c r="E397" s="45">
        <v>5</v>
      </c>
      <c r="F397" s="46">
        <v>9</v>
      </c>
      <c r="G397" s="46">
        <v>13</v>
      </c>
      <c r="H397" s="46">
        <v>15</v>
      </c>
      <c r="I397" s="46">
        <v>17</v>
      </c>
      <c r="J397" s="46">
        <v>3</v>
      </c>
      <c r="K397" s="46">
        <v>7</v>
      </c>
      <c r="L397" s="46">
        <v>11</v>
      </c>
      <c r="M397" s="47">
        <v>1</v>
      </c>
      <c r="N397" s="181"/>
      <c r="O397" s="45">
        <v>4</v>
      </c>
      <c r="P397" s="46">
        <v>14</v>
      </c>
      <c r="Q397" s="46">
        <v>6</v>
      </c>
      <c r="R397" s="46">
        <v>18</v>
      </c>
      <c r="S397" s="46">
        <v>2</v>
      </c>
      <c r="T397" s="46">
        <v>16</v>
      </c>
      <c r="U397" s="46">
        <v>8</v>
      </c>
      <c r="V397" s="46">
        <v>12</v>
      </c>
      <c r="W397" s="47">
        <v>10</v>
      </c>
      <c r="X397" s="181"/>
      <c r="Y397" s="108">
        <v>130</v>
      </c>
      <c r="Z397" s="184"/>
      <c r="AA397" s="187"/>
      <c r="AB397" s="190"/>
    </row>
    <row r="398" spans="1:28" ht="15" x14ac:dyDescent="0.25">
      <c r="A398" s="91"/>
      <c r="D398" s="48" t="s">
        <v>15</v>
      </c>
      <c r="E398" s="49">
        <v>2</v>
      </c>
      <c r="F398" s="49">
        <v>1</v>
      </c>
      <c r="G398" s="49">
        <v>1</v>
      </c>
      <c r="H398" s="49">
        <v>1</v>
      </c>
      <c r="I398" s="49">
        <v>1</v>
      </c>
      <c r="J398" s="49">
        <v>2</v>
      </c>
      <c r="K398" s="49">
        <v>2</v>
      </c>
      <c r="L398" s="49">
        <v>1</v>
      </c>
      <c r="M398" s="50">
        <v>2</v>
      </c>
      <c r="N398" s="123">
        <v>13</v>
      </c>
      <c r="O398" s="126">
        <v>2</v>
      </c>
      <c r="P398" s="49">
        <v>1</v>
      </c>
      <c r="Q398" s="49">
        <v>2</v>
      </c>
      <c r="R398" s="49">
        <v>1</v>
      </c>
      <c r="S398" s="49">
        <v>2</v>
      </c>
      <c r="T398" s="49">
        <v>1</v>
      </c>
      <c r="U398" s="49">
        <v>2</v>
      </c>
      <c r="V398" s="49">
        <v>1</v>
      </c>
      <c r="W398" s="50">
        <v>1</v>
      </c>
      <c r="X398" s="113">
        <v>13</v>
      </c>
      <c r="Y398" s="85">
        <v>26</v>
      </c>
      <c r="AB398" s="87"/>
    </row>
    <row r="399" spans="1:28" ht="15" x14ac:dyDescent="0.25">
      <c r="A399" s="91" t="s">
        <v>24</v>
      </c>
      <c r="B399" s="73">
        <v>22.600000000000012</v>
      </c>
      <c r="C399" s="112">
        <v>26</v>
      </c>
      <c r="D399" s="52" t="s">
        <v>14</v>
      </c>
      <c r="E399" s="84">
        <v>0</v>
      </c>
      <c r="F399" s="84">
        <v>0</v>
      </c>
      <c r="G399" s="84">
        <v>0</v>
      </c>
      <c r="H399" s="84">
        <v>0</v>
      </c>
      <c r="I399" s="84">
        <v>0</v>
      </c>
      <c r="J399" s="84">
        <v>0</v>
      </c>
      <c r="K399" s="84">
        <v>0</v>
      </c>
      <c r="L399" s="84">
        <v>0</v>
      </c>
      <c r="M399" s="114">
        <v>0</v>
      </c>
      <c r="N399" s="124">
        <v>0</v>
      </c>
      <c r="O399" s="84">
        <v>0</v>
      </c>
      <c r="P399" s="84">
        <v>0</v>
      </c>
      <c r="Q399" s="84">
        <v>0</v>
      </c>
      <c r="R399" s="84">
        <v>0</v>
      </c>
      <c r="S399" s="84">
        <v>0</v>
      </c>
      <c r="T399" s="84">
        <v>0</v>
      </c>
      <c r="U399" s="84">
        <v>0</v>
      </c>
      <c r="V399" s="84">
        <v>0</v>
      </c>
      <c r="W399" s="114">
        <v>0</v>
      </c>
      <c r="X399" s="109">
        <v>0</v>
      </c>
      <c r="Y399" s="67">
        <v>0</v>
      </c>
      <c r="Z399" s="92">
        <v>0</v>
      </c>
      <c r="AA399" s="142">
        <v>22.600000000000012</v>
      </c>
      <c r="AB399" s="93">
        <v>100</v>
      </c>
    </row>
    <row r="400" spans="1:28" ht="15.75" thickBot="1" x14ac:dyDescent="0.3">
      <c r="A400" s="94"/>
      <c r="D400" s="74" t="s">
        <v>18</v>
      </c>
      <c r="E400" s="51">
        <v>0</v>
      </c>
      <c r="F400" s="51">
        <v>0</v>
      </c>
      <c r="G400" s="51">
        <v>0</v>
      </c>
      <c r="H400" s="51">
        <v>0</v>
      </c>
      <c r="I400" s="51">
        <v>0</v>
      </c>
      <c r="J400" s="51">
        <v>0</v>
      </c>
      <c r="K400" s="51">
        <v>0</v>
      </c>
      <c r="L400" s="51">
        <v>0</v>
      </c>
      <c r="M400" s="115">
        <v>0</v>
      </c>
      <c r="N400" s="125">
        <v>0</v>
      </c>
      <c r="O400" s="128">
        <v>0</v>
      </c>
      <c r="P400" s="51">
        <v>0</v>
      </c>
      <c r="Q400" s="51">
        <v>0</v>
      </c>
      <c r="R400" s="51">
        <v>0</v>
      </c>
      <c r="S400" s="51">
        <v>0</v>
      </c>
      <c r="T400" s="51">
        <v>0</v>
      </c>
      <c r="U400" s="51">
        <v>0</v>
      </c>
      <c r="V400" s="51">
        <v>0</v>
      </c>
      <c r="W400" s="115">
        <v>0</v>
      </c>
      <c r="X400" s="120">
        <v>0</v>
      </c>
      <c r="Y400" s="68">
        <v>0</v>
      </c>
      <c r="AB400" s="87"/>
    </row>
    <row r="401" spans="1:28" ht="13.5" thickBot="1" x14ac:dyDescent="0.25">
      <c r="A401" s="95"/>
      <c r="AB401" s="87"/>
    </row>
    <row r="402" spans="1:28" ht="15" x14ac:dyDescent="0.25">
      <c r="A402" s="99"/>
      <c r="D402" s="53" t="s">
        <v>15</v>
      </c>
      <c r="E402" s="54">
        <v>2</v>
      </c>
      <c r="F402" s="54">
        <v>2</v>
      </c>
      <c r="G402" s="54">
        <v>1</v>
      </c>
      <c r="H402" s="54">
        <v>1</v>
      </c>
      <c r="I402" s="54">
        <v>1</v>
      </c>
      <c r="J402" s="54">
        <v>2</v>
      </c>
      <c r="K402" s="54">
        <v>2</v>
      </c>
      <c r="L402" s="54">
        <v>2</v>
      </c>
      <c r="M402" s="55">
        <v>2</v>
      </c>
      <c r="N402" s="129">
        <v>15</v>
      </c>
      <c r="O402" s="132">
        <v>2</v>
      </c>
      <c r="P402" s="54">
        <v>1</v>
      </c>
      <c r="Q402" s="54">
        <v>2</v>
      </c>
      <c r="R402" s="54">
        <v>1</v>
      </c>
      <c r="S402" s="54">
        <v>2</v>
      </c>
      <c r="T402" s="54">
        <v>1</v>
      </c>
      <c r="U402" s="54">
        <v>2</v>
      </c>
      <c r="V402" s="54">
        <v>2</v>
      </c>
      <c r="W402" s="55">
        <v>2</v>
      </c>
      <c r="X402" s="116">
        <v>15</v>
      </c>
      <c r="Y402" s="55">
        <v>30</v>
      </c>
      <c r="AB402" s="87"/>
    </row>
    <row r="403" spans="1:28" ht="15" x14ac:dyDescent="0.25">
      <c r="A403" s="96" t="s">
        <v>22</v>
      </c>
      <c r="B403" s="78">
        <v>26.4</v>
      </c>
      <c r="C403" s="112">
        <v>30</v>
      </c>
      <c r="D403" s="57" t="s">
        <v>14</v>
      </c>
      <c r="E403" s="84">
        <v>7</v>
      </c>
      <c r="F403" s="84">
        <v>8</v>
      </c>
      <c r="G403" s="84">
        <v>6</v>
      </c>
      <c r="H403" s="84">
        <v>6</v>
      </c>
      <c r="I403" s="84">
        <v>4</v>
      </c>
      <c r="J403" s="84">
        <v>5</v>
      </c>
      <c r="K403" s="84">
        <v>7</v>
      </c>
      <c r="L403" s="84">
        <v>5</v>
      </c>
      <c r="M403" s="114">
        <v>5</v>
      </c>
      <c r="N403" s="130">
        <v>53</v>
      </c>
      <c r="O403" s="127">
        <v>7</v>
      </c>
      <c r="P403" s="84">
        <v>4</v>
      </c>
      <c r="Q403" s="84">
        <v>6</v>
      </c>
      <c r="R403" s="84">
        <v>4</v>
      </c>
      <c r="S403" s="84">
        <v>6</v>
      </c>
      <c r="T403" s="84">
        <v>6</v>
      </c>
      <c r="U403" s="84">
        <v>5</v>
      </c>
      <c r="V403" s="84">
        <v>9</v>
      </c>
      <c r="W403" s="114">
        <v>6</v>
      </c>
      <c r="X403" s="110">
        <v>53</v>
      </c>
      <c r="Y403" s="69">
        <v>106</v>
      </c>
      <c r="Z403" s="97">
        <v>0</v>
      </c>
      <c r="AA403" s="143">
        <v>26.4</v>
      </c>
      <c r="AB403" s="98">
        <v>101</v>
      </c>
    </row>
    <row r="404" spans="1:28" ht="15.75" thickBot="1" x14ac:dyDescent="0.3">
      <c r="A404" s="99"/>
      <c r="D404" s="75" t="s">
        <v>18</v>
      </c>
      <c r="E404" s="56">
        <v>1</v>
      </c>
      <c r="F404" s="56">
        <v>1</v>
      </c>
      <c r="G404" s="56">
        <v>1</v>
      </c>
      <c r="H404" s="56">
        <v>1</v>
      </c>
      <c r="I404" s="56">
        <v>2</v>
      </c>
      <c r="J404" s="56">
        <v>3</v>
      </c>
      <c r="K404" s="56">
        <v>2</v>
      </c>
      <c r="L404" s="56">
        <v>2</v>
      </c>
      <c r="M404" s="117">
        <v>3</v>
      </c>
      <c r="N404" s="131">
        <v>16</v>
      </c>
      <c r="O404" s="133">
        <v>1</v>
      </c>
      <c r="P404" s="56">
        <v>2</v>
      </c>
      <c r="Q404" s="56">
        <v>3</v>
      </c>
      <c r="R404" s="56">
        <v>2</v>
      </c>
      <c r="S404" s="56">
        <v>2</v>
      </c>
      <c r="T404" s="56">
        <v>1</v>
      </c>
      <c r="U404" s="56">
        <v>3</v>
      </c>
      <c r="V404" s="56">
        <v>0</v>
      </c>
      <c r="W404" s="117">
        <v>2</v>
      </c>
      <c r="X404" s="121">
        <v>16</v>
      </c>
      <c r="Y404" s="70">
        <v>32</v>
      </c>
      <c r="AB404" s="87"/>
    </row>
    <row r="405" spans="1:28" ht="13.5" thickBot="1" x14ac:dyDescent="0.25">
      <c r="A405" s="95"/>
      <c r="AB405" s="87"/>
    </row>
    <row r="406" spans="1:28" ht="15" x14ac:dyDescent="0.25">
      <c r="A406" s="100"/>
      <c r="D406" s="58" t="s">
        <v>15</v>
      </c>
      <c r="E406" s="59">
        <v>2</v>
      </c>
      <c r="F406" s="59">
        <v>2</v>
      </c>
      <c r="G406" s="59">
        <v>1</v>
      </c>
      <c r="H406" s="59">
        <v>1</v>
      </c>
      <c r="I406" s="59">
        <v>1</v>
      </c>
      <c r="J406" s="59">
        <v>2</v>
      </c>
      <c r="K406" s="59">
        <v>2</v>
      </c>
      <c r="L406" s="59">
        <v>1</v>
      </c>
      <c r="M406" s="60">
        <v>2</v>
      </c>
      <c r="N406" s="134">
        <v>14</v>
      </c>
      <c r="O406" s="137">
        <v>2</v>
      </c>
      <c r="P406" s="59">
        <v>1</v>
      </c>
      <c r="Q406" s="59">
        <v>2</v>
      </c>
      <c r="R406" s="59">
        <v>1</v>
      </c>
      <c r="S406" s="59">
        <v>2</v>
      </c>
      <c r="T406" s="59">
        <v>1</v>
      </c>
      <c r="U406" s="59">
        <v>2</v>
      </c>
      <c r="V406" s="59">
        <v>1</v>
      </c>
      <c r="W406" s="60">
        <v>2</v>
      </c>
      <c r="X406" s="118">
        <v>14</v>
      </c>
      <c r="Y406" s="60">
        <v>28</v>
      </c>
      <c r="AB406" s="87"/>
    </row>
    <row r="407" spans="1:28" ht="15" x14ac:dyDescent="0.25">
      <c r="A407" s="101" t="s">
        <v>23</v>
      </c>
      <c r="B407" s="79">
        <v>24.70000000000001</v>
      </c>
      <c r="C407" s="112">
        <v>28</v>
      </c>
      <c r="D407" s="62" t="s">
        <v>14</v>
      </c>
      <c r="E407" s="84">
        <v>9</v>
      </c>
      <c r="F407" s="84">
        <v>8</v>
      </c>
      <c r="G407" s="84">
        <v>5</v>
      </c>
      <c r="H407" s="84">
        <v>5</v>
      </c>
      <c r="I407" s="84">
        <v>5</v>
      </c>
      <c r="J407" s="84">
        <v>6</v>
      </c>
      <c r="K407" s="84">
        <v>9</v>
      </c>
      <c r="L407" s="84">
        <v>4</v>
      </c>
      <c r="M407" s="114">
        <v>8</v>
      </c>
      <c r="N407" s="135">
        <v>59</v>
      </c>
      <c r="O407" s="127">
        <v>5</v>
      </c>
      <c r="P407" s="84">
        <v>3</v>
      </c>
      <c r="Q407" s="84">
        <v>7</v>
      </c>
      <c r="R407" s="84">
        <v>6</v>
      </c>
      <c r="S407" s="84">
        <v>6</v>
      </c>
      <c r="T407" s="84">
        <v>6</v>
      </c>
      <c r="U407" s="84">
        <v>6</v>
      </c>
      <c r="V407" s="84">
        <v>6</v>
      </c>
      <c r="W407" s="114">
        <v>5</v>
      </c>
      <c r="X407" s="111">
        <v>50</v>
      </c>
      <c r="Y407" s="71">
        <v>109</v>
      </c>
      <c r="Z407" s="102">
        <v>0.4</v>
      </c>
      <c r="AA407" s="141">
        <v>25.100000000000009</v>
      </c>
      <c r="AB407" s="103">
        <v>112</v>
      </c>
    </row>
    <row r="408" spans="1:28" ht="15.75" thickBot="1" x14ac:dyDescent="0.3">
      <c r="A408" s="104"/>
      <c r="B408" s="105"/>
      <c r="C408" s="105"/>
      <c r="D408" s="76" t="s">
        <v>18</v>
      </c>
      <c r="E408" s="61">
        <v>0</v>
      </c>
      <c r="F408" s="61">
        <v>1</v>
      </c>
      <c r="G408" s="61">
        <v>2</v>
      </c>
      <c r="H408" s="61">
        <v>2</v>
      </c>
      <c r="I408" s="61">
        <v>1</v>
      </c>
      <c r="J408" s="61">
        <v>2</v>
      </c>
      <c r="K408" s="61">
        <v>0</v>
      </c>
      <c r="L408" s="61">
        <v>2</v>
      </c>
      <c r="M408" s="119">
        <v>0</v>
      </c>
      <c r="N408" s="136">
        <v>10</v>
      </c>
      <c r="O408" s="138">
        <v>3</v>
      </c>
      <c r="P408" s="61">
        <v>3</v>
      </c>
      <c r="Q408" s="61">
        <v>2</v>
      </c>
      <c r="R408" s="61">
        <v>0</v>
      </c>
      <c r="S408" s="61">
        <v>2</v>
      </c>
      <c r="T408" s="61">
        <v>1</v>
      </c>
      <c r="U408" s="61">
        <v>2</v>
      </c>
      <c r="V408" s="61">
        <v>2</v>
      </c>
      <c r="W408" s="119">
        <v>3</v>
      </c>
      <c r="X408" s="122">
        <v>18</v>
      </c>
      <c r="Y408" s="72">
        <v>28</v>
      </c>
      <c r="Z408" s="105"/>
      <c r="AA408" s="105"/>
      <c r="AB408" s="106"/>
    </row>
    <row r="409" spans="1:28" ht="13.5" thickBot="1" x14ac:dyDescent="0.25">
      <c r="A409" s="77"/>
      <c r="B409" s="77"/>
      <c r="C409" s="77"/>
      <c r="D409" s="77"/>
      <c r="E409" s="77"/>
      <c r="F409" s="77"/>
      <c r="G409" s="77"/>
      <c r="H409" s="77"/>
      <c r="I409" s="77"/>
      <c r="J409" s="77"/>
      <c r="K409" s="77"/>
      <c r="L409" s="77"/>
      <c r="M409" s="77"/>
      <c r="N409" s="77"/>
      <c r="O409" s="77"/>
      <c r="P409" s="77"/>
      <c r="Q409" s="77"/>
      <c r="R409" s="77"/>
      <c r="S409" s="77"/>
      <c r="T409" s="77"/>
      <c r="U409" s="77"/>
      <c r="V409" s="77"/>
      <c r="W409" s="77"/>
      <c r="X409" s="77"/>
      <c r="Y409" s="77"/>
      <c r="Z409" s="77"/>
      <c r="AA409" s="77"/>
      <c r="AB409" s="77"/>
    </row>
    <row r="410" spans="1:28" ht="15" x14ac:dyDescent="0.25">
      <c r="A410" s="83"/>
      <c r="B410" s="173" t="s">
        <v>4</v>
      </c>
      <c r="C410" s="176" t="s">
        <v>19</v>
      </c>
      <c r="D410" s="64" t="s">
        <v>1</v>
      </c>
      <c r="E410" s="40">
        <v>476</v>
      </c>
      <c r="F410" s="41">
        <v>340</v>
      </c>
      <c r="G410" s="41">
        <v>145</v>
      </c>
      <c r="H410" s="41">
        <v>336</v>
      </c>
      <c r="I410" s="41">
        <v>432</v>
      </c>
      <c r="J410" s="41">
        <v>306</v>
      </c>
      <c r="K410" s="41">
        <v>310</v>
      </c>
      <c r="L410" s="41">
        <v>340</v>
      </c>
      <c r="M410" s="42">
        <v>136</v>
      </c>
      <c r="N410" s="179" t="s">
        <v>16</v>
      </c>
      <c r="O410" s="40">
        <v>405</v>
      </c>
      <c r="P410" s="41">
        <v>352</v>
      </c>
      <c r="Q410" s="41">
        <v>328</v>
      </c>
      <c r="R410" s="41">
        <v>296</v>
      </c>
      <c r="S410" s="41">
        <v>166</v>
      </c>
      <c r="T410" s="41">
        <v>348</v>
      </c>
      <c r="U410" s="41">
        <v>430</v>
      </c>
      <c r="V410" s="41">
        <v>150</v>
      </c>
      <c r="W410" s="42">
        <v>336</v>
      </c>
      <c r="X410" s="179" t="s">
        <v>17</v>
      </c>
      <c r="Y410" s="89">
        <v>68.599999999999994</v>
      </c>
      <c r="Z410" s="182" t="s">
        <v>28</v>
      </c>
      <c r="AA410" s="185" t="s">
        <v>6</v>
      </c>
      <c r="AB410" s="188" t="s">
        <v>20</v>
      </c>
    </row>
    <row r="411" spans="1:28" ht="15" x14ac:dyDescent="0.25">
      <c r="A411" s="83" t="s">
        <v>26</v>
      </c>
      <c r="B411" s="174"/>
      <c r="C411" s="177"/>
      <c r="D411" s="65" t="s">
        <v>2</v>
      </c>
      <c r="E411" s="43">
        <v>5</v>
      </c>
      <c r="F411" s="39">
        <v>4</v>
      </c>
      <c r="G411" s="39">
        <v>3</v>
      </c>
      <c r="H411" s="39">
        <v>4</v>
      </c>
      <c r="I411" s="39">
        <v>5</v>
      </c>
      <c r="J411" s="39">
        <v>4</v>
      </c>
      <c r="K411" s="39">
        <v>4</v>
      </c>
      <c r="L411" s="39">
        <v>4</v>
      </c>
      <c r="M411" s="44">
        <v>3</v>
      </c>
      <c r="N411" s="180"/>
      <c r="O411" s="43">
        <v>5</v>
      </c>
      <c r="P411" s="39">
        <v>4</v>
      </c>
      <c r="Q411" s="39">
        <v>4</v>
      </c>
      <c r="R411" s="39">
        <v>4</v>
      </c>
      <c r="S411" s="39">
        <v>3</v>
      </c>
      <c r="T411" s="39">
        <v>4</v>
      </c>
      <c r="U411" s="39">
        <v>5</v>
      </c>
      <c r="V411" s="39">
        <v>3</v>
      </c>
      <c r="W411" s="44">
        <v>4</v>
      </c>
      <c r="X411" s="180"/>
      <c r="Y411" s="63">
        <v>72</v>
      </c>
      <c r="Z411" s="183"/>
      <c r="AA411" s="186"/>
      <c r="AB411" s="189"/>
    </row>
    <row r="412" spans="1:28" ht="15.75" thickBot="1" x14ac:dyDescent="0.3">
      <c r="A412" s="139">
        <v>44742</v>
      </c>
      <c r="B412" s="175"/>
      <c r="C412" s="178"/>
      <c r="D412" s="66" t="s">
        <v>3</v>
      </c>
      <c r="E412" s="45">
        <v>4</v>
      </c>
      <c r="F412" s="46">
        <v>10</v>
      </c>
      <c r="G412" s="46">
        <v>18</v>
      </c>
      <c r="H412" s="46">
        <v>6</v>
      </c>
      <c r="I412" s="46">
        <v>2</v>
      </c>
      <c r="J412" s="46">
        <v>12</v>
      </c>
      <c r="K412" s="46">
        <v>14</v>
      </c>
      <c r="L412" s="46">
        <v>8</v>
      </c>
      <c r="M412" s="47">
        <v>16</v>
      </c>
      <c r="N412" s="181"/>
      <c r="O412" s="45">
        <v>3</v>
      </c>
      <c r="P412" s="46">
        <v>9</v>
      </c>
      <c r="Q412" s="46">
        <v>5</v>
      </c>
      <c r="R412" s="46">
        <v>13</v>
      </c>
      <c r="S412" s="46">
        <v>17</v>
      </c>
      <c r="T412" s="46">
        <v>11</v>
      </c>
      <c r="U412" s="46">
        <v>1</v>
      </c>
      <c r="V412" s="46">
        <v>15</v>
      </c>
      <c r="W412" s="47">
        <v>7</v>
      </c>
      <c r="X412" s="181"/>
      <c r="Y412" s="108">
        <v>122</v>
      </c>
      <c r="Z412" s="184"/>
      <c r="AA412" s="187"/>
      <c r="AB412" s="190"/>
    </row>
    <row r="413" spans="1:28" ht="15" x14ac:dyDescent="0.25">
      <c r="A413" s="146"/>
      <c r="D413" s="48" t="s">
        <v>15</v>
      </c>
      <c r="E413" s="49">
        <v>1</v>
      </c>
      <c r="F413" s="49">
        <v>1</v>
      </c>
      <c r="G413" s="49">
        <v>1</v>
      </c>
      <c r="H413" s="49">
        <v>1</v>
      </c>
      <c r="I413" s="49">
        <v>2</v>
      </c>
      <c r="J413" s="49">
        <v>1</v>
      </c>
      <c r="K413" s="49">
        <v>1</v>
      </c>
      <c r="L413" s="49">
        <v>1</v>
      </c>
      <c r="M413" s="50">
        <v>1</v>
      </c>
      <c r="N413" s="123">
        <v>10</v>
      </c>
      <c r="O413" s="126">
        <v>2</v>
      </c>
      <c r="P413" s="49">
        <v>1</v>
      </c>
      <c r="Q413" s="49">
        <v>1</v>
      </c>
      <c r="R413" s="49">
        <v>1</v>
      </c>
      <c r="S413" s="49">
        <v>1</v>
      </c>
      <c r="T413" s="49">
        <v>1</v>
      </c>
      <c r="U413" s="49">
        <v>2</v>
      </c>
      <c r="V413" s="49">
        <v>1</v>
      </c>
      <c r="W413" s="50">
        <v>1</v>
      </c>
      <c r="X413" s="113">
        <v>11</v>
      </c>
      <c r="Y413" s="85">
        <v>21</v>
      </c>
      <c r="AB413" s="87"/>
    </row>
    <row r="414" spans="1:28" ht="15" x14ac:dyDescent="0.25">
      <c r="A414" s="146" t="s">
        <v>24</v>
      </c>
      <c r="B414" s="73">
        <v>22.600000000000012</v>
      </c>
      <c r="C414" s="112">
        <v>21</v>
      </c>
      <c r="D414" s="52" t="s">
        <v>14</v>
      </c>
      <c r="E414" s="84">
        <v>7</v>
      </c>
      <c r="F414" s="84">
        <v>5</v>
      </c>
      <c r="G414" s="84">
        <v>3</v>
      </c>
      <c r="H414" s="84">
        <v>5</v>
      </c>
      <c r="I414" s="84">
        <v>7</v>
      </c>
      <c r="J414" s="84">
        <v>6</v>
      </c>
      <c r="K414" s="84">
        <v>5</v>
      </c>
      <c r="L414" s="84">
        <v>5</v>
      </c>
      <c r="M414" s="114">
        <v>4</v>
      </c>
      <c r="N414" s="147">
        <v>47</v>
      </c>
      <c r="O414" s="84">
        <v>7</v>
      </c>
      <c r="P414" s="84">
        <v>5</v>
      </c>
      <c r="Q414" s="84">
        <v>6</v>
      </c>
      <c r="R414" s="84">
        <v>4</v>
      </c>
      <c r="S414" s="84">
        <v>5</v>
      </c>
      <c r="T414" s="84">
        <v>6</v>
      </c>
      <c r="U414" s="84">
        <v>6</v>
      </c>
      <c r="V414" s="84">
        <v>4</v>
      </c>
      <c r="W414" s="114">
        <v>7</v>
      </c>
      <c r="X414" s="109">
        <v>50</v>
      </c>
      <c r="Y414" s="67">
        <v>97</v>
      </c>
      <c r="Z414" s="92">
        <v>0</v>
      </c>
      <c r="AA414" s="142">
        <v>22.600000000000012</v>
      </c>
      <c r="AB414" s="93">
        <v>100</v>
      </c>
    </row>
    <row r="415" spans="1:28" ht="15.75" thickBot="1" x14ac:dyDescent="0.3">
      <c r="A415" s="94"/>
      <c r="D415" s="148" t="s">
        <v>18</v>
      </c>
      <c r="E415" s="51">
        <v>1</v>
      </c>
      <c r="F415" s="51">
        <v>2</v>
      </c>
      <c r="G415" s="51">
        <v>3</v>
      </c>
      <c r="H415" s="51">
        <v>2</v>
      </c>
      <c r="I415" s="51">
        <v>2</v>
      </c>
      <c r="J415" s="51">
        <v>1</v>
      </c>
      <c r="K415" s="51">
        <v>2</v>
      </c>
      <c r="L415" s="51">
        <v>2</v>
      </c>
      <c r="M415" s="115">
        <v>2</v>
      </c>
      <c r="N415" s="125">
        <v>17</v>
      </c>
      <c r="O415" s="128">
        <v>2</v>
      </c>
      <c r="P415" s="51">
        <v>2</v>
      </c>
      <c r="Q415" s="51">
        <v>1</v>
      </c>
      <c r="R415" s="51">
        <v>3</v>
      </c>
      <c r="S415" s="51">
        <v>1</v>
      </c>
      <c r="T415" s="51">
        <v>1</v>
      </c>
      <c r="U415" s="51">
        <v>3</v>
      </c>
      <c r="V415" s="51">
        <v>2</v>
      </c>
      <c r="W415" s="115">
        <v>0</v>
      </c>
      <c r="X415" s="120">
        <v>15</v>
      </c>
      <c r="Y415" s="68">
        <v>32</v>
      </c>
      <c r="AB415" s="87"/>
    </row>
    <row r="416" spans="1:28" ht="13.5" thickBot="1" x14ac:dyDescent="0.25">
      <c r="A416" s="95"/>
      <c r="AB416" s="87"/>
    </row>
    <row r="417" spans="1:28" ht="15" x14ac:dyDescent="0.25">
      <c r="A417" s="99"/>
      <c r="D417" s="53" t="s">
        <v>15</v>
      </c>
      <c r="E417" s="54">
        <v>2</v>
      </c>
      <c r="F417" s="54">
        <v>1</v>
      </c>
      <c r="G417" s="54">
        <v>1</v>
      </c>
      <c r="H417" s="54">
        <v>2</v>
      </c>
      <c r="I417" s="54">
        <v>2</v>
      </c>
      <c r="J417" s="54">
        <v>1</v>
      </c>
      <c r="K417" s="54">
        <v>1</v>
      </c>
      <c r="L417" s="54">
        <v>1</v>
      </c>
      <c r="M417" s="55">
        <v>1</v>
      </c>
      <c r="N417" s="129">
        <v>12</v>
      </c>
      <c r="O417" s="132">
        <v>2</v>
      </c>
      <c r="P417" s="54">
        <v>1</v>
      </c>
      <c r="Q417" s="54">
        <v>2</v>
      </c>
      <c r="R417" s="54">
        <v>1</v>
      </c>
      <c r="S417" s="54">
        <v>1</v>
      </c>
      <c r="T417" s="54">
        <v>1</v>
      </c>
      <c r="U417" s="54">
        <v>2</v>
      </c>
      <c r="V417" s="54">
        <v>1</v>
      </c>
      <c r="W417" s="55">
        <v>2</v>
      </c>
      <c r="X417" s="116">
        <v>13</v>
      </c>
      <c r="Y417" s="55">
        <v>25</v>
      </c>
      <c r="AB417" s="87"/>
    </row>
    <row r="418" spans="1:28" ht="15" x14ac:dyDescent="0.25">
      <c r="A418" s="149" t="s">
        <v>22</v>
      </c>
      <c r="B418" s="78">
        <v>26.4</v>
      </c>
      <c r="C418" s="112">
        <v>25</v>
      </c>
      <c r="D418" s="57" t="s">
        <v>14</v>
      </c>
      <c r="E418" s="84">
        <v>8</v>
      </c>
      <c r="F418" s="84">
        <v>5</v>
      </c>
      <c r="G418" s="84">
        <v>3</v>
      </c>
      <c r="H418" s="84">
        <v>5</v>
      </c>
      <c r="I418" s="84">
        <v>8</v>
      </c>
      <c r="J418" s="84">
        <v>5</v>
      </c>
      <c r="K418" s="84">
        <v>6</v>
      </c>
      <c r="L418" s="84">
        <v>6</v>
      </c>
      <c r="M418" s="114">
        <v>4</v>
      </c>
      <c r="N418" s="130">
        <v>50</v>
      </c>
      <c r="O418" s="84">
        <v>7</v>
      </c>
      <c r="P418" s="84">
        <v>4</v>
      </c>
      <c r="Q418" s="84">
        <v>6</v>
      </c>
      <c r="R418" s="84">
        <v>5</v>
      </c>
      <c r="S418" s="84">
        <v>4</v>
      </c>
      <c r="T418" s="84">
        <v>8</v>
      </c>
      <c r="U418" s="84">
        <v>8</v>
      </c>
      <c r="V418" s="84">
        <v>4</v>
      </c>
      <c r="W418" s="114">
        <v>5</v>
      </c>
      <c r="X418" s="110">
        <v>51</v>
      </c>
      <c r="Y418" s="69">
        <v>101</v>
      </c>
      <c r="Z418" s="97">
        <v>0</v>
      </c>
      <c r="AA418" s="143">
        <v>26.4</v>
      </c>
      <c r="AB418" s="98">
        <v>100</v>
      </c>
    </row>
    <row r="419" spans="1:28" ht="15.75" thickBot="1" x14ac:dyDescent="0.3">
      <c r="A419" s="99"/>
      <c r="D419" s="150" t="s">
        <v>18</v>
      </c>
      <c r="E419" s="56">
        <v>1</v>
      </c>
      <c r="F419" s="56">
        <v>2</v>
      </c>
      <c r="G419" s="56">
        <v>3</v>
      </c>
      <c r="H419" s="56">
        <v>3</v>
      </c>
      <c r="I419" s="56">
        <v>1</v>
      </c>
      <c r="J419" s="56">
        <v>2</v>
      </c>
      <c r="K419" s="56">
        <v>1</v>
      </c>
      <c r="L419" s="56">
        <v>1</v>
      </c>
      <c r="M419" s="117">
        <v>2</v>
      </c>
      <c r="N419" s="131">
        <v>16</v>
      </c>
      <c r="O419" s="133">
        <v>2</v>
      </c>
      <c r="P419" s="56">
        <v>3</v>
      </c>
      <c r="Q419" s="56">
        <v>2</v>
      </c>
      <c r="R419" s="56">
        <v>2</v>
      </c>
      <c r="S419" s="56">
        <v>2</v>
      </c>
      <c r="T419" s="56">
        <v>0</v>
      </c>
      <c r="U419" s="56">
        <v>1</v>
      </c>
      <c r="V419" s="56">
        <v>2</v>
      </c>
      <c r="W419" s="117">
        <v>3</v>
      </c>
      <c r="X419" s="121">
        <v>17</v>
      </c>
      <c r="Y419" s="70">
        <v>33</v>
      </c>
      <c r="AB419" s="87"/>
    </row>
    <row r="420" spans="1:28" ht="13.5" thickBot="1" x14ac:dyDescent="0.25">
      <c r="A420" s="95"/>
      <c r="AB420" s="87"/>
    </row>
    <row r="421" spans="1:28" ht="15" x14ac:dyDescent="0.25">
      <c r="A421" s="100"/>
      <c r="D421" s="58" t="s">
        <v>15</v>
      </c>
      <c r="E421" s="59">
        <v>2</v>
      </c>
      <c r="F421" s="59">
        <v>1</v>
      </c>
      <c r="G421" s="59">
        <v>1</v>
      </c>
      <c r="H421" s="59">
        <v>1</v>
      </c>
      <c r="I421" s="59">
        <v>2</v>
      </c>
      <c r="J421" s="59">
        <v>1</v>
      </c>
      <c r="K421" s="59">
        <v>1</v>
      </c>
      <c r="L421" s="59">
        <v>1</v>
      </c>
      <c r="M421" s="60">
        <v>1</v>
      </c>
      <c r="N421" s="134">
        <v>11</v>
      </c>
      <c r="O421" s="137">
        <v>2</v>
      </c>
      <c r="P421" s="59">
        <v>1</v>
      </c>
      <c r="Q421" s="59">
        <v>2</v>
      </c>
      <c r="R421" s="59">
        <v>1</v>
      </c>
      <c r="S421" s="59">
        <v>1</v>
      </c>
      <c r="T421" s="59">
        <v>1</v>
      </c>
      <c r="U421" s="59">
        <v>2</v>
      </c>
      <c r="V421" s="59">
        <v>1</v>
      </c>
      <c r="W421" s="60">
        <v>1</v>
      </c>
      <c r="X421" s="118">
        <v>12</v>
      </c>
      <c r="Y421" s="60">
        <v>23</v>
      </c>
      <c r="AB421" s="87"/>
    </row>
    <row r="422" spans="1:28" ht="15" x14ac:dyDescent="0.25">
      <c r="A422" s="151" t="s">
        <v>23</v>
      </c>
      <c r="B422" s="79">
        <v>24.600000000000009</v>
      </c>
      <c r="C422" s="112">
        <v>23</v>
      </c>
      <c r="D422" s="62" t="s">
        <v>14</v>
      </c>
      <c r="E422" s="84">
        <v>7</v>
      </c>
      <c r="F422" s="84">
        <v>4</v>
      </c>
      <c r="G422" s="84">
        <v>4</v>
      </c>
      <c r="H422" s="84">
        <v>7</v>
      </c>
      <c r="I422" s="84">
        <v>6</v>
      </c>
      <c r="J422" s="84">
        <v>5</v>
      </c>
      <c r="K422" s="84">
        <v>5</v>
      </c>
      <c r="L422" s="84">
        <v>7</v>
      </c>
      <c r="M422" s="114">
        <v>6</v>
      </c>
      <c r="N422" s="135">
        <v>51</v>
      </c>
      <c r="O422" s="127">
        <v>5</v>
      </c>
      <c r="P422" s="84">
        <v>5</v>
      </c>
      <c r="Q422" s="84">
        <v>6</v>
      </c>
      <c r="R422" s="84">
        <v>5</v>
      </c>
      <c r="S422" s="84">
        <v>4</v>
      </c>
      <c r="T422" s="84">
        <v>6</v>
      </c>
      <c r="U422" s="84">
        <v>9</v>
      </c>
      <c r="V422" s="84">
        <v>4</v>
      </c>
      <c r="W422" s="114">
        <v>5</v>
      </c>
      <c r="X422" s="111">
        <v>49</v>
      </c>
      <c r="Y422" s="71">
        <v>100</v>
      </c>
      <c r="Z422" s="102">
        <v>0.1</v>
      </c>
      <c r="AA422" s="141">
        <v>24.70000000000001</v>
      </c>
      <c r="AB422" s="103">
        <v>111</v>
      </c>
    </row>
    <row r="423" spans="1:28" ht="15.75" thickBot="1" x14ac:dyDescent="0.3">
      <c r="A423" s="104"/>
      <c r="B423" s="105"/>
      <c r="C423" s="105"/>
      <c r="D423" s="152" t="s">
        <v>18</v>
      </c>
      <c r="E423" s="61">
        <v>2</v>
      </c>
      <c r="F423" s="61">
        <v>3</v>
      </c>
      <c r="G423" s="61">
        <v>2</v>
      </c>
      <c r="H423" s="61">
        <v>0</v>
      </c>
      <c r="I423" s="61">
        <v>3</v>
      </c>
      <c r="J423" s="61">
        <v>2</v>
      </c>
      <c r="K423" s="61">
        <v>2</v>
      </c>
      <c r="L423" s="61">
        <v>0</v>
      </c>
      <c r="M423" s="119">
        <v>0</v>
      </c>
      <c r="N423" s="136">
        <v>14</v>
      </c>
      <c r="O423" s="138">
        <v>4</v>
      </c>
      <c r="P423" s="61">
        <v>2</v>
      </c>
      <c r="Q423" s="61">
        <v>2</v>
      </c>
      <c r="R423" s="61">
        <v>2</v>
      </c>
      <c r="S423" s="61">
        <v>2</v>
      </c>
      <c r="T423" s="61">
        <v>1</v>
      </c>
      <c r="U423" s="61">
        <v>0</v>
      </c>
      <c r="V423" s="61">
        <v>2</v>
      </c>
      <c r="W423" s="119">
        <v>2</v>
      </c>
      <c r="X423" s="122">
        <v>17</v>
      </c>
      <c r="Y423" s="72">
        <v>31</v>
      </c>
      <c r="Z423" s="105"/>
      <c r="AA423" s="105"/>
      <c r="AB423" s="106"/>
    </row>
    <row r="424" spans="1:28" ht="13.5" thickBot="1" x14ac:dyDescent="0.25">
      <c r="A424" s="77"/>
      <c r="B424" s="77"/>
      <c r="C424" s="77"/>
      <c r="D424" s="77"/>
      <c r="E424" s="77"/>
      <c r="F424" s="77"/>
      <c r="G424" s="77"/>
      <c r="H424" s="77"/>
      <c r="I424" s="77"/>
      <c r="J424" s="77"/>
      <c r="K424" s="77"/>
      <c r="L424" s="77"/>
      <c r="M424" s="77"/>
      <c r="N424" s="77"/>
      <c r="O424" s="77"/>
      <c r="P424" s="77"/>
      <c r="Q424" s="77"/>
      <c r="R424" s="77"/>
      <c r="S424" s="77"/>
      <c r="T424" s="77"/>
      <c r="U424" s="77"/>
      <c r="V424" s="77"/>
      <c r="W424" s="77"/>
      <c r="X424" s="77"/>
      <c r="Y424" s="77"/>
      <c r="Z424" s="77"/>
      <c r="AA424" s="77"/>
      <c r="AB424" s="77"/>
    </row>
    <row r="425" spans="1:28" ht="15" x14ac:dyDescent="0.25">
      <c r="A425" s="86"/>
      <c r="B425" s="173" t="s">
        <v>4</v>
      </c>
      <c r="C425" s="176" t="s">
        <v>19</v>
      </c>
      <c r="D425" s="64" t="s">
        <v>1</v>
      </c>
      <c r="E425" s="155">
        <v>507</v>
      </c>
      <c r="F425" s="155">
        <v>362</v>
      </c>
      <c r="G425" s="155">
        <v>205</v>
      </c>
      <c r="H425" s="155">
        <v>371</v>
      </c>
      <c r="I425" s="155">
        <v>455</v>
      </c>
      <c r="J425" s="155">
        <v>393</v>
      </c>
      <c r="K425" s="155">
        <v>130</v>
      </c>
      <c r="L425" s="155">
        <v>264</v>
      </c>
      <c r="M425" s="156">
        <v>339</v>
      </c>
      <c r="N425" s="179" t="s">
        <v>16</v>
      </c>
      <c r="O425" s="157">
        <v>449</v>
      </c>
      <c r="P425" s="155">
        <v>343</v>
      </c>
      <c r="Q425" s="155">
        <v>174</v>
      </c>
      <c r="R425" s="155">
        <v>338</v>
      </c>
      <c r="S425" s="155">
        <v>331</v>
      </c>
      <c r="T425" s="155">
        <v>384</v>
      </c>
      <c r="U425" s="155">
        <v>504</v>
      </c>
      <c r="V425" s="155">
        <v>177</v>
      </c>
      <c r="W425" s="156">
        <v>345</v>
      </c>
      <c r="X425" s="179" t="s">
        <v>17</v>
      </c>
      <c r="Y425" s="89">
        <v>72.400000000000006</v>
      </c>
      <c r="Z425" s="182" t="s">
        <v>28</v>
      </c>
      <c r="AA425" s="185" t="s">
        <v>6</v>
      </c>
      <c r="AB425" s="188" t="s">
        <v>20</v>
      </c>
    </row>
    <row r="426" spans="1:28" ht="15" x14ac:dyDescent="0.25">
      <c r="A426" s="86" t="s">
        <v>32</v>
      </c>
      <c r="B426" s="174"/>
      <c r="C426" s="177"/>
      <c r="D426" s="65" t="s">
        <v>2</v>
      </c>
      <c r="E426" s="63">
        <v>5</v>
      </c>
      <c r="F426" s="63">
        <v>4</v>
      </c>
      <c r="G426" s="63">
        <v>3</v>
      </c>
      <c r="H426" s="63">
        <v>4</v>
      </c>
      <c r="I426" s="63">
        <v>5</v>
      </c>
      <c r="J426" s="63">
        <v>4</v>
      </c>
      <c r="K426" s="63">
        <v>3</v>
      </c>
      <c r="L426" s="63">
        <v>4</v>
      </c>
      <c r="M426" s="158">
        <v>4</v>
      </c>
      <c r="N426" s="180"/>
      <c r="O426" s="159">
        <v>5</v>
      </c>
      <c r="P426" s="63">
        <v>4</v>
      </c>
      <c r="Q426" s="63">
        <v>3</v>
      </c>
      <c r="R426" s="63">
        <v>4</v>
      </c>
      <c r="S426" s="63">
        <v>4</v>
      </c>
      <c r="T426" s="63">
        <v>4</v>
      </c>
      <c r="U426" s="63">
        <v>5</v>
      </c>
      <c r="V426" s="63">
        <v>3</v>
      </c>
      <c r="W426" s="158">
        <v>4</v>
      </c>
      <c r="X426" s="180"/>
      <c r="Y426" s="63">
        <v>72</v>
      </c>
      <c r="Z426" s="183"/>
      <c r="AA426" s="186"/>
      <c r="AB426" s="189"/>
    </row>
    <row r="427" spans="1:28" ht="15.75" thickBot="1" x14ac:dyDescent="0.3">
      <c r="A427" s="140">
        <v>44706</v>
      </c>
      <c r="B427" s="175"/>
      <c r="C427" s="178"/>
      <c r="D427" s="66" t="s">
        <v>3</v>
      </c>
      <c r="E427" s="160">
        <v>2</v>
      </c>
      <c r="F427" s="160">
        <v>8</v>
      </c>
      <c r="G427" s="160">
        <v>4</v>
      </c>
      <c r="H427" s="160">
        <v>10</v>
      </c>
      <c r="I427" s="160">
        <v>18</v>
      </c>
      <c r="J427" s="160">
        <v>6</v>
      </c>
      <c r="K427" s="160">
        <v>16</v>
      </c>
      <c r="L427" s="160">
        <v>14</v>
      </c>
      <c r="M427" s="161">
        <v>12</v>
      </c>
      <c r="N427" s="181"/>
      <c r="O427" s="162">
        <v>9</v>
      </c>
      <c r="P427" s="160">
        <v>17</v>
      </c>
      <c r="Q427" s="160">
        <v>11</v>
      </c>
      <c r="R427" s="160">
        <v>13</v>
      </c>
      <c r="S427" s="160">
        <v>5</v>
      </c>
      <c r="T427" s="160">
        <v>1</v>
      </c>
      <c r="U427" s="160">
        <v>3</v>
      </c>
      <c r="V427" s="160">
        <v>7</v>
      </c>
      <c r="W427" s="161">
        <v>15</v>
      </c>
      <c r="X427" s="181"/>
      <c r="Y427" s="108">
        <v>140</v>
      </c>
      <c r="Z427" s="184"/>
      <c r="AA427" s="187"/>
      <c r="AB427" s="190"/>
    </row>
    <row r="428" spans="1:28" ht="15" x14ac:dyDescent="0.25">
      <c r="A428" s="146"/>
      <c r="D428" s="48" t="s">
        <v>15</v>
      </c>
      <c r="E428" s="49">
        <v>2</v>
      </c>
      <c r="F428" s="49">
        <v>2</v>
      </c>
      <c r="G428" s="49">
        <v>2</v>
      </c>
      <c r="H428" s="49">
        <v>1</v>
      </c>
      <c r="I428" s="49">
        <v>1</v>
      </c>
      <c r="J428" s="49">
        <v>2</v>
      </c>
      <c r="K428" s="49">
        <v>1</v>
      </c>
      <c r="L428" s="49">
        <v>1</v>
      </c>
      <c r="M428" s="50">
        <v>1</v>
      </c>
      <c r="N428" s="123">
        <v>13</v>
      </c>
      <c r="O428" s="126">
        <v>2</v>
      </c>
      <c r="P428" s="49">
        <v>1</v>
      </c>
      <c r="Q428" s="49">
        <v>1</v>
      </c>
      <c r="R428" s="49">
        <v>1</v>
      </c>
      <c r="S428" s="49">
        <v>2</v>
      </c>
      <c r="T428" s="49">
        <v>2</v>
      </c>
      <c r="U428" s="49">
        <v>2</v>
      </c>
      <c r="V428" s="49">
        <v>2</v>
      </c>
      <c r="W428" s="50">
        <v>1</v>
      </c>
      <c r="X428" s="113">
        <v>14</v>
      </c>
      <c r="Y428" s="85">
        <v>27</v>
      </c>
      <c r="AB428" s="87"/>
    </row>
    <row r="429" spans="1:28" ht="15" x14ac:dyDescent="0.25">
      <c r="A429" s="146" t="s">
        <v>24</v>
      </c>
      <c r="B429" s="73">
        <v>21.600000000000012</v>
      </c>
      <c r="C429" s="112">
        <v>27</v>
      </c>
      <c r="D429" s="52" t="s">
        <v>14</v>
      </c>
      <c r="E429" s="84">
        <v>9</v>
      </c>
      <c r="F429" s="84">
        <v>6</v>
      </c>
      <c r="G429" s="84">
        <v>6</v>
      </c>
      <c r="H429" s="84">
        <v>6</v>
      </c>
      <c r="I429" s="84">
        <v>7</v>
      </c>
      <c r="J429" s="84">
        <v>7</v>
      </c>
      <c r="K429" s="84">
        <v>5</v>
      </c>
      <c r="L429" s="84">
        <v>7</v>
      </c>
      <c r="M429" s="114">
        <v>6</v>
      </c>
      <c r="N429" s="147">
        <v>59</v>
      </c>
      <c r="O429" s="84">
        <v>7</v>
      </c>
      <c r="P429" s="84">
        <v>6</v>
      </c>
      <c r="Q429" s="84">
        <v>3</v>
      </c>
      <c r="R429" s="84">
        <v>4</v>
      </c>
      <c r="S429" s="84">
        <v>7</v>
      </c>
      <c r="T429" s="84">
        <v>8</v>
      </c>
      <c r="U429" s="84">
        <v>8</v>
      </c>
      <c r="V429" s="84">
        <v>6</v>
      </c>
      <c r="W429" s="114">
        <v>5</v>
      </c>
      <c r="X429" s="109">
        <v>54</v>
      </c>
      <c r="Y429" s="67">
        <v>113</v>
      </c>
      <c r="Z429" s="92">
        <v>0.99999999999999989</v>
      </c>
      <c r="AA429" s="142">
        <v>22.600000000000012</v>
      </c>
      <c r="AB429" s="93">
        <v>99</v>
      </c>
    </row>
    <row r="430" spans="1:28" ht="15.75" thickBot="1" x14ac:dyDescent="0.3">
      <c r="A430" s="94"/>
      <c r="D430" s="148" t="s">
        <v>18</v>
      </c>
      <c r="E430" s="51">
        <v>0</v>
      </c>
      <c r="F430" s="51">
        <v>2</v>
      </c>
      <c r="G430" s="51">
        <v>1</v>
      </c>
      <c r="H430" s="51">
        <v>1</v>
      </c>
      <c r="I430" s="51">
        <v>1</v>
      </c>
      <c r="J430" s="51">
        <v>1</v>
      </c>
      <c r="K430" s="51">
        <v>1</v>
      </c>
      <c r="L430" s="51">
        <v>0</v>
      </c>
      <c r="M430" s="115">
        <v>1</v>
      </c>
      <c r="N430" s="125">
        <v>8</v>
      </c>
      <c r="O430" s="128">
        <v>2</v>
      </c>
      <c r="P430" s="51">
        <v>1</v>
      </c>
      <c r="Q430" s="51">
        <v>3</v>
      </c>
      <c r="R430" s="51">
        <v>3</v>
      </c>
      <c r="S430" s="51">
        <v>1</v>
      </c>
      <c r="T430" s="51">
        <v>0</v>
      </c>
      <c r="U430" s="51">
        <v>1</v>
      </c>
      <c r="V430" s="51">
        <v>1</v>
      </c>
      <c r="W430" s="115">
        <v>2</v>
      </c>
      <c r="X430" s="120">
        <v>14</v>
      </c>
      <c r="Y430" s="68">
        <v>22</v>
      </c>
      <c r="AB430" s="87"/>
    </row>
    <row r="431" spans="1:28" ht="13.5" thickBot="1" x14ac:dyDescent="0.25">
      <c r="A431" s="95"/>
      <c r="AB431" s="87"/>
    </row>
    <row r="432" spans="1:28" ht="15" x14ac:dyDescent="0.25">
      <c r="A432" s="99"/>
      <c r="D432" s="53" t="s">
        <v>15</v>
      </c>
      <c r="E432" s="54">
        <v>2</v>
      </c>
      <c r="F432" s="54">
        <v>2</v>
      </c>
      <c r="G432" s="54">
        <v>2</v>
      </c>
      <c r="H432" s="54">
        <v>2</v>
      </c>
      <c r="I432" s="54">
        <v>1</v>
      </c>
      <c r="J432" s="54">
        <v>2</v>
      </c>
      <c r="K432" s="54">
        <v>1</v>
      </c>
      <c r="L432" s="54">
        <v>2</v>
      </c>
      <c r="M432" s="55">
        <v>2</v>
      </c>
      <c r="N432" s="129">
        <v>16</v>
      </c>
      <c r="O432" s="132">
        <v>2</v>
      </c>
      <c r="P432" s="54">
        <v>1</v>
      </c>
      <c r="Q432" s="54">
        <v>2</v>
      </c>
      <c r="R432" s="54">
        <v>2</v>
      </c>
      <c r="S432" s="54">
        <v>2</v>
      </c>
      <c r="T432" s="54">
        <v>2</v>
      </c>
      <c r="U432" s="54">
        <v>2</v>
      </c>
      <c r="V432" s="54">
        <v>2</v>
      </c>
      <c r="W432" s="55">
        <v>2</v>
      </c>
      <c r="X432" s="116">
        <v>17</v>
      </c>
      <c r="Y432" s="55">
        <v>33</v>
      </c>
      <c r="AB432" s="87"/>
    </row>
    <row r="433" spans="1:28" ht="15" x14ac:dyDescent="0.25">
      <c r="A433" s="149" t="s">
        <v>22</v>
      </c>
      <c r="B433" s="78">
        <v>26.4</v>
      </c>
      <c r="C433" s="112">
        <v>33</v>
      </c>
      <c r="D433" s="57">
        <v>9</v>
      </c>
      <c r="E433" s="84">
        <v>9</v>
      </c>
      <c r="F433" s="84">
        <v>8</v>
      </c>
      <c r="G433" s="84">
        <v>4</v>
      </c>
      <c r="H433" s="84">
        <v>5</v>
      </c>
      <c r="I433" s="84">
        <v>7</v>
      </c>
      <c r="J433" s="84">
        <v>7</v>
      </c>
      <c r="K433" s="84">
        <v>3</v>
      </c>
      <c r="L433" s="84">
        <v>5</v>
      </c>
      <c r="M433" s="114">
        <v>5</v>
      </c>
      <c r="N433" s="130">
        <v>53</v>
      </c>
      <c r="O433" s="84">
        <v>9</v>
      </c>
      <c r="P433" s="84">
        <v>5</v>
      </c>
      <c r="Q433" s="84">
        <v>5</v>
      </c>
      <c r="R433" s="84">
        <v>5</v>
      </c>
      <c r="S433" s="84">
        <v>6</v>
      </c>
      <c r="T433" s="84">
        <v>7</v>
      </c>
      <c r="U433" s="84">
        <v>7</v>
      </c>
      <c r="V433" s="84">
        <v>6</v>
      </c>
      <c r="W433" s="114">
        <v>6</v>
      </c>
      <c r="X433" s="110">
        <v>56</v>
      </c>
      <c r="Y433" s="69">
        <v>109</v>
      </c>
      <c r="Z433" s="97">
        <v>0</v>
      </c>
      <c r="AA433" s="143">
        <v>26.4</v>
      </c>
      <c r="AB433" s="98">
        <v>99</v>
      </c>
    </row>
    <row r="434" spans="1:28" ht="15.75" thickBot="1" x14ac:dyDescent="0.3">
      <c r="A434" s="99"/>
      <c r="D434" s="150" t="s">
        <v>18</v>
      </c>
      <c r="E434" s="56">
        <v>0</v>
      </c>
      <c r="F434" s="56">
        <v>0</v>
      </c>
      <c r="G434" s="56">
        <v>3</v>
      </c>
      <c r="H434" s="56">
        <v>3</v>
      </c>
      <c r="I434" s="56">
        <v>1</v>
      </c>
      <c r="J434" s="56">
        <v>1</v>
      </c>
      <c r="K434" s="56">
        <v>3</v>
      </c>
      <c r="L434" s="56">
        <v>3</v>
      </c>
      <c r="M434" s="117">
        <v>3</v>
      </c>
      <c r="N434" s="131">
        <v>17</v>
      </c>
      <c r="O434" s="133">
        <v>0</v>
      </c>
      <c r="P434" s="56">
        <v>2</v>
      </c>
      <c r="Q434" s="56">
        <v>2</v>
      </c>
      <c r="R434" s="56">
        <v>3</v>
      </c>
      <c r="S434" s="56">
        <v>2</v>
      </c>
      <c r="T434" s="56">
        <v>1</v>
      </c>
      <c r="U434" s="56">
        <v>2</v>
      </c>
      <c r="V434" s="56">
        <v>1</v>
      </c>
      <c r="W434" s="117">
        <v>2</v>
      </c>
      <c r="X434" s="121">
        <v>15</v>
      </c>
      <c r="Y434" s="70">
        <v>32</v>
      </c>
      <c r="AB434" s="87"/>
    </row>
    <row r="435" spans="1:28" ht="13.5" thickBot="1" x14ac:dyDescent="0.25">
      <c r="A435" s="95"/>
      <c r="AB435" s="87"/>
    </row>
    <row r="436" spans="1:28" ht="15" x14ac:dyDescent="0.25">
      <c r="A436" s="100"/>
      <c r="D436" s="58" t="s">
        <v>15</v>
      </c>
      <c r="E436" s="59">
        <v>2</v>
      </c>
      <c r="F436" s="59">
        <v>2</v>
      </c>
      <c r="G436" s="59">
        <v>2</v>
      </c>
      <c r="H436" s="59">
        <v>2</v>
      </c>
      <c r="I436" s="59">
        <v>1</v>
      </c>
      <c r="J436" s="59">
        <v>2</v>
      </c>
      <c r="K436" s="59">
        <v>1</v>
      </c>
      <c r="L436" s="59">
        <v>1</v>
      </c>
      <c r="M436" s="60">
        <v>2</v>
      </c>
      <c r="N436" s="134">
        <v>15</v>
      </c>
      <c r="O436" s="137">
        <v>2</v>
      </c>
      <c r="P436" s="59">
        <v>1</v>
      </c>
      <c r="Q436" s="59">
        <v>2</v>
      </c>
      <c r="R436" s="59">
        <v>2</v>
      </c>
      <c r="S436" s="59">
        <v>2</v>
      </c>
      <c r="T436" s="59">
        <v>2</v>
      </c>
      <c r="U436" s="59">
        <v>2</v>
      </c>
      <c r="V436" s="59">
        <v>2</v>
      </c>
      <c r="W436" s="60">
        <v>1</v>
      </c>
      <c r="X436" s="118">
        <v>16</v>
      </c>
      <c r="Y436" s="60">
        <v>31</v>
      </c>
      <c r="AB436" s="87"/>
    </row>
    <row r="437" spans="1:28" ht="15" x14ac:dyDescent="0.25">
      <c r="A437" s="151" t="s">
        <v>23</v>
      </c>
      <c r="B437" s="79">
        <v>24.500000000000007</v>
      </c>
      <c r="C437" s="112">
        <v>31</v>
      </c>
      <c r="D437" s="62" t="s">
        <v>14</v>
      </c>
      <c r="E437" s="84">
        <v>8</v>
      </c>
      <c r="F437" s="84">
        <v>4</v>
      </c>
      <c r="G437" s="84">
        <v>7</v>
      </c>
      <c r="H437" s="84">
        <v>6</v>
      </c>
      <c r="I437" s="84">
        <v>8</v>
      </c>
      <c r="J437" s="84">
        <v>5</v>
      </c>
      <c r="K437" s="84">
        <v>5</v>
      </c>
      <c r="L437" s="84">
        <v>5</v>
      </c>
      <c r="M437" s="114">
        <v>5</v>
      </c>
      <c r="N437" s="135">
        <v>53</v>
      </c>
      <c r="O437" s="127">
        <v>6</v>
      </c>
      <c r="P437" s="84">
        <v>6</v>
      </c>
      <c r="Q437" s="84">
        <v>3</v>
      </c>
      <c r="R437" s="84">
        <v>7</v>
      </c>
      <c r="S437" s="84">
        <v>6</v>
      </c>
      <c r="T437" s="84">
        <v>6</v>
      </c>
      <c r="U437" s="84">
        <v>9</v>
      </c>
      <c r="V437" s="84">
        <v>7</v>
      </c>
      <c r="W437" s="114">
        <v>5</v>
      </c>
      <c r="X437" s="111">
        <v>55</v>
      </c>
      <c r="Y437" s="71">
        <v>108</v>
      </c>
      <c r="Z437" s="102">
        <v>0.1</v>
      </c>
      <c r="AA437" s="141">
        <v>24.600000000000009</v>
      </c>
      <c r="AB437" s="103">
        <v>110</v>
      </c>
    </row>
    <row r="438" spans="1:28" ht="15.75" thickBot="1" x14ac:dyDescent="0.3">
      <c r="A438" s="104"/>
      <c r="B438" s="105"/>
      <c r="C438" s="105"/>
      <c r="D438" s="152" t="s">
        <v>18</v>
      </c>
      <c r="E438" s="61">
        <v>1</v>
      </c>
      <c r="F438" s="61">
        <v>4</v>
      </c>
      <c r="G438" s="61">
        <v>0</v>
      </c>
      <c r="H438" s="61">
        <v>2</v>
      </c>
      <c r="I438" s="61">
        <v>0</v>
      </c>
      <c r="J438" s="61">
        <v>3</v>
      </c>
      <c r="K438" s="61">
        <v>1</v>
      </c>
      <c r="L438" s="61">
        <v>2</v>
      </c>
      <c r="M438" s="119">
        <v>3</v>
      </c>
      <c r="N438" s="136">
        <v>16</v>
      </c>
      <c r="O438" s="138">
        <v>3</v>
      </c>
      <c r="P438" s="61">
        <v>1</v>
      </c>
      <c r="Q438" s="61">
        <v>4</v>
      </c>
      <c r="R438" s="61">
        <v>1</v>
      </c>
      <c r="S438" s="61">
        <v>2</v>
      </c>
      <c r="T438" s="61">
        <v>2</v>
      </c>
      <c r="U438" s="61">
        <v>0</v>
      </c>
      <c r="V438" s="61">
        <v>0</v>
      </c>
      <c r="W438" s="119">
        <v>2</v>
      </c>
      <c r="X438" s="122">
        <v>15</v>
      </c>
      <c r="Y438" s="72">
        <v>31</v>
      </c>
      <c r="Z438" s="105"/>
      <c r="AA438" s="105"/>
      <c r="AB438" s="106"/>
    </row>
    <row r="439" spans="1:28" ht="13.5" thickBot="1" x14ac:dyDescent="0.25">
      <c r="A439" s="77"/>
      <c r="B439" s="77"/>
      <c r="C439" s="77"/>
      <c r="D439" s="77"/>
      <c r="E439" s="77"/>
      <c r="F439" s="77"/>
      <c r="G439" s="77"/>
      <c r="H439" s="77"/>
      <c r="I439" s="77"/>
      <c r="J439" s="77"/>
      <c r="K439" s="77"/>
      <c r="L439" s="77"/>
      <c r="M439" s="77"/>
      <c r="N439" s="77"/>
      <c r="O439" s="77"/>
      <c r="P439" s="77"/>
      <c r="Q439" s="77"/>
      <c r="R439" s="77"/>
      <c r="S439" s="77"/>
      <c r="T439" s="77"/>
      <c r="U439" s="77"/>
      <c r="V439" s="77"/>
      <c r="W439" s="77"/>
      <c r="X439" s="77"/>
      <c r="Y439" s="77"/>
      <c r="Z439" s="77"/>
      <c r="AA439" s="77"/>
      <c r="AB439" s="77"/>
    </row>
    <row r="440" spans="1:28" ht="15" x14ac:dyDescent="0.25">
      <c r="A440" s="86"/>
      <c r="B440" s="173" t="s">
        <v>4</v>
      </c>
      <c r="C440" s="176" t="s">
        <v>19</v>
      </c>
      <c r="D440" s="64" t="s">
        <v>1</v>
      </c>
      <c r="E440" s="155">
        <v>507</v>
      </c>
      <c r="F440" s="155">
        <v>362</v>
      </c>
      <c r="G440" s="155">
        <v>205</v>
      </c>
      <c r="H440" s="155">
        <v>371</v>
      </c>
      <c r="I440" s="155">
        <v>455</v>
      </c>
      <c r="J440" s="155">
        <v>393</v>
      </c>
      <c r="K440" s="155">
        <v>130</v>
      </c>
      <c r="L440" s="155">
        <v>264</v>
      </c>
      <c r="M440" s="156">
        <v>339</v>
      </c>
      <c r="N440" s="179" t="s">
        <v>16</v>
      </c>
      <c r="O440" s="157">
        <v>449</v>
      </c>
      <c r="P440" s="155">
        <v>343</v>
      </c>
      <c r="Q440" s="155">
        <v>174</v>
      </c>
      <c r="R440" s="155">
        <v>338</v>
      </c>
      <c r="S440" s="155">
        <v>331</v>
      </c>
      <c r="T440" s="155">
        <v>384</v>
      </c>
      <c r="U440" s="155">
        <v>504</v>
      </c>
      <c r="V440" s="155">
        <v>177</v>
      </c>
      <c r="W440" s="156">
        <v>345</v>
      </c>
      <c r="X440" s="179" t="s">
        <v>17</v>
      </c>
      <c r="Y440" s="89">
        <v>72.400000000000006</v>
      </c>
      <c r="Z440" s="182" t="s">
        <v>28</v>
      </c>
      <c r="AA440" s="185" t="s">
        <v>6</v>
      </c>
      <c r="AB440" s="188" t="s">
        <v>20</v>
      </c>
    </row>
    <row r="441" spans="1:28" ht="15" x14ac:dyDescent="0.25">
      <c r="A441" s="86" t="s">
        <v>32</v>
      </c>
      <c r="B441" s="174"/>
      <c r="C441" s="177"/>
      <c r="D441" s="65" t="s">
        <v>2</v>
      </c>
      <c r="E441" s="63">
        <v>5</v>
      </c>
      <c r="F441" s="63">
        <v>4</v>
      </c>
      <c r="G441" s="63">
        <v>3</v>
      </c>
      <c r="H441" s="63">
        <v>4</v>
      </c>
      <c r="I441" s="63">
        <v>5</v>
      </c>
      <c r="J441" s="63">
        <v>4</v>
      </c>
      <c r="K441" s="63">
        <v>3</v>
      </c>
      <c r="L441" s="63">
        <v>4</v>
      </c>
      <c r="M441" s="158">
        <v>4</v>
      </c>
      <c r="N441" s="180"/>
      <c r="O441" s="159">
        <v>5</v>
      </c>
      <c r="P441" s="63">
        <v>4</v>
      </c>
      <c r="Q441" s="63">
        <v>3</v>
      </c>
      <c r="R441" s="63">
        <v>4</v>
      </c>
      <c r="S441" s="63">
        <v>4</v>
      </c>
      <c r="T441" s="63">
        <v>4</v>
      </c>
      <c r="U441" s="63">
        <v>5</v>
      </c>
      <c r="V441" s="63">
        <v>3</v>
      </c>
      <c r="W441" s="158">
        <v>4</v>
      </c>
      <c r="X441" s="180"/>
      <c r="Y441" s="63">
        <v>72</v>
      </c>
      <c r="Z441" s="183"/>
      <c r="AA441" s="186"/>
      <c r="AB441" s="189"/>
    </row>
    <row r="442" spans="1:28" ht="15.75" thickBot="1" x14ac:dyDescent="0.3">
      <c r="A442" s="140">
        <v>44686</v>
      </c>
      <c r="B442" s="175"/>
      <c r="C442" s="178"/>
      <c r="D442" s="66" t="s">
        <v>3</v>
      </c>
      <c r="E442" s="160">
        <v>2</v>
      </c>
      <c r="F442" s="160">
        <v>8</v>
      </c>
      <c r="G442" s="160">
        <v>4</v>
      </c>
      <c r="H442" s="160">
        <v>10</v>
      </c>
      <c r="I442" s="160">
        <v>18</v>
      </c>
      <c r="J442" s="160">
        <v>6</v>
      </c>
      <c r="K442" s="160">
        <v>16</v>
      </c>
      <c r="L442" s="160">
        <v>14</v>
      </c>
      <c r="M442" s="161">
        <v>12</v>
      </c>
      <c r="N442" s="181"/>
      <c r="O442" s="162">
        <v>9</v>
      </c>
      <c r="P442" s="160">
        <v>17</v>
      </c>
      <c r="Q442" s="160">
        <v>11</v>
      </c>
      <c r="R442" s="160">
        <v>13</v>
      </c>
      <c r="S442" s="160">
        <v>5</v>
      </c>
      <c r="T442" s="160">
        <v>1</v>
      </c>
      <c r="U442" s="160">
        <v>3</v>
      </c>
      <c r="V442" s="160">
        <v>7</v>
      </c>
      <c r="W442" s="161">
        <v>15</v>
      </c>
      <c r="X442" s="181"/>
      <c r="Y442" s="108">
        <v>140</v>
      </c>
      <c r="Z442" s="184"/>
      <c r="AA442" s="187"/>
      <c r="AB442" s="190"/>
    </row>
    <row r="443" spans="1:28" ht="15" x14ac:dyDescent="0.25">
      <c r="A443" s="146"/>
      <c r="D443" s="48" t="s">
        <v>15</v>
      </c>
      <c r="E443" s="49">
        <v>2</v>
      </c>
      <c r="F443" s="49">
        <v>2</v>
      </c>
      <c r="G443" s="49">
        <v>2</v>
      </c>
      <c r="H443" s="49">
        <v>1</v>
      </c>
      <c r="I443" s="49">
        <v>1</v>
      </c>
      <c r="J443" s="49">
        <v>2</v>
      </c>
      <c r="K443" s="49">
        <v>1</v>
      </c>
      <c r="L443" s="49">
        <v>1</v>
      </c>
      <c r="M443" s="50">
        <v>1</v>
      </c>
      <c r="N443" s="123">
        <v>13</v>
      </c>
      <c r="O443" s="126">
        <v>1</v>
      </c>
      <c r="P443" s="49">
        <v>1</v>
      </c>
      <c r="Q443" s="49">
        <v>1</v>
      </c>
      <c r="R443" s="49">
        <v>1</v>
      </c>
      <c r="S443" s="49">
        <v>2</v>
      </c>
      <c r="T443" s="49">
        <v>2</v>
      </c>
      <c r="U443" s="49">
        <v>2</v>
      </c>
      <c r="V443" s="49">
        <v>2</v>
      </c>
      <c r="W443" s="50">
        <v>1</v>
      </c>
      <c r="X443" s="113">
        <v>13</v>
      </c>
      <c r="Y443" s="85">
        <v>26</v>
      </c>
      <c r="AB443" s="87"/>
    </row>
    <row r="444" spans="1:28" ht="15" x14ac:dyDescent="0.25">
      <c r="A444" s="146" t="s">
        <v>24</v>
      </c>
      <c r="B444" s="73">
        <v>21.000000000000011</v>
      </c>
      <c r="C444" s="112">
        <v>26</v>
      </c>
      <c r="D444" s="52" t="s">
        <v>14</v>
      </c>
      <c r="E444" s="84">
        <v>7</v>
      </c>
      <c r="F444" s="84">
        <v>6</v>
      </c>
      <c r="G444" s="84">
        <v>5</v>
      </c>
      <c r="H444" s="84">
        <v>5</v>
      </c>
      <c r="I444" s="84">
        <v>6</v>
      </c>
      <c r="J444" s="84">
        <v>6</v>
      </c>
      <c r="K444" s="84">
        <v>6</v>
      </c>
      <c r="L444" s="84">
        <v>5</v>
      </c>
      <c r="M444" s="114">
        <v>7</v>
      </c>
      <c r="N444" s="147">
        <v>53</v>
      </c>
      <c r="O444" s="84">
        <v>7</v>
      </c>
      <c r="P444" s="84">
        <v>5</v>
      </c>
      <c r="Q444" s="84">
        <v>5</v>
      </c>
      <c r="R444" s="84">
        <v>6</v>
      </c>
      <c r="S444" s="84">
        <v>6</v>
      </c>
      <c r="T444" s="84">
        <v>7</v>
      </c>
      <c r="U444" s="84">
        <v>8</v>
      </c>
      <c r="V444" s="84">
        <v>5</v>
      </c>
      <c r="W444" s="114">
        <v>6</v>
      </c>
      <c r="X444" s="109">
        <v>55</v>
      </c>
      <c r="Y444" s="67">
        <v>108</v>
      </c>
      <c r="Z444" s="92">
        <v>0.6</v>
      </c>
      <c r="AA444" s="142">
        <v>21.600000000000012</v>
      </c>
      <c r="AB444" s="93">
        <v>98</v>
      </c>
    </row>
    <row r="445" spans="1:28" ht="15.75" thickBot="1" x14ac:dyDescent="0.3">
      <c r="A445" s="94"/>
      <c r="D445" s="148" t="s">
        <v>18</v>
      </c>
      <c r="E445" s="51">
        <v>2</v>
      </c>
      <c r="F445" s="51">
        <v>2</v>
      </c>
      <c r="G445" s="51">
        <v>2</v>
      </c>
      <c r="H445" s="51">
        <v>2</v>
      </c>
      <c r="I445" s="51">
        <v>2</v>
      </c>
      <c r="J445" s="51">
        <v>2</v>
      </c>
      <c r="K445" s="51">
        <v>0</v>
      </c>
      <c r="L445" s="51">
        <v>2</v>
      </c>
      <c r="M445" s="115">
        <v>0</v>
      </c>
      <c r="N445" s="125">
        <v>14</v>
      </c>
      <c r="O445" s="128">
        <v>1</v>
      </c>
      <c r="P445" s="51">
        <v>2</v>
      </c>
      <c r="Q445" s="51">
        <v>1</v>
      </c>
      <c r="R445" s="51">
        <v>1</v>
      </c>
      <c r="S445" s="51">
        <v>2</v>
      </c>
      <c r="T445" s="51">
        <v>1</v>
      </c>
      <c r="U445" s="51">
        <v>1</v>
      </c>
      <c r="V445" s="51">
        <v>2</v>
      </c>
      <c r="W445" s="115">
        <v>1</v>
      </c>
      <c r="X445" s="120">
        <v>12</v>
      </c>
      <c r="Y445" s="68">
        <v>26</v>
      </c>
      <c r="AB445" s="87"/>
    </row>
    <row r="446" spans="1:28" ht="13.5" thickBot="1" x14ac:dyDescent="0.25">
      <c r="A446" s="95"/>
      <c r="AB446" s="87"/>
    </row>
    <row r="447" spans="1:28" ht="15" x14ac:dyDescent="0.25">
      <c r="A447" s="99"/>
      <c r="D447" s="53" t="s">
        <v>15</v>
      </c>
      <c r="E447" s="54">
        <v>2</v>
      </c>
      <c r="F447" s="54">
        <v>2</v>
      </c>
      <c r="G447" s="54">
        <v>2</v>
      </c>
      <c r="H447" s="54">
        <v>2</v>
      </c>
      <c r="I447" s="54">
        <v>1</v>
      </c>
      <c r="J447" s="54">
        <v>2</v>
      </c>
      <c r="K447" s="54">
        <v>1</v>
      </c>
      <c r="L447" s="54">
        <v>2</v>
      </c>
      <c r="M447" s="55">
        <v>2</v>
      </c>
      <c r="N447" s="129">
        <v>16</v>
      </c>
      <c r="O447" s="132">
        <v>2</v>
      </c>
      <c r="P447" s="54">
        <v>1</v>
      </c>
      <c r="Q447" s="54">
        <v>2</v>
      </c>
      <c r="R447" s="54">
        <v>2</v>
      </c>
      <c r="S447" s="54">
        <v>2</v>
      </c>
      <c r="T447" s="54">
        <v>2</v>
      </c>
      <c r="U447" s="54">
        <v>2</v>
      </c>
      <c r="V447" s="54">
        <v>2</v>
      </c>
      <c r="W447" s="55">
        <v>2</v>
      </c>
      <c r="X447" s="116">
        <v>17</v>
      </c>
      <c r="Y447" s="55">
        <v>33</v>
      </c>
      <c r="AB447" s="87"/>
    </row>
    <row r="448" spans="1:28" ht="15" x14ac:dyDescent="0.25">
      <c r="A448" s="149" t="s">
        <v>22</v>
      </c>
      <c r="B448" s="78">
        <v>26.099999999999998</v>
      </c>
      <c r="C448" s="112">
        <v>33</v>
      </c>
      <c r="D448" s="57">
        <v>9</v>
      </c>
      <c r="E448" s="84">
        <v>9</v>
      </c>
      <c r="F448" s="84">
        <v>7</v>
      </c>
      <c r="G448" s="84">
        <v>5</v>
      </c>
      <c r="H448" s="84">
        <v>6</v>
      </c>
      <c r="I448" s="84">
        <v>7</v>
      </c>
      <c r="J448" s="84">
        <v>8</v>
      </c>
      <c r="K448" s="84">
        <v>4</v>
      </c>
      <c r="L448" s="84">
        <v>8</v>
      </c>
      <c r="M448" s="114">
        <v>7</v>
      </c>
      <c r="N448" s="130">
        <v>61</v>
      </c>
      <c r="O448" s="84">
        <v>9</v>
      </c>
      <c r="P448" s="84">
        <v>7</v>
      </c>
      <c r="Q448" s="84">
        <v>5</v>
      </c>
      <c r="R448" s="84">
        <v>6</v>
      </c>
      <c r="S448" s="84">
        <v>7</v>
      </c>
      <c r="T448" s="84">
        <v>9</v>
      </c>
      <c r="U448" s="84">
        <v>6</v>
      </c>
      <c r="V448" s="84">
        <v>4</v>
      </c>
      <c r="W448" s="114">
        <v>7</v>
      </c>
      <c r="X448" s="110">
        <v>60</v>
      </c>
      <c r="Y448" s="69">
        <v>121</v>
      </c>
      <c r="Z448" s="97">
        <v>1.0999999999999999</v>
      </c>
      <c r="AA448" s="143">
        <v>26.4</v>
      </c>
      <c r="AB448" s="98">
        <v>98</v>
      </c>
    </row>
    <row r="449" spans="1:28" ht="15.75" thickBot="1" x14ac:dyDescent="0.3">
      <c r="A449" s="99"/>
      <c r="D449" s="150" t="s">
        <v>18</v>
      </c>
      <c r="E449" s="56">
        <v>0</v>
      </c>
      <c r="F449" s="56">
        <v>1</v>
      </c>
      <c r="G449" s="56">
        <v>2</v>
      </c>
      <c r="H449" s="56">
        <v>2</v>
      </c>
      <c r="I449" s="56">
        <v>1</v>
      </c>
      <c r="J449" s="56">
        <v>0</v>
      </c>
      <c r="K449" s="56">
        <v>2</v>
      </c>
      <c r="L449" s="56">
        <v>0</v>
      </c>
      <c r="M449" s="117">
        <v>1</v>
      </c>
      <c r="N449" s="131">
        <v>9</v>
      </c>
      <c r="O449" s="133">
        <v>0</v>
      </c>
      <c r="P449" s="56">
        <v>0</v>
      </c>
      <c r="Q449" s="56">
        <v>2</v>
      </c>
      <c r="R449" s="56">
        <v>2</v>
      </c>
      <c r="S449" s="56">
        <v>1</v>
      </c>
      <c r="T449" s="56">
        <v>0</v>
      </c>
      <c r="U449" s="56">
        <v>3</v>
      </c>
      <c r="V449" s="56">
        <v>3</v>
      </c>
      <c r="W449" s="117">
        <v>1</v>
      </c>
      <c r="X449" s="121">
        <v>12</v>
      </c>
      <c r="Y449" s="70">
        <v>21</v>
      </c>
      <c r="AB449" s="87"/>
    </row>
    <row r="450" spans="1:28" ht="13.5" thickBot="1" x14ac:dyDescent="0.25">
      <c r="A450" s="95"/>
      <c r="AB450" s="87"/>
    </row>
    <row r="451" spans="1:28" ht="15" x14ac:dyDescent="0.25">
      <c r="A451" s="100"/>
      <c r="D451" s="58" t="s">
        <v>15</v>
      </c>
      <c r="E451" s="59">
        <v>2</v>
      </c>
      <c r="F451" s="59">
        <v>2</v>
      </c>
      <c r="G451" s="59">
        <v>2</v>
      </c>
      <c r="H451" s="59">
        <v>2</v>
      </c>
      <c r="I451" s="59">
        <v>1</v>
      </c>
      <c r="J451" s="59">
        <v>2</v>
      </c>
      <c r="K451" s="59">
        <v>1</v>
      </c>
      <c r="L451" s="59">
        <v>1</v>
      </c>
      <c r="M451" s="60">
        <v>2</v>
      </c>
      <c r="N451" s="134">
        <v>15</v>
      </c>
      <c r="O451" s="137">
        <v>2</v>
      </c>
      <c r="P451" s="59">
        <v>1</v>
      </c>
      <c r="Q451" s="59">
        <v>2</v>
      </c>
      <c r="R451" s="59">
        <v>1</v>
      </c>
      <c r="S451" s="59">
        <v>2</v>
      </c>
      <c r="T451" s="59">
        <v>2</v>
      </c>
      <c r="U451" s="59">
        <v>2</v>
      </c>
      <c r="V451" s="59">
        <v>2</v>
      </c>
      <c r="W451" s="60">
        <v>1</v>
      </c>
      <c r="X451" s="118">
        <v>15</v>
      </c>
      <c r="Y451" s="60">
        <v>30</v>
      </c>
      <c r="AB451" s="87"/>
    </row>
    <row r="452" spans="1:28" ht="15" x14ac:dyDescent="0.25">
      <c r="A452" s="151" t="s">
        <v>23</v>
      </c>
      <c r="B452" s="79">
        <v>24.100000000000009</v>
      </c>
      <c r="C452" s="112">
        <v>30</v>
      </c>
      <c r="D452" s="62" t="s">
        <v>14</v>
      </c>
      <c r="E452" s="84">
        <v>7</v>
      </c>
      <c r="F452" s="84">
        <v>6</v>
      </c>
      <c r="G452" s="84">
        <v>5</v>
      </c>
      <c r="H452" s="84">
        <v>6</v>
      </c>
      <c r="I452" s="84">
        <v>8</v>
      </c>
      <c r="J452" s="84">
        <v>7</v>
      </c>
      <c r="K452" s="84">
        <v>5</v>
      </c>
      <c r="L452" s="84">
        <v>7</v>
      </c>
      <c r="M452" s="114">
        <v>5</v>
      </c>
      <c r="N452" s="135">
        <v>56</v>
      </c>
      <c r="O452" s="127">
        <v>8</v>
      </c>
      <c r="P452" s="84">
        <v>4</v>
      </c>
      <c r="Q452" s="84">
        <v>3</v>
      </c>
      <c r="R452" s="84">
        <v>6</v>
      </c>
      <c r="S452" s="84">
        <v>7</v>
      </c>
      <c r="T452" s="84">
        <v>9</v>
      </c>
      <c r="U452" s="84">
        <v>6</v>
      </c>
      <c r="V452" s="84">
        <v>6</v>
      </c>
      <c r="W452" s="114">
        <v>6</v>
      </c>
      <c r="X452" s="111">
        <v>55</v>
      </c>
      <c r="Y452" s="71">
        <v>111</v>
      </c>
      <c r="Z452" s="102">
        <v>0.4</v>
      </c>
      <c r="AA452" s="141">
        <v>24.500000000000007</v>
      </c>
      <c r="AB452" s="103">
        <v>109</v>
      </c>
    </row>
    <row r="453" spans="1:28" ht="15.75" thickBot="1" x14ac:dyDescent="0.3">
      <c r="A453" s="104"/>
      <c r="B453" s="105"/>
      <c r="C453" s="105"/>
      <c r="D453" s="152" t="s">
        <v>18</v>
      </c>
      <c r="E453" s="61">
        <v>2</v>
      </c>
      <c r="F453" s="61">
        <v>2</v>
      </c>
      <c r="G453" s="61">
        <v>2</v>
      </c>
      <c r="H453" s="61">
        <v>2</v>
      </c>
      <c r="I453" s="61">
        <v>0</v>
      </c>
      <c r="J453" s="61">
        <v>1</v>
      </c>
      <c r="K453" s="61">
        <v>1</v>
      </c>
      <c r="L453" s="61">
        <v>0</v>
      </c>
      <c r="M453" s="119">
        <v>3</v>
      </c>
      <c r="N453" s="136">
        <v>13</v>
      </c>
      <c r="O453" s="138">
        <v>1</v>
      </c>
      <c r="P453" s="61">
        <v>3</v>
      </c>
      <c r="Q453" s="61">
        <v>4</v>
      </c>
      <c r="R453" s="61">
        <v>1</v>
      </c>
      <c r="S453" s="61">
        <v>1</v>
      </c>
      <c r="T453" s="61">
        <v>0</v>
      </c>
      <c r="U453" s="61">
        <v>3</v>
      </c>
      <c r="V453" s="61">
        <v>1</v>
      </c>
      <c r="W453" s="119">
        <v>1</v>
      </c>
      <c r="X453" s="122">
        <v>15</v>
      </c>
      <c r="Y453" s="72">
        <v>28</v>
      </c>
      <c r="Z453" s="105"/>
      <c r="AA453" s="105"/>
      <c r="AB453" s="106"/>
    </row>
    <row r="454" spans="1:28" ht="13.5" thickBot="1" x14ac:dyDescent="0.25">
      <c r="A454" s="77"/>
      <c r="B454" s="77"/>
      <c r="C454" s="77"/>
      <c r="D454" s="77"/>
      <c r="E454" s="77"/>
      <c r="F454" s="77"/>
      <c r="G454" s="77"/>
      <c r="H454" s="77"/>
      <c r="I454" s="77"/>
      <c r="J454" s="77"/>
      <c r="K454" s="77"/>
      <c r="L454" s="77"/>
      <c r="M454" s="77"/>
      <c r="N454" s="77"/>
      <c r="O454" s="77"/>
      <c r="P454" s="77"/>
      <c r="Q454" s="77"/>
      <c r="R454" s="77"/>
      <c r="S454" s="77"/>
      <c r="T454" s="77"/>
      <c r="U454" s="77"/>
      <c r="V454" s="77"/>
      <c r="W454" s="77"/>
      <c r="X454" s="77"/>
      <c r="Y454" s="77"/>
      <c r="Z454" s="77"/>
      <c r="AA454" s="77"/>
      <c r="AB454" s="77"/>
    </row>
    <row r="455" spans="1:28" ht="15" x14ac:dyDescent="0.25">
      <c r="A455" s="86"/>
      <c r="B455" s="173" t="s">
        <v>4</v>
      </c>
      <c r="C455" s="176" t="s">
        <v>19</v>
      </c>
      <c r="D455" s="64" t="s">
        <v>1</v>
      </c>
      <c r="E455" s="163">
        <v>280</v>
      </c>
      <c r="F455" s="163">
        <v>258</v>
      </c>
      <c r="G455" s="163">
        <v>452</v>
      </c>
      <c r="H455" s="163">
        <v>335</v>
      </c>
      <c r="I455" s="163">
        <v>158</v>
      </c>
      <c r="J455" s="163">
        <v>307</v>
      </c>
      <c r="K455" s="163">
        <v>370</v>
      </c>
      <c r="L455" s="163">
        <v>510</v>
      </c>
      <c r="M455" s="163">
        <v>126</v>
      </c>
      <c r="N455" s="179" t="s">
        <v>16</v>
      </c>
      <c r="O455" s="163">
        <v>357</v>
      </c>
      <c r="P455" s="163">
        <v>194</v>
      </c>
      <c r="Q455" s="163">
        <v>313</v>
      </c>
      <c r="R455" s="163">
        <v>321</v>
      </c>
      <c r="S455" s="163">
        <v>488</v>
      </c>
      <c r="T455" s="163">
        <v>290</v>
      </c>
      <c r="U455" s="163">
        <v>362</v>
      </c>
      <c r="V455" s="163">
        <v>143</v>
      </c>
      <c r="W455" s="163">
        <v>447</v>
      </c>
      <c r="X455" s="179" t="s">
        <v>17</v>
      </c>
      <c r="Y455" s="89">
        <v>70.5</v>
      </c>
      <c r="Z455" s="182" t="s">
        <v>28</v>
      </c>
      <c r="AA455" s="185" t="s">
        <v>6</v>
      </c>
      <c r="AB455" s="188" t="s">
        <v>20</v>
      </c>
    </row>
    <row r="456" spans="1:28" ht="15" x14ac:dyDescent="0.25">
      <c r="A456" s="86" t="s">
        <v>27</v>
      </c>
      <c r="B456" s="174"/>
      <c r="C456" s="177"/>
      <c r="D456" s="65" t="s">
        <v>2</v>
      </c>
      <c r="E456" s="43">
        <v>4</v>
      </c>
      <c r="F456" s="39">
        <v>4</v>
      </c>
      <c r="G456" s="39">
        <v>5</v>
      </c>
      <c r="H456" s="39">
        <v>4</v>
      </c>
      <c r="I456" s="39">
        <v>3</v>
      </c>
      <c r="J456" s="39">
        <v>4</v>
      </c>
      <c r="K456" s="39">
        <v>4</v>
      </c>
      <c r="L456" s="39">
        <v>5</v>
      </c>
      <c r="M456" s="44">
        <v>3</v>
      </c>
      <c r="N456" s="180"/>
      <c r="O456" s="43">
        <v>4</v>
      </c>
      <c r="P456" s="39">
        <v>3</v>
      </c>
      <c r="Q456" s="39">
        <v>4</v>
      </c>
      <c r="R456" s="39">
        <v>4</v>
      </c>
      <c r="S456" s="39">
        <v>5</v>
      </c>
      <c r="T456" s="39">
        <v>4</v>
      </c>
      <c r="U456" s="39">
        <v>4</v>
      </c>
      <c r="V456" s="39">
        <v>3</v>
      </c>
      <c r="W456" s="44">
        <v>5</v>
      </c>
      <c r="X456" s="180"/>
      <c r="Y456" s="63">
        <v>72</v>
      </c>
      <c r="Z456" s="183"/>
      <c r="AA456" s="186"/>
      <c r="AB456" s="189"/>
    </row>
    <row r="457" spans="1:28" ht="15.75" thickBot="1" x14ac:dyDescent="0.3">
      <c r="A457" s="140">
        <v>44680</v>
      </c>
      <c r="B457" s="175"/>
      <c r="C457" s="178"/>
      <c r="D457" s="66" t="s">
        <v>3</v>
      </c>
      <c r="E457" s="45">
        <v>13</v>
      </c>
      <c r="F457" s="46">
        <v>15</v>
      </c>
      <c r="G457" s="46">
        <v>7</v>
      </c>
      <c r="H457" s="46">
        <v>9</v>
      </c>
      <c r="I457" s="46">
        <v>11</v>
      </c>
      <c r="J457" s="46">
        <v>5</v>
      </c>
      <c r="K457" s="46">
        <v>1</v>
      </c>
      <c r="L457" s="46">
        <v>3</v>
      </c>
      <c r="M457" s="47">
        <v>17</v>
      </c>
      <c r="N457" s="181"/>
      <c r="O457" s="45">
        <v>6</v>
      </c>
      <c r="P457" s="46">
        <v>8</v>
      </c>
      <c r="Q457" s="46">
        <v>12</v>
      </c>
      <c r="R457" s="46">
        <v>16</v>
      </c>
      <c r="S457" s="46">
        <v>4</v>
      </c>
      <c r="T457" s="46">
        <v>14</v>
      </c>
      <c r="U457" s="46">
        <v>10</v>
      </c>
      <c r="V457" s="46">
        <v>18</v>
      </c>
      <c r="W457" s="47">
        <v>2</v>
      </c>
      <c r="X457" s="181"/>
      <c r="Y457" s="108">
        <v>138</v>
      </c>
      <c r="Z457" s="184"/>
      <c r="AA457" s="187"/>
      <c r="AB457" s="190"/>
    </row>
    <row r="458" spans="1:28" ht="15" x14ac:dyDescent="0.25">
      <c r="A458" s="91"/>
      <c r="D458" s="48" t="s">
        <v>15</v>
      </c>
      <c r="E458" s="49">
        <v>1</v>
      </c>
      <c r="F458" s="49">
        <v>1</v>
      </c>
      <c r="G458" s="49">
        <v>1</v>
      </c>
      <c r="H458" s="49">
        <v>1</v>
      </c>
      <c r="I458" s="49">
        <v>1</v>
      </c>
      <c r="J458" s="49">
        <v>2</v>
      </c>
      <c r="K458" s="49">
        <v>2</v>
      </c>
      <c r="L458" s="49">
        <v>2</v>
      </c>
      <c r="M458" s="50">
        <v>1</v>
      </c>
      <c r="N458" s="123">
        <v>12</v>
      </c>
      <c r="O458" s="126">
        <v>2</v>
      </c>
      <c r="P458" s="49">
        <v>1</v>
      </c>
      <c r="Q458" s="49">
        <v>1</v>
      </c>
      <c r="R458" s="49">
        <v>1</v>
      </c>
      <c r="S458" s="49">
        <v>2</v>
      </c>
      <c r="T458" s="49">
        <v>1</v>
      </c>
      <c r="U458" s="49">
        <v>1</v>
      </c>
      <c r="V458" s="49">
        <v>1</v>
      </c>
      <c r="W458" s="50">
        <v>2</v>
      </c>
      <c r="X458" s="113">
        <v>12</v>
      </c>
      <c r="Y458" s="85">
        <v>24</v>
      </c>
      <c r="AB458" s="87"/>
    </row>
    <row r="459" spans="1:28" ht="15" x14ac:dyDescent="0.25">
      <c r="A459" s="91" t="s">
        <v>24</v>
      </c>
      <c r="B459" s="73">
        <v>20.70000000000001</v>
      </c>
      <c r="C459" s="112">
        <v>24</v>
      </c>
      <c r="D459" s="52" t="s">
        <v>14</v>
      </c>
      <c r="E459" s="84">
        <v>4</v>
      </c>
      <c r="F459" s="84">
        <v>5</v>
      </c>
      <c r="G459" s="84">
        <v>9</v>
      </c>
      <c r="H459" s="84">
        <v>6</v>
      </c>
      <c r="I459" s="84">
        <v>4</v>
      </c>
      <c r="J459" s="84">
        <v>6</v>
      </c>
      <c r="K459" s="84">
        <v>8</v>
      </c>
      <c r="L459" s="84">
        <v>7</v>
      </c>
      <c r="M459" s="114">
        <v>4</v>
      </c>
      <c r="N459" s="124">
        <v>53</v>
      </c>
      <c r="O459" s="84">
        <v>5</v>
      </c>
      <c r="P459" s="84">
        <v>4</v>
      </c>
      <c r="Q459" s="84">
        <v>6</v>
      </c>
      <c r="R459" s="84">
        <v>6</v>
      </c>
      <c r="S459" s="84">
        <v>8</v>
      </c>
      <c r="T459" s="84">
        <v>5</v>
      </c>
      <c r="U459" s="84">
        <v>5</v>
      </c>
      <c r="V459" s="84">
        <v>4</v>
      </c>
      <c r="W459" s="114">
        <v>8</v>
      </c>
      <c r="X459" s="109">
        <v>51</v>
      </c>
      <c r="Y459" s="67">
        <v>104</v>
      </c>
      <c r="Z459" s="92">
        <v>0.30000000000000004</v>
      </c>
      <c r="AA459" s="142">
        <v>21.000000000000011</v>
      </c>
      <c r="AB459" s="93">
        <v>97</v>
      </c>
    </row>
    <row r="460" spans="1:28" ht="15.75" thickBot="1" x14ac:dyDescent="0.3">
      <c r="A460" s="94"/>
      <c r="D460" s="74" t="s">
        <v>18</v>
      </c>
      <c r="E460" s="51">
        <v>3</v>
      </c>
      <c r="F460" s="51">
        <v>2</v>
      </c>
      <c r="G460" s="51">
        <v>0</v>
      </c>
      <c r="H460" s="51">
        <v>1</v>
      </c>
      <c r="I460" s="51">
        <v>2</v>
      </c>
      <c r="J460" s="51">
        <v>2</v>
      </c>
      <c r="K460" s="51">
        <v>0</v>
      </c>
      <c r="L460" s="51">
        <v>2</v>
      </c>
      <c r="M460" s="115">
        <v>2</v>
      </c>
      <c r="N460" s="125">
        <v>14</v>
      </c>
      <c r="O460" s="128">
        <v>3</v>
      </c>
      <c r="P460" s="51">
        <v>2</v>
      </c>
      <c r="Q460" s="51">
        <v>1</v>
      </c>
      <c r="R460" s="51">
        <v>1</v>
      </c>
      <c r="S460" s="51">
        <v>1</v>
      </c>
      <c r="T460" s="51">
        <v>2</v>
      </c>
      <c r="U460" s="51">
        <v>2</v>
      </c>
      <c r="V460" s="51">
        <v>2</v>
      </c>
      <c r="W460" s="115">
        <v>1</v>
      </c>
      <c r="X460" s="120">
        <v>15</v>
      </c>
      <c r="Y460" s="68">
        <v>29</v>
      </c>
      <c r="AB460" s="87"/>
    </row>
    <row r="461" spans="1:28" ht="13.5" thickBot="1" x14ac:dyDescent="0.25">
      <c r="A461" s="95"/>
      <c r="AB461" s="87"/>
    </row>
    <row r="462" spans="1:28" ht="15" x14ac:dyDescent="0.25">
      <c r="A462" s="99"/>
      <c r="D462" s="53" t="s">
        <v>15</v>
      </c>
      <c r="E462" s="54">
        <v>1</v>
      </c>
      <c r="F462" s="54">
        <v>1</v>
      </c>
      <c r="G462" s="54">
        <v>2</v>
      </c>
      <c r="H462" s="54">
        <v>2</v>
      </c>
      <c r="I462" s="54">
        <v>2</v>
      </c>
      <c r="J462" s="54">
        <v>2</v>
      </c>
      <c r="K462" s="54">
        <v>2</v>
      </c>
      <c r="L462" s="54">
        <v>2</v>
      </c>
      <c r="M462" s="55">
        <v>1</v>
      </c>
      <c r="N462" s="129">
        <v>15</v>
      </c>
      <c r="O462" s="132">
        <v>2</v>
      </c>
      <c r="P462" s="54">
        <v>2</v>
      </c>
      <c r="Q462" s="54">
        <v>2</v>
      </c>
      <c r="R462" s="54">
        <v>1</v>
      </c>
      <c r="S462" s="54">
        <v>2</v>
      </c>
      <c r="T462" s="54">
        <v>1</v>
      </c>
      <c r="U462" s="54">
        <v>2</v>
      </c>
      <c r="V462" s="54">
        <v>1</v>
      </c>
      <c r="W462" s="55">
        <v>2</v>
      </c>
      <c r="X462" s="116">
        <v>15</v>
      </c>
      <c r="Y462" s="55">
        <v>30</v>
      </c>
      <c r="AB462" s="87"/>
    </row>
    <row r="463" spans="1:28" ht="15" x14ac:dyDescent="0.25">
      <c r="A463" s="96" t="s">
        <v>22</v>
      </c>
      <c r="B463" s="78">
        <v>25.599999999999998</v>
      </c>
      <c r="C463" s="112">
        <v>30</v>
      </c>
      <c r="D463" s="57" t="s">
        <v>14</v>
      </c>
      <c r="E463" s="84">
        <v>7</v>
      </c>
      <c r="F463" s="84">
        <v>6</v>
      </c>
      <c r="G463" s="84">
        <v>8</v>
      </c>
      <c r="H463" s="84">
        <v>4</v>
      </c>
      <c r="I463" s="84">
        <v>4</v>
      </c>
      <c r="J463" s="84">
        <v>8</v>
      </c>
      <c r="K463" s="84">
        <v>7</v>
      </c>
      <c r="L463" s="84">
        <v>6</v>
      </c>
      <c r="M463" s="114">
        <v>4</v>
      </c>
      <c r="N463" s="130">
        <v>54</v>
      </c>
      <c r="O463" s="127">
        <v>6</v>
      </c>
      <c r="P463" s="84">
        <v>4</v>
      </c>
      <c r="Q463" s="84">
        <v>6</v>
      </c>
      <c r="R463" s="84">
        <v>5</v>
      </c>
      <c r="S463" s="84">
        <v>8</v>
      </c>
      <c r="T463" s="84">
        <v>6</v>
      </c>
      <c r="U463" s="84">
        <v>8</v>
      </c>
      <c r="V463" s="84">
        <v>6</v>
      </c>
      <c r="W463" s="114">
        <v>8</v>
      </c>
      <c r="X463" s="110">
        <v>57</v>
      </c>
      <c r="Y463" s="69">
        <v>111</v>
      </c>
      <c r="Z463" s="97">
        <v>0.5</v>
      </c>
      <c r="AA463" s="143">
        <v>26.099999999999998</v>
      </c>
      <c r="AB463" s="98">
        <v>97</v>
      </c>
    </row>
    <row r="464" spans="1:28" ht="15.75" thickBot="1" x14ac:dyDescent="0.3">
      <c r="A464" s="99"/>
      <c r="D464" s="75" t="s">
        <v>18</v>
      </c>
      <c r="E464" s="56">
        <v>0</v>
      </c>
      <c r="F464" s="56">
        <v>1</v>
      </c>
      <c r="G464" s="56">
        <v>1</v>
      </c>
      <c r="H464" s="56">
        <v>4</v>
      </c>
      <c r="I464" s="56">
        <v>3</v>
      </c>
      <c r="J464" s="56">
        <v>0</v>
      </c>
      <c r="K464" s="56">
        <v>1</v>
      </c>
      <c r="L464" s="56">
        <v>3</v>
      </c>
      <c r="M464" s="117">
        <v>2</v>
      </c>
      <c r="N464" s="131">
        <v>15</v>
      </c>
      <c r="O464" s="133">
        <v>2</v>
      </c>
      <c r="P464" s="56">
        <v>3</v>
      </c>
      <c r="Q464" s="56">
        <v>2</v>
      </c>
      <c r="R464" s="56">
        <v>2</v>
      </c>
      <c r="S464" s="56">
        <v>1</v>
      </c>
      <c r="T464" s="56">
        <v>1</v>
      </c>
      <c r="U464" s="56">
        <v>0</v>
      </c>
      <c r="V464" s="56">
        <v>0</v>
      </c>
      <c r="W464" s="117">
        <v>1</v>
      </c>
      <c r="X464" s="121">
        <v>12</v>
      </c>
      <c r="Y464" s="70">
        <v>27</v>
      </c>
      <c r="AB464" s="87"/>
    </row>
    <row r="465" spans="1:28" ht="13.5" thickBot="1" x14ac:dyDescent="0.25">
      <c r="A465" s="95"/>
      <c r="AB465" s="87"/>
    </row>
    <row r="466" spans="1:28" ht="15" x14ac:dyDescent="0.25">
      <c r="A466" s="100"/>
      <c r="D466" s="58" t="s">
        <v>15</v>
      </c>
      <c r="E466" s="59">
        <v>1</v>
      </c>
      <c r="F466" s="59">
        <v>1</v>
      </c>
      <c r="G466" s="59">
        <v>2</v>
      </c>
      <c r="H466" s="59">
        <v>2</v>
      </c>
      <c r="I466" s="59">
        <v>1</v>
      </c>
      <c r="J466" s="59">
        <v>2</v>
      </c>
      <c r="K466" s="59">
        <v>2</v>
      </c>
      <c r="L466" s="59">
        <v>2</v>
      </c>
      <c r="M466" s="60">
        <v>1</v>
      </c>
      <c r="N466" s="134">
        <v>14</v>
      </c>
      <c r="O466" s="137">
        <v>2</v>
      </c>
      <c r="P466" s="59">
        <v>2</v>
      </c>
      <c r="Q466" s="59">
        <v>1</v>
      </c>
      <c r="R466" s="59">
        <v>1</v>
      </c>
      <c r="S466" s="59">
        <v>2</v>
      </c>
      <c r="T466" s="59">
        <v>1</v>
      </c>
      <c r="U466" s="59">
        <v>2</v>
      </c>
      <c r="V466" s="59">
        <v>1</v>
      </c>
      <c r="W466" s="60">
        <v>2</v>
      </c>
      <c r="X466" s="118">
        <v>14</v>
      </c>
      <c r="Y466" s="60">
        <v>28</v>
      </c>
      <c r="AB466" s="87"/>
    </row>
    <row r="467" spans="1:28" ht="15" x14ac:dyDescent="0.25">
      <c r="A467" s="101" t="s">
        <v>23</v>
      </c>
      <c r="B467" s="79">
        <v>24.000000000000007</v>
      </c>
      <c r="C467" s="112">
        <v>28</v>
      </c>
      <c r="D467" s="62" t="s">
        <v>14</v>
      </c>
      <c r="E467" s="84">
        <v>4</v>
      </c>
      <c r="F467" s="84">
        <v>5</v>
      </c>
      <c r="G467" s="84">
        <v>9</v>
      </c>
      <c r="H467" s="84">
        <v>5</v>
      </c>
      <c r="I467" s="84">
        <v>4</v>
      </c>
      <c r="J467" s="84">
        <v>7</v>
      </c>
      <c r="K467" s="84">
        <v>6</v>
      </c>
      <c r="L467" s="84">
        <v>8</v>
      </c>
      <c r="M467" s="114">
        <v>5</v>
      </c>
      <c r="N467" s="135">
        <v>53</v>
      </c>
      <c r="O467" s="127">
        <v>5</v>
      </c>
      <c r="P467" s="84">
        <v>7</v>
      </c>
      <c r="Q467" s="84">
        <v>4</v>
      </c>
      <c r="R467" s="84">
        <v>6</v>
      </c>
      <c r="S467" s="84">
        <v>6</v>
      </c>
      <c r="T467" s="84">
        <v>5</v>
      </c>
      <c r="U467" s="84">
        <v>8</v>
      </c>
      <c r="V467" s="84">
        <v>4</v>
      </c>
      <c r="W467" s="114">
        <v>7</v>
      </c>
      <c r="X467" s="111">
        <v>52</v>
      </c>
      <c r="Y467" s="71">
        <v>105</v>
      </c>
      <c r="Z467" s="102">
        <v>0.1</v>
      </c>
      <c r="AA467" s="141">
        <v>24.100000000000009</v>
      </c>
      <c r="AB467" s="103">
        <v>108</v>
      </c>
    </row>
    <row r="468" spans="1:28" ht="15.75" thickBot="1" x14ac:dyDescent="0.3">
      <c r="A468" s="104"/>
      <c r="B468" s="105"/>
      <c r="C468" s="105"/>
      <c r="D468" s="76" t="s">
        <v>18</v>
      </c>
      <c r="E468" s="61">
        <v>3</v>
      </c>
      <c r="F468" s="61">
        <v>2</v>
      </c>
      <c r="G468" s="61">
        <v>0</v>
      </c>
      <c r="H468" s="61">
        <v>3</v>
      </c>
      <c r="I468" s="61">
        <v>2</v>
      </c>
      <c r="J468" s="61">
        <v>1</v>
      </c>
      <c r="K468" s="61">
        <v>2</v>
      </c>
      <c r="L468" s="61">
        <v>1</v>
      </c>
      <c r="M468" s="119">
        <v>1</v>
      </c>
      <c r="N468" s="136">
        <v>15</v>
      </c>
      <c r="O468" s="138">
        <v>3</v>
      </c>
      <c r="P468" s="61">
        <v>0</v>
      </c>
      <c r="Q468" s="61">
        <v>3</v>
      </c>
      <c r="R468" s="61">
        <v>1</v>
      </c>
      <c r="S468" s="61">
        <v>3</v>
      </c>
      <c r="T468" s="61">
        <v>2</v>
      </c>
      <c r="U468" s="61">
        <v>0</v>
      </c>
      <c r="V468" s="61">
        <v>2</v>
      </c>
      <c r="W468" s="119">
        <v>2</v>
      </c>
      <c r="X468" s="122">
        <v>16</v>
      </c>
      <c r="Y468" s="72">
        <v>31</v>
      </c>
      <c r="Z468" s="105"/>
      <c r="AA468" s="105"/>
      <c r="AB468" s="106"/>
    </row>
    <row r="469" spans="1:28" ht="13.5" thickBot="1" x14ac:dyDescent="0.25">
      <c r="A469" s="77"/>
      <c r="B469" s="77"/>
      <c r="C469" s="77"/>
      <c r="D469" s="77"/>
      <c r="E469" s="77"/>
      <c r="F469" s="77"/>
      <c r="G469" s="77"/>
      <c r="H469" s="77"/>
      <c r="I469" s="77"/>
      <c r="J469" s="77"/>
      <c r="K469" s="77"/>
      <c r="L469" s="77"/>
      <c r="M469" s="77"/>
      <c r="N469" s="77"/>
      <c r="O469" s="77"/>
      <c r="P469" s="77"/>
      <c r="Q469" s="77"/>
      <c r="R469" s="77"/>
      <c r="S469" s="77"/>
      <c r="T469" s="77"/>
      <c r="U469" s="77"/>
      <c r="V469" s="77"/>
      <c r="W469" s="77"/>
      <c r="X469" s="77"/>
      <c r="Y469" s="77"/>
      <c r="Z469" s="77"/>
      <c r="AA469" s="77"/>
      <c r="AB469" s="77"/>
    </row>
    <row r="470" spans="1:28" ht="15" x14ac:dyDescent="0.25">
      <c r="A470" s="83"/>
      <c r="B470" s="173" t="s">
        <v>4</v>
      </c>
      <c r="C470" s="176" t="s">
        <v>19</v>
      </c>
      <c r="D470" s="64" t="s">
        <v>1</v>
      </c>
      <c r="E470" s="163">
        <v>450</v>
      </c>
      <c r="F470" s="163">
        <v>115</v>
      </c>
      <c r="G470" s="163">
        <v>293</v>
      </c>
      <c r="H470" s="163">
        <v>458</v>
      </c>
      <c r="I470" s="163">
        <v>389</v>
      </c>
      <c r="J470" s="163">
        <v>357</v>
      </c>
      <c r="K470" s="163">
        <v>348</v>
      </c>
      <c r="L470" s="163">
        <v>307</v>
      </c>
      <c r="M470" s="163">
        <v>136</v>
      </c>
      <c r="N470" s="179" t="s">
        <v>16</v>
      </c>
      <c r="O470" s="163">
        <v>290</v>
      </c>
      <c r="P470" s="163">
        <v>415</v>
      </c>
      <c r="Q470" s="163">
        <v>169</v>
      </c>
      <c r="R470" s="163">
        <v>282</v>
      </c>
      <c r="S470" s="163">
        <v>446</v>
      </c>
      <c r="T470" s="163">
        <v>137</v>
      </c>
      <c r="U470" s="163">
        <v>338</v>
      </c>
      <c r="V470" s="163">
        <v>357</v>
      </c>
      <c r="W470" s="163">
        <v>267</v>
      </c>
      <c r="X470" s="179" t="s">
        <v>17</v>
      </c>
      <c r="Y470" s="89">
        <v>68.7</v>
      </c>
      <c r="Z470" s="182" t="s">
        <v>28</v>
      </c>
      <c r="AA470" s="185" t="s">
        <v>6</v>
      </c>
      <c r="AB470" s="188" t="s">
        <v>20</v>
      </c>
    </row>
    <row r="471" spans="1:28" ht="15" x14ac:dyDescent="0.25">
      <c r="A471" s="83" t="s">
        <v>34</v>
      </c>
      <c r="B471" s="174"/>
      <c r="C471" s="177"/>
      <c r="D471" s="65" t="s">
        <v>2</v>
      </c>
      <c r="E471" s="43">
        <v>5</v>
      </c>
      <c r="F471" s="39">
        <v>3</v>
      </c>
      <c r="G471" s="39">
        <v>4</v>
      </c>
      <c r="H471" s="39">
        <v>5</v>
      </c>
      <c r="I471" s="39">
        <v>4</v>
      </c>
      <c r="J471" s="39">
        <v>4</v>
      </c>
      <c r="K471" s="39">
        <v>4</v>
      </c>
      <c r="L471" s="39">
        <v>4</v>
      </c>
      <c r="M471" s="44">
        <v>3</v>
      </c>
      <c r="N471" s="180"/>
      <c r="O471" s="43">
        <v>4</v>
      </c>
      <c r="P471" s="39">
        <v>5</v>
      </c>
      <c r="Q471" s="39">
        <v>3</v>
      </c>
      <c r="R471" s="39">
        <v>4</v>
      </c>
      <c r="S471" s="39">
        <v>5</v>
      </c>
      <c r="T471" s="39">
        <v>3</v>
      </c>
      <c r="U471" s="39">
        <v>4</v>
      </c>
      <c r="V471" s="39">
        <v>4</v>
      </c>
      <c r="W471" s="44">
        <v>4</v>
      </c>
      <c r="X471" s="180"/>
      <c r="Y471" s="63">
        <v>72</v>
      </c>
      <c r="Z471" s="183"/>
      <c r="AA471" s="186"/>
      <c r="AB471" s="189"/>
    </row>
    <row r="472" spans="1:28" ht="15.75" thickBot="1" x14ac:dyDescent="0.3">
      <c r="A472" s="139">
        <v>44677</v>
      </c>
      <c r="B472" s="175"/>
      <c r="C472" s="178"/>
      <c r="D472" s="66" t="s">
        <v>3</v>
      </c>
      <c r="E472" s="45">
        <v>9</v>
      </c>
      <c r="F472" s="46">
        <v>17</v>
      </c>
      <c r="G472" s="46">
        <v>11</v>
      </c>
      <c r="H472" s="46">
        <v>15</v>
      </c>
      <c r="I472" s="46">
        <v>3</v>
      </c>
      <c r="J472" s="46">
        <v>1</v>
      </c>
      <c r="K472" s="46">
        <v>5</v>
      </c>
      <c r="L472" s="46">
        <v>13</v>
      </c>
      <c r="M472" s="47">
        <v>7</v>
      </c>
      <c r="N472" s="181"/>
      <c r="O472" s="45">
        <v>14</v>
      </c>
      <c r="P472" s="46">
        <v>12</v>
      </c>
      <c r="Q472" s="46">
        <v>4</v>
      </c>
      <c r="R472" s="46">
        <v>18</v>
      </c>
      <c r="S472" s="46">
        <v>16</v>
      </c>
      <c r="T472" s="46">
        <v>8</v>
      </c>
      <c r="U472" s="46">
        <v>6</v>
      </c>
      <c r="V472" s="46">
        <v>2</v>
      </c>
      <c r="W472" s="47">
        <v>10</v>
      </c>
      <c r="X472" s="181"/>
      <c r="Y472" s="108">
        <v>125</v>
      </c>
      <c r="Z472" s="184"/>
      <c r="AA472" s="187"/>
      <c r="AB472" s="190"/>
    </row>
    <row r="473" spans="1:28" ht="15" x14ac:dyDescent="0.25">
      <c r="A473" s="91"/>
      <c r="D473" s="48" t="s">
        <v>15</v>
      </c>
      <c r="E473" s="49">
        <v>1</v>
      </c>
      <c r="F473" s="49">
        <v>1</v>
      </c>
      <c r="G473" s="49">
        <v>1</v>
      </c>
      <c r="H473" s="49">
        <v>1</v>
      </c>
      <c r="I473" s="49">
        <v>1</v>
      </c>
      <c r="J473" s="49">
        <v>2</v>
      </c>
      <c r="K473" s="49">
        <v>1</v>
      </c>
      <c r="L473" s="49">
        <v>1</v>
      </c>
      <c r="M473" s="50">
        <v>1</v>
      </c>
      <c r="N473" s="123">
        <v>10</v>
      </c>
      <c r="O473" s="126">
        <v>1</v>
      </c>
      <c r="P473" s="49">
        <v>1</v>
      </c>
      <c r="Q473" s="49">
        <v>1</v>
      </c>
      <c r="R473" s="49">
        <v>1</v>
      </c>
      <c r="S473" s="49">
        <v>1</v>
      </c>
      <c r="T473" s="49">
        <v>1</v>
      </c>
      <c r="U473" s="49">
        <v>1</v>
      </c>
      <c r="V473" s="49">
        <v>1</v>
      </c>
      <c r="W473" s="50">
        <v>1</v>
      </c>
      <c r="X473" s="113">
        <v>9</v>
      </c>
      <c r="Y473" s="85">
        <v>19</v>
      </c>
      <c r="AB473" s="87"/>
    </row>
    <row r="474" spans="1:28" ht="15" x14ac:dyDescent="0.25">
      <c r="A474" s="91" t="s">
        <v>24</v>
      </c>
      <c r="B474" s="73">
        <v>20.400000000000009</v>
      </c>
      <c r="C474" s="112">
        <v>19</v>
      </c>
      <c r="D474" s="52" t="s">
        <v>14</v>
      </c>
      <c r="E474" s="84">
        <v>6</v>
      </c>
      <c r="F474" s="84">
        <v>3</v>
      </c>
      <c r="G474" s="84">
        <v>7</v>
      </c>
      <c r="H474" s="84">
        <v>7</v>
      </c>
      <c r="I474" s="84">
        <v>6</v>
      </c>
      <c r="J474" s="84">
        <v>6</v>
      </c>
      <c r="K474" s="84">
        <v>4</v>
      </c>
      <c r="L474" s="84">
        <v>5</v>
      </c>
      <c r="M474" s="114">
        <v>6</v>
      </c>
      <c r="N474" s="124">
        <v>50</v>
      </c>
      <c r="O474" s="84">
        <v>4</v>
      </c>
      <c r="P474" s="84">
        <v>6</v>
      </c>
      <c r="Q474" s="84">
        <v>4</v>
      </c>
      <c r="R474" s="84">
        <v>6</v>
      </c>
      <c r="S474" s="84">
        <v>7</v>
      </c>
      <c r="T474" s="84">
        <v>4</v>
      </c>
      <c r="U474" s="84">
        <v>6</v>
      </c>
      <c r="V474" s="84">
        <v>5</v>
      </c>
      <c r="W474" s="114">
        <v>6</v>
      </c>
      <c r="X474" s="109">
        <v>48</v>
      </c>
      <c r="Y474" s="67">
        <v>98</v>
      </c>
      <c r="Z474" s="92">
        <v>0.30000000000000004</v>
      </c>
      <c r="AA474" s="142">
        <v>20.70000000000001</v>
      </c>
      <c r="AB474" s="93">
        <v>96</v>
      </c>
    </row>
    <row r="475" spans="1:28" ht="15.75" thickBot="1" x14ac:dyDescent="0.3">
      <c r="A475" s="94"/>
      <c r="D475" s="74" t="s">
        <v>18</v>
      </c>
      <c r="E475" s="51">
        <v>2</v>
      </c>
      <c r="F475" s="51">
        <v>3</v>
      </c>
      <c r="G475" s="51">
        <v>0</v>
      </c>
      <c r="H475" s="51">
        <v>1</v>
      </c>
      <c r="I475" s="51">
        <v>1</v>
      </c>
      <c r="J475" s="51">
        <v>2</v>
      </c>
      <c r="K475" s="51">
        <v>3</v>
      </c>
      <c r="L475" s="51">
        <v>2</v>
      </c>
      <c r="M475" s="115">
        <v>0</v>
      </c>
      <c r="N475" s="125">
        <v>14</v>
      </c>
      <c r="O475" s="128">
        <v>3</v>
      </c>
      <c r="P475" s="51">
        <v>2</v>
      </c>
      <c r="Q475" s="51">
        <v>2</v>
      </c>
      <c r="R475" s="51">
        <v>1</v>
      </c>
      <c r="S475" s="51">
        <v>1</v>
      </c>
      <c r="T475" s="51">
        <v>2</v>
      </c>
      <c r="U475" s="51">
        <v>1</v>
      </c>
      <c r="V475" s="51">
        <v>2</v>
      </c>
      <c r="W475" s="115">
        <v>1</v>
      </c>
      <c r="X475" s="120">
        <v>15</v>
      </c>
      <c r="Y475" s="68">
        <v>29</v>
      </c>
      <c r="AB475" s="87"/>
    </row>
    <row r="476" spans="1:28" ht="13.5" thickBot="1" x14ac:dyDescent="0.25">
      <c r="A476" s="95"/>
      <c r="AB476" s="87"/>
    </row>
    <row r="477" spans="1:28" ht="15" x14ac:dyDescent="0.25">
      <c r="A477" s="99"/>
      <c r="D477" s="53" t="s">
        <v>15</v>
      </c>
      <c r="E477" s="54">
        <v>1</v>
      </c>
      <c r="F477" s="54">
        <v>1</v>
      </c>
      <c r="G477" s="54">
        <v>1</v>
      </c>
      <c r="H477" s="54">
        <v>1</v>
      </c>
      <c r="I477" s="54">
        <v>2</v>
      </c>
      <c r="J477" s="54">
        <v>2</v>
      </c>
      <c r="K477" s="54">
        <v>2</v>
      </c>
      <c r="L477" s="54">
        <v>1</v>
      </c>
      <c r="M477" s="55">
        <v>2</v>
      </c>
      <c r="N477" s="129">
        <v>13</v>
      </c>
      <c r="O477" s="132">
        <v>1</v>
      </c>
      <c r="P477" s="54">
        <v>1</v>
      </c>
      <c r="Q477" s="54">
        <v>2</v>
      </c>
      <c r="R477" s="54">
        <v>1</v>
      </c>
      <c r="S477" s="54">
        <v>1</v>
      </c>
      <c r="T477" s="54">
        <v>1</v>
      </c>
      <c r="U477" s="54">
        <v>2</v>
      </c>
      <c r="V477" s="54">
        <v>2</v>
      </c>
      <c r="W477" s="55">
        <v>1</v>
      </c>
      <c r="X477" s="116">
        <v>12</v>
      </c>
      <c r="Y477" s="55">
        <v>25</v>
      </c>
      <c r="AB477" s="87"/>
    </row>
    <row r="478" spans="1:28" ht="15" x14ac:dyDescent="0.25">
      <c r="A478" s="96" t="s">
        <v>22</v>
      </c>
      <c r="B478" s="78">
        <v>25.2</v>
      </c>
      <c r="C478" s="112">
        <v>25</v>
      </c>
      <c r="D478" s="57" t="s">
        <v>14</v>
      </c>
      <c r="E478" s="84">
        <v>8</v>
      </c>
      <c r="F478" s="84">
        <v>4</v>
      </c>
      <c r="G478" s="84">
        <v>7</v>
      </c>
      <c r="H478" s="84">
        <v>7</v>
      </c>
      <c r="I478" s="84">
        <v>7</v>
      </c>
      <c r="J478" s="84">
        <v>6</v>
      </c>
      <c r="K478" s="84">
        <v>5</v>
      </c>
      <c r="L478" s="84">
        <v>5</v>
      </c>
      <c r="M478" s="114">
        <v>4</v>
      </c>
      <c r="N478" s="130">
        <v>53</v>
      </c>
      <c r="O478" s="84">
        <v>6</v>
      </c>
      <c r="P478" s="84">
        <v>6</v>
      </c>
      <c r="Q478" s="84">
        <v>5</v>
      </c>
      <c r="R478" s="84">
        <v>7</v>
      </c>
      <c r="S478" s="84">
        <v>8</v>
      </c>
      <c r="T478" s="84">
        <v>4</v>
      </c>
      <c r="U478" s="84">
        <v>6</v>
      </c>
      <c r="V478" s="84">
        <v>4</v>
      </c>
      <c r="W478" s="114">
        <v>6</v>
      </c>
      <c r="X478" s="110">
        <v>52</v>
      </c>
      <c r="Y478" s="69">
        <v>105</v>
      </c>
      <c r="Z478" s="97">
        <v>0.4</v>
      </c>
      <c r="AA478" s="143">
        <v>25.599999999999998</v>
      </c>
      <c r="AB478" s="98">
        <v>96</v>
      </c>
    </row>
    <row r="479" spans="1:28" ht="15.75" thickBot="1" x14ac:dyDescent="0.3">
      <c r="A479" s="99"/>
      <c r="D479" s="75" t="s">
        <v>18</v>
      </c>
      <c r="E479" s="56">
        <v>0</v>
      </c>
      <c r="F479" s="56">
        <v>2</v>
      </c>
      <c r="G479" s="56">
        <v>0</v>
      </c>
      <c r="H479" s="56">
        <v>1</v>
      </c>
      <c r="I479" s="56">
        <v>1</v>
      </c>
      <c r="J479" s="56">
        <v>2</v>
      </c>
      <c r="K479" s="56">
        <v>3</v>
      </c>
      <c r="L479" s="56">
        <v>2</v>
      </c>
      <c r="M479" s="117">
        <v>3</v>
      </c>
      <c r="N479" s="131">
        <v>14</v>
      </c>
      <c r="O479" s="133">
        <v>1</v>
      </c>
      <c r="P479" s="56">
        <v>2</v>
      </c>
      <c r="Q479" s="56">
        <v>2</v>
      </c>
      <c r="R479" s="56">
        <v>0</v>
      </c>
      <c r="S479" s="56">
        <v>0</v>
      </c>
      <c r="T479" s="56">
        <v>2</v>
      </c>
      <c r="U479" s="56">
        <v>2</v>
      </c>
      <c r="V479" s="56">
        <v>4</v>
      </c>
      <c r="W479" s="117">
        <v>1</v>
      </c>
      <c r="X479" s="121">
        <v>14</v>
      </c>
      <c r="Y479" s="70">
        <v>28</v>
      </c>
      <c r="AB479" s="87"/>
    </row>
    <row r="480" spans="1:28" ht="13.5" thickBot="1" x14ac:dyDescent="0.25">
      <c r="A480" s="95"/>
      <c r="AB480" s="87"/>
    </row>
    <row r="481" spans="1:28" ht="15" x14ac:dyDescent="0.25">
      <c r="A481" s="100"/>
      <c r="D481" s="58" t="s">
        <v>15</v>
      </c>
      <c r="E481" s="59">
        <v>1</v>
      </c>
      <c r="F481" s="59">
        <v>1</v>
      </c>
      <c r="G481" s="59">
        <v>1</v>
      </c>
      <c r="H481" s="59">
        <v>1</v>
      </c>
      <c r="I481" s="59">
        <v>2</v>
      </c>
      <c r="J481" s="59">
        <v>2</v>
      </c>
      <c r="K481" s="59">
        <v>2</v>
      </c>
      <c r="L481" s="59">
        <v>1</v>
      </c>
      <c r="M481" s="60">
        <v>1</v>
      </c>
      <c r="N481" s="134">
        <v>12</v>
      </c>
      <c r="O481" s="137">
        <v>1</v>
      </c>
      <c r="P481" s="59">
        <v>1</v>
      </c>
      <c r="Q481" s="59">
        <v>2</v>
      </c>
      <c r="R481" s="59">
        <v>1</v>
      </c>
      <c r="S481" s="59">
        <v>1</v>
      </c>
      <c r="T481" s="59">
        <v>1</v>
      </c>
      <c r="U481" s="59">
        <v>1</v>
      </c>
      <c r="V481" s="59">
        <v>2</v>
      </c>
      <c r="W481" s="60">
        <v>1</v>
      </c>
      <c r="X481" s="118">
        <v>11</v>
      </c>
      <c r="Y481" s="60">
        <v>23</v>
      </c>
      <c r="AB481" s="87"/>
    </row>
    <row r="482" spans="1:28" ht="15" x14ac:dyDescent="0.25">
      <c r="A482" s="101" t="s">
        <v>23</v>
      </c>
      <c r="B482" s="79">
        <v>24.000000000000007</v>
      </c>
      <c r="C482" s="112">
        <v>23</v>
      </c>
      <c r="D482" s="62" t="s">
        <v>14</v>
      </c>
      <c r="E482" s="84">
        <v>5</v>
      </c>
      <c r="F482" s="84">
        <v>3</v>
      </c>
      <c r="G482" s="84">
        <v>6</v>
      </c>
      <c r="H482" s="84">
        <v>7</v>
      </c>
      <c r="I482" s="84">
        <v>6</v>
      </c>
      <c r="J482" s="84">
        <v>5</v>
      </c>
      <c r="K482" s="84">
        <v>5</v>
      </c>
      <c r="L482" s="84">
        <v>6</v>
      </c>
      <c r="M482" s="114">
        <v>4</v>
      </c>
      <c r="N482" s="135">
        <v>47</v>
      </c>
      <c r="O482" s="84">
        <v>5</v>
      </c>
      <c r="P482" s="84">
        <v>5</v>
      </c>
      <c r="Q482" s="84">
        <v>5</v>
      </c>
      <c r="R482" s="84">
        <v>4</v>
      </c>
      <c r="S482" s="84">
        <v>6</v>
      </c>
      <c r="T482" s="84">
        <v>6</v>
      </c>
      <c r="U482" s="84">
        <v>5</v>
      </c>
      <c r="V482" s="84">
        <v>5</v>
      </c>
      <c r="W482" s="114">
        <v>7</v>
      </c>
      <c r="X482" s="111">
        <v>48</v>
      </c>
      <c r="Y482" s="71">
        <v>95</v>
      </c>
      <c r="Z482" s="102">
        <v>0</v>
      </c>
      <c r="AA482" s="141">
        <v>24.000000000000007</v>
      </c>
      <c r="AB482" s="103">
        <v>107</v>
      </c>
    </row>
    <row r="483" spans="1:28" ht="15.75" thickBot="1" x14ac:dyDescent="0.3">
      <c r="A483" s="104"/>
      <c r="B483" s="105"/>
      <c r="C483" s="105"/>
      <c r="D483" s="76" t="s">
        <v>18</v>
      </c>
      <c r="E483" s="61">
        <v>3</v>
      </c>
      <c r="F483" s="61">
        <v>3</v>
      </c>
      <c r="G483" s="61">
        <v>1</v>
      </c>
      <c r="H483" s="61">
        <v>1</v>
      </c>
      <c r="I483" s="61">
        <v>2</v>
      </c>
      <c r="J483" s="61">
        <v>3</v>
      </c>
      <c r="K483" s="61">
        <v>3</v>
      </c>
      <c r="L483" s="61">
        <v>1</v>
      </c>
      <c r="M483" s="119">
        <v>2</v>
      </c>
      <c r="N483" s="136">
        <v>19</v>
      </c>
      <c r="O483" s="138">
        <v>2</v>
      </c>
      <c r="P483" s="61">
        <v>3</v>
      </c>
      <c r="Q483" s="61">
        <v>2</v>
      </c>
      <c r="R483" s="61">
        <v>3</v>
      </c>
      <c r="S483" s="61">
        <v>2</v>
      </c>
      <c r="T483" s="61">
        <v>0</v>
      </c>
      <c r="U483" s="61">
        <v>2</v>
      </c>
      <c r="V483" s="61">
        <v>3</v>
      </c>
      <c r="W483" s="119">
        <v>0</v>
      </c>
      <c r="X483" s="122">
        <v>17</v>
      </c>
      <c r="Y483" s="72">
        <v>36</v>
      </c>
      <c r="Z483" s="105"/>
      <c r="AA483" s="105"/>
      <c r="AB483" s="106"/>
    </row>
    <row r="484" spans="1:28" ht="13.5" thickBot="1" x14ac:dyDescent="0.25">
      <c r="A484" s="77"/>
      <c r="B484" s="77"/>
      <c r="C484" s="77"/>
      <c r="D484" s="77"/>
      <c r="E484" s="77"/>
      <c r="F484" s="77"/>
      <c r="G484" s="77"/>
      <c r="H484" s="77"/>
      <c r="I484" s="77"/>
      <c r="J484" s="77"/>
      <c r="K484" s="77"/>
      <c r="L484" s="77"/>
      <c r="M484" s="77"/>
      <c r="N484" s="77"/>
      <c r="O484" s="77"/>
      <c r="P484" s="77"/>
      <c r="Q484" s="77"/>
      <c r="R484" s="77"/>
      <c r="S484" s="77"/>
      <c r="T484" s="77"/>
      <c r="U484" s="77"/>
      <c r="V484" s="77"/>
      <c r="W484" s="77"/>
      <c r="X484" s="77"/>
      <c r="Y484" s="77"/>
      <c r="Z484" s="77"/>
      <c r="AA484" s="77"/>
      <c r="AB484" s="77"/>
    </row>
    <row r="485" spans="1:28" ht="15" x14ac:dyDescent="0.25">
      <c r="A485" s="88"/>
      <c r="B485" s="173" t="s">
        <v>4</v>
      </c>
      <c r="C485" s="176" t="s">
        <v>19</v>
      </c>
      <c r="D485" s="64" t="s">
        <v>1</v>
      </c>
      <c r="E485" s="40">
        <v>382</v>
      </c>
      <c r="F485" s="41">
        <v>459</v>
      </c>
      <c r="G485" s="41">
        <v>301</v>
      </c>
      <c r="H485" s="41">
        <v>302</v>
      </c>
      <c r="I485" s="41">
        <v>146</v>
      </c>
      <c r="J485" s="41">
        <v>373</v>
      </c>
      <c r="K485" s="41">
        <v>478</v>
      </c>
      <c r="L485" s="41">
        <v>172</v>
      </c>
      <c r="M485" s="42">
        <v>349</v>
      </c>
      <c r="N485" s="179" t="s">
        <v>16</v>
      </c>
      <c r="O485" s="40">
        <v>403</v>
      </c>
      <c r="P485" s="41">
        <v>182</v>
      </c>
      <c r="Q485" s="41">
        <v>471</v>
      </c>
      <c r="R485" s="41">
        <v>150</v>
      </c>
      <c r="S485" s="41">
        <v>387</v>
      </c>
      <c r="T485" s="41">
        <v>286</v>
      </c>
      <c r="U485" s="41">
        <v>376</v>
      </c>
      <c r="V485" s="41">
        <v>476</v>
      </c>
      <c r="W485" s="42">
        <v>270</v>
      </c>
      <c r="X485" s="179" t="s">
        <v>17</v>
      </c>
      <c r="Y485" s="89">
        <v>71.5</v>
      </c>
      <c r="Z485" s="182" t="s">
        <v>28</v>
      </c>
      <c r="AA485" s="185" t="s">
        <v>6</v>
      </c>
      <c r="AB485" s="188" t="s">
        <v>20</v>
      </c>
    </row>
    <row r="486" spans="1:28" ht="15" x14ac:dyDescent="0.25">
      <c r="A486" s="90" t="s">
        <v>21</v>
      </c>
      <c r="B486" s="174"/>
      <c r="C486" s="177"/>
      <c r="D486" s="65" t="s">
        <v>2</v>
      </c>
      <c r="E486" s="43">
        <v>4</v>
      </c>
      <c r="F486" s="39">
        <v>5</v>
      </c>
      <c r="G486" s="39">
        <v>4</v>
      </c>
      <c r="H486" s="39">
        <v>4</v>
      </c>
      <c r="I486" s="39">
        <v>3</v>
      </c>
      <c r="J486" s="39">
        <v>4</v>
      </c>
      <c r="K486" s="39">
        <v>5</v>
      </c>
      <c r="L486" s="39">
        <v>3</v>
      </c>
      <c r="M486" s="44">
        <v>4</v>
      </c>
      <c r="N486" s="180"/>
      <c r="O486" s="43">
        <v>4</v>
      </c>
      <c r="P486" s="39">
        <v>3</v>
      </c>
      <c r="Q486" s="39">
        <v>5</v>
      </c>
      <c r="R486" s="39">
        <v>3</v>
      </c>
      <c r="S486" s="39">
        <v>4</v>
      </c>
      <c r="T486" s="39">
        <v>4</v>
      </c>
      <c r="U486" s="39">
        <v>4</v>
      </c>
      <c r="V486" s="39">
        <v>5</v>
      </c>
      <c r="W486" s="44">
        <v>4</v>
      </c>
      <c r="X486" s="180"/>
      <c r="Y486" s="63">
        <v>72</v>
      </c>
      <c r="Z486" s="183"/>
      <c r="AA486" s="186"/>
      <c r="AB486" s="189"/>
    </row>
    <row r="487" spans="1:28" ht="15.75" thickBot="1" x14ac:dyDescent="0.3">
      <c r="A487" s="107">
        <v>44670</v>
      </c>
      <c r="B487" s="175"/>
      <c r="C487" s="178"/>
      <c r="D487" s="66" t="s">
        <v>3</v>
      </c>
      <c r="E487" s="45">
        <v>5</v>
      </c>
      <c r="F487" s="46">
        <v>9</v>
      </c>
      <c r="G487" s="46">
        <v>13</v>
      </c>
      <c r="H487" s="46">
        <v>15</v>
      </c>
      <c r="I487" s="46">
        <v>17</v>
      </c>
      <c r="J487" s="46">
        <v>3</v>
      </c>
      <c r="K487" s="46">
        <v>7</v>
      </c>
      <c r="L487" s="46">
        <v>11</v>
      </c>
      <c r="M487" s="47">
        <v>1</v>
      </c>
      <c r="N487" s="181"/>
      <c r="O487" s="45">
        <v>4</v>
      </c>
      <c r="P487" s="46">
        <v>14</v>
      </c>
      <c r="Q487" s="46">
        <v>6</v>
      </c>
      <c r="R487" s="46">
        <v>18</v>
      </c>
      <c r="S487" s="46">
        <v>2</v>
      </c>
      <c r="T487" s="46">
        <v>16</v>
      </c>
      <c r="U487" s="46">
        <v>8</v>
      </c>
      <c r="V487" s="46">
        <v>12</v>
      </c>
      <c r="W487" s="47">
        <v>10</v>
      </c>
      <c r="X487" s="181"/>
      <c r="Y487" s="108">
        <v>130</v>
      </c>
      <c r="Z487" s="184"/>
      <c r="AA487" s="187"/>
      <c r="AB487" s="190"/>
    </row>
    <row r="488" spans="1:28" ht="15" x14ac:dyDescent="0.25">
      <c r="A488" s="91"/>
      <c r="D488" s="48" t="s">
        <v>15</v>
      </c>
      <c r="E488" s="49">
        <v>2</v>
      </c>
      <c r="F488" s="49">
        <v>1</v>
      </c>
      <c r="G488" s="49">
        <v>1</v>
      </c>
      <c r="H488" s="49">
        <v>1</v>
      </c>
      <c r="I488" s="49">
        <v>1</v>
      </c>
      <c r="J488" s="49">
        <v>2</v>
      </c>
      <c r="K488" s="49">
        <v>1</v>
      </c>
      <c r="L488" s="49">
        <v>1</v>
      </c>
      <c r="M488" s="50">
        <v>2</v>
      </c>
      <c r="N488" s="123">
        <v>12</v>
      </c>
      <c r="O488" s="126">
        <v>2</v>
      </c>
      <c r="P488" s="49">
        <v>1</v>
      </c>
      <c r="Q488" s="49">
        <v>1</v>
      </c>
      <c r="R488" s="49">
        <v>1</v>
      </c>
      <c r="S488" s="49">
        <v>2</v>
      </c>
      <c r="T488" s="49">
        <v>1</v>
      </c>
      <c r="U488" s="49">
        <v>1</v>
      </c>
      <c r="V488" s="49">
        <v>1</v>
      </c>
      <c r="W488" s="50">
        <v>1</v>
      </c>
      <c r="X488" s="113">
        <v>11</v>
      </c>
      <c r="Y488" s="85">
        <v>23</v>
      </c>
      <c r="AB488" s="87"/>
    </row>
    <row r="489" spans="1:28" ht="15" x14ac:dyDescent="0.25">
      <c r="A489" s="91" t="s">
        <v>24</v>
      </c>
      <c r="B489" s="73">
        <v>20.400000000000009</v>
      </c>
      <c r="C489" s="112">
        <v>23</v>
      </c>
      <c r="D489" s="52" t="s">
        <v>14</v>
      </c>
      <c r="E489" s="84">
        <v>7</v>
      </c>
      <c r="F489" s="84">
        <v>6</v>
      </c>
      <c r="G489" s="84">
        <v>4</v>
      </c>
      <c r="H489" s="84">
        <v>4</v>
      </c>
      <c r="I489" s="84">
        <v>4</v>
      </c>
      <c r="J489" s="84">
        <v>6</v>
      </c>
      <c r="K489" s="84">
        <v>7</v>
      </c>
      <c r="L489" s="84">
        <v>4</v>
      </c>
      <c r="M489" s="114">
        <v>5</v>
      </c>
      <c r="N489" s="124">
        <v>47</v>
      </c>
      <c r="O489" s="84">
        <v>6</v>
      </c>
      <c r="P489" s="84">
        <v>4</v>
      </c>
      <c r="Q489" s="84">
        <v>6</v>
      </c>
      <c r="R489" s="84">
        <v>6</v>
      </c>
      <c r="S489" s="84">
        <v>6</v>
      </c>
      <c r="T489" s="84">
        <v>5</v>
      </c>
      <c r="U489" s="84">
        <v>6</v>
      </c>
      <c r="V489" s="84">
        <v>6</v>
      </c>
      <c r="W489" s="114">
        <v>4</v>
      </c>
      <c r="X489" s="109">
        <v>49</v>
      </c>
      <c r="Y489" s="67">
        <v>96</v>
      </c>
      <c r="Z489" s="92">
        <v>0</v>
      </c>
      <c r="AA489" s="142">
        <v>20.400000000000009</v>
      </c>
      <c r="AB489" s="93">
        <v>95</v>
      </c>
    </row>
    <row r="490" spans="1:28" ht="15.75" thickBot="1" x14ac:dyDescent="0.3">
      <c r="A490" s="94"/>
      <c r="D490" s="74" t="s">
        <v>18</v>
      </c>
      <c r="E490" s="51">
        <v>1</v>
      </c>
      <c r="F490" s="51">
        <v>2</v>
      </c>
      <c r="G490" s="51">
        <v>3</v>
      </c>
      <c r="H490" s="51">
        <v>3</v>
      </c>
      <c r="I490" s="51">
        <v>2</v>
      </c>
      <c r="J490" s="51">
        <v>2</v>
      </c>
      <c r="K490" s="51">
        <v>1</v>
      </c>
      <c r="L490" s="51">
        <v>2</v>
      </c>
      <c r="M490" s="115">
        <v>3</v>
      </c>
      <c r="N490" s="125">
        <v>19</v>
      </c>
      <c r="O490" s="128">
        <v>2</v>
      </c>
      <c r="P490" s="51">
        <v>2</v>
      </c>
      <c r="Q490" s="51">
        <v>2</v>
      </c>
      <c r="R490" s="51">
        <v>0</v>
      </c>
      <c r="S490" s="51">
        <v>2</v>
      </c>
      <c r="T490" s="51">
        <v>2</v>
      </c>
      <c r="U490" s="51">
        <v>1</v>
      </c>
      <c r="V490" s="51">
        <v>2</v>
      </c>
      <c r="W490" s="115">
        <v>3</v>
      </c>
      <c r="X490" s="120">
        <v>16</v>
      </c>
      <c r="Y490" s="68">
        <v>35</v>
      </c>
      <c r="AB490" s="87"/>
    </row>
    <row r="491" spans="1:28" ht="13.5" thickBot="1" x14ac:dyDescent="0.25">
      <c r="A491" s="95"/>
      <c r="AB491" s="87"/>
    </row>
    <row r="492" spans="1:28" ht="15" x14ac:dyDescent="0.25">
      <c r="A492" s="99"/>
      <c r="D492" s="53" t="s">
        <v>15</v>
      </c>
      <c r="E492" s="54">
        <v>2</v>
      </c>
      <c r="F492" s="54">
        <v>2</v>
      </c>
      <c r="G492" s="54">
        <v>1</v>
      </c>
      <c r="H492" s="54">
        <v>1</v>
      </c>
      <c r="I492" s="54">
        <v>1</v>
      </c>
      <c r="J492" s="54">
        <v>2</v>
      </c>
      <c r="K492" s="54">
        <v>2</v>
      </c>
      <c r="L492" s="54">
        <v>2</v>
      </c>
      <c r="M492" s="55">
        <v>2</v>
      </c>
      <c r="N492" s="129">
        <v>15</v>
      </c>
      <c r="O492" s="132">
        <v>2</v>
      </c>
      <c r="P492" s="54">
        <v>1</v>
      </c>
      <c r="Q492" s="54">
        <v>2</v>
      </c>
      <c r="R492" s="54">
        <v>1</v>
      </c>
      <c r="S492" s="54">
        <v>2</v>
      </c>
      <c r="T492" s="54">
        <v>1</v>
      </c>
      <c r="U492" s="54">
        <v>2</v>
      </c>
      <c r="V492" s="54">
        <v>2</v>
      </c>
      <c r="W492" s="55">
        <v>2</v>
      </c>
      <c r="X492" s="116">
        <v>15</v>
      </c>
      <c r="Y492" s="55">
        <v>30</v>
      </c>
      <c r="AB492" s="87"/>
    </row>
    <row r="493" spans="1:28" ht="15" x14ac:dyDescent="0.25">
      <c r="A493" s="96" t="s">
        <v>22</v>
      </c>
      <c r="B493" s="78">
        <v>26.4</v>
      </c>
      <c r="C493" s="112">
        <v>30</v>
      </c>
      <c r="D493" s="57" t="s">
        <v>14</v>
      </c>
      <c r="E493" s="84">
        <v>5</v>
      </c>
      <c r="F493" s="84">
        <v>7</v>
      </c>
      <c r="G493" s="84">
        <v>3</v>
      </c>
      <c r="H493" s="84">
        <v>5</v>
      </c>
      <c r="I493" s="84">
        <v>4</v>
      </c>
      <c r="J493" s="84">
        <v>6</v>
      </c>
      <c r="K493" s="84">
        <v>7</v>
      </c>
      <c r="L493" s="84">
        <v>6</v>
      </c>
      <c r="M493" s="114">
        <v>6</v>
      </c>
      <c r="N493" s="130">
        <v>49</v>
      </c>
      <c r="O493" s="127">
        <v>5</v>
      </c>
      <c r="P493" s="84">
        <v>4</v>
      </c>
      <c r="Q493" s="84">
        <v>7</v>
      </c>
      <c r="R493" s="84">
        <v>3</v>
      </c>
      <c r="S493" s="84">
        <v>6</v>
      </c>
      <c r="T493" s="84">
        <v>4</v>
      </c>
      <c r="U493" s="84">
        <v>7</v>
      </c>
      <c r="V493" s="84">
        <v>9</v>
      </c>
      <c r="W493" s="114">
        <v>5</v>
      </c>
      <c r="X493" s="110">
        <v>50</v>
      </c>
      <c r="Y493" s="69">
        <v>99</v>
      </c>
      <c r="Z493" s="97">
        <v>-1.2000000000000002</v>
      </c>
      <c r="AA493" s="143">
        <v>25.2</v>
      </c>
      <c r="AB493" s="98">
        <v>95</v>
      </c>
    </row>
    <row r="494" spans="1:28" ht="15.75" thickBot="1" x14ac:dyDescent="0.3">
      <c r="A494" s="99"/>
      <c r="D494" s="75" t="s">
        <v>18</v>
      </c>
      <c r="E494" s="56">
        <v>3</v>
      </c>
      <c r="F494" s="56">
        <v>2</v>
      </c>
      <c r="G494" s="56">
        <v>4</v>
      </c>
      <c r="H494" s="56">
        <v>2</v>
      </c>
      <c r="I494" s="56">
        <v>2</v>
      </c>
      <c r="J494" s="56">
        <v>2</v>
      </c>
      <c r="K494" s="56">
        <v>2</v>
      </c>
      <c r="L494" s="56">
        <v>1</v>
      </c>
      <c r="M494" s="117">
        <v>2</v>
      </c>
      <c r="N494" s="131">
        <v>20</v>
      </c>
      <c r="O494" s="133">
        <v>3</v>
      </c>
      <c r="P494" s="56">
        <v>2</v>
      </c>
      <c r="Q494" s="56">
        <v>2</v>
      </c>
      <c r="R494" s="56">
        <v>3</v>
      </c>
      <c r="S494" s="56">
        <v>2</v>
      </c>
      <c r="T494" s="56">
        <v>3</v>
      </c>
      <c r="U494" s="56">
        <v>1</v>
      </c>
      <c r="V494" s="56">
        <v>0</v>
      </c>
      <c r="W494" s="117">
        <v>3</v>
      </c>
      <c r="X494" s="121">
        <v>19</v>
      </c>
      <c r="Y494" s="70">
        <v>39</v>
      </c>
      <c r="AB494" s="87"/>
    </row>
    <row r="495" spans="1:28" ht="13.5" thickBot="1" x14ac:dyDescent="0.25">
      <c r="A495" s="95"/>
      <c r="AB495" s="87"/>
    </row>
    <row r="496" spans="1:28" ht="15" x14ac:dyDescent="0.25">
      <c r="A496" s="100"/>
      <c r="D496" s="58" t="s">
        <v>15</v>
      </c>
      <c r="E496" s="59">
        <v>2</v>
      </c>
      <c r="F496" s="59">
        <v>2</v>
      </c>
      <c r="G496" s="59">
        <v>1</v>
      </c>
      <c r="H496" s="59">
        <v>1</v>
      </c>
      <c r="I496" s="59">
        <v>1</v>
      </c>
      <c r="J496" s="59">
        <v>2</v>
      </c>
      <c r="K496" s="59">
        <v>2</v>
      </c>
      <c r="L496" s="59">
        <v>1</v>
      </c>
      <c r="M496" s="60">
        <v>2</v>
      </c>
      <c r="N496" s="134">
        <v>14</v>
      </c>
      <c r="O496" s="137">
        <v>2</v>
      </c>
      <c r="P496" s="59">
        <v>1</v>
      </c>
      <c r="Q496" s="59">
        <v>2</v>
      </c>
      <c r="R496" s="59">
        <v>1</v>
      </c>
      <c r="S496" s="59">
        <v>2</v>
      </c>
      <c r="T496" s="59">
        <v>1</v>
      </c>
      <c r="U496" s="59">
        <v>2</v>
      </c>
      <c r="V496" s="59">
        <v>1</v>
      </c>
      <c r="W496" s="60">
        <v>1</v>
      </c>
      <c r="X496" s="118">
        <v>13</v>
      </c>
      <c r="Y496" s="60">
        <v>27</v>
      </c>
      <c r="AB496" s="87"/>
    </row>
    <row r="497" spans="1:28" ht="15" x14ac:dyDescent="0.25">
      <c r="A497" s="101" t="s">
        <v>23</v>
      </c>
      <c r="B497" s="79">
        <v>24.000000000000007</v>
      </c>
      <c r="C497" s="112">
        <v>27</v>
      </c>
      <c r="D497" s="62" t="s">
        <v>14</v>
      </c>
      <c r="E497" s="84">
        <v>8</v>
      </c>
      <c r="F497" s="84">
        <v>6</v>
      </c>
      <c r="G497" s="84">
        <v>5</v>
      </c>
      <c r="H497" s="84">
        <v>5</v>
      </c>
      <c r="I497" s="84">
        <v>5</v>
      </c>
      <c r="J497" s="84">
        <v>5</v>
      </c>
      <c r="K497" s="84">
        <v>7</v>
      </c>
      <c r="L497" s="84">
        <v>5</v>
      </c>
      <c r="M497" s="114">
        <v>5</v>
      </c>
      <c r="N497" s="135">
        <v>51</v>
      </c>
      <c r="O497" s="127">
        <v>6</v>
      </c>
      <c r="P497" s="84">
        <v>3</v>
      </c>
      <c r="Q497" s="84">
        <v>7</v>
      </c>
      <c r="R497" s="84">
        <v>3</v>
      </c>
      <c r="S497" s="84">
        <v>6</v>
      </c>
      <c r="T497" s="84">
        <v>5</v>
      </c>
      <c r="U497" s="84">
        <v>6</v>
      </c>
      <c r="V497" s="84">
        <v>8</v>
      </c>
      <c r="W497" s="114">
        <v>7</v>
      </c>
      <c r="X497" s="111">
        <v>51</v>
      </c>
      <c r="Y497" s="71">
        <v>102</v>
      </c>
      <c r="Z497" s="102">
        <v>0</v>
      </c>
      <c r="AA497" s="141">
        <v>24.000000000000007</v>
      </c>
      <c r="AB497" s="103">
        <v>106</v>
      </c>
    </row>
    <row r="498" spans="1:28" ht="15.75" thickBot="1" x14ac:dyDescent="0.3">
      <c r="A498" s="104"/>
      <c r="B498" s="105"/>
      <c r="C498" s="105"/>
      <c r="D498" s="76" t="s">
        <v>18</v>
      </c>
      <c r="E498" s="61">
        <v>0</v>
      </c>
      <c r="F498" s="61">
        <v>3</v>
      </c>
      <c r="G498" s="61">
        <v>2</v>
      </c>
      <c r="H498" s="61">
        <v>2</v>
      </c>
      <c r="I498" s="61">
        <v>1</v>
      </c>
      <c r="J498" s="61">
        <v>3</v>
      </c>
      <c r="K498" s="61">
        <v>2</v>
      </c>
      <c r="L498" s="61">
        <v>1</v>
      </c>
      <c r="M498" s="119">
        <v>3</v>
      </c>
      <c r="N498" s="136">
        <v>17</v>
      </c>
      <c r="O498" s="138">
        <v>2</v>
      </c>
      <c r="P498" s="61">
        <v>3</v>
      </c>
      <c r="Q498" s="61">
        <v>2</v>
      </c>
      <c r="R498" s="61">
        <v>3</v>
      </c>
      <c r="S498" s="61">
        <v>2</v>
      </c>
      <c r="T498" s="61">
        <v>2</v>
      </c>
      <c r="U498" s="61">
        <v>2</v>
      </c>
      <c r="V498" s="61">
        <v>0</v>
      </c>
      <c r="W498" s="119">
        <v>0</v>
      </c>
      <c r="X498" s="122">
        <v>16</v>
      </c>
      <c r="Y498" s="72">
        <v>33</v>
      </c>
      <c r="Z498" s="105"/>
      <c r="AA498" s="105"/>
      <c r="AB498" s="106"/>
    </row>
    <row r="499" spans="1:28" ht="13.5" thickBot="1" x14ac:dyDescent="0.25">
      <c r="A499" s="77"/>
      <c r="B499" s="77"/>
      <c r="C499" s="77"/>
      <c r="D499" s="77"/>
      <c r="E499" s="77"/>
      <c r="F499" s="77"/>
      <c r="G499" s="77"/>
      <c r="H499" s="77"/>
      <c r="I499" s="77"/>
      <c r="J499" s="77"/>
      <c r="K499" s="77"/>
      <c r="L499" s="77"/>
      <c r="M499" s="77"/>
      <c r="N499" s="77"/>
      <c r="O499" s="77"/>
      <c r="P499" s="77"/>
      <c r="Q499" s="77"/>
      <c r="R499" s="77"/>
      <c r="S499" s="77"/>
      <c r="T499" s="77"/>
      <c r="U499" s="77"/>
      <c r="V499" s="77"/>
      <c r="W499" s="77"/>
      <c r="X499" s="77"/>
      <c r="Y499" s="77"/>
      <c r="Z499" s="77"/>
      <c r="AA499" s="77"/>
      <c r="AB499" s="77"/>
    </row>
    <row r="500" spans="1:28" ht="15" x14ac:dyDescent="0.25">
      <c r="A500" s="88"/>
      <c r="B500" s="173" t="s">
        <v>4</v>
      </c>
      <c r="C500" s="176" t="s">
        <v>19</v>
      </c>
      <c r="D500" s="64" t="s">
        <v>1</v>
      </c>
      <c r="E500" s="40">
        <v>382</v>
      </c>
      <c r="F500" s="41">
        <v>459</v>
      </c>
      <c r="G500" s="41">
        <v>301</v>
      </c>
      <c r="H500" s="41">
        <v>302</v>
      </c>
      <c r="I500" s="41">
        <v>146</v>
      </c>
      <c r="J500" s="41">
        <v>373</v>
      </c>
      <c r="K500" s="41">
        <v>478</v>
      </c>
      <c r="L500" s="41">
        <v>172</v>
      </c>
      <c r="M500" s="42">
        <v>349</v>
      </c>
      <c r="N500" s="179" t="s">
        <v>16</v>
      </c>
      <c r="O500" s="40">
        <v>403</v>
      </c>
      <c r="P500" s="41">
        <v>182</v>
      </c>
      <c r="Q500" s="41">
        <v>471</v>
      </c>
      <c r="R500" s="41">
        <v>150</v>
      </c>
      <c r="S500" s="41">
        <v>387</v>
      </c>
      <c r="T500" s="41">
        <v>286</v>
      </c>
      <c r="U500" s="41">
        <v>376</v>
      </c>
      <c r="V500" s="41">
        <v>476</v>
      </c>
      <c r="W500" s="42">
        <v>270</v>
      </c>
      <c r="X500" s="179" t="s">
        <v>17</v>
      </c>
      <c r="Y500" s="89">
        <v>71.5</v>
      </c>
      <c r="Z500" s="182" t="s">
        <v>28</v>
      </c>
      <c r="AA500" s="185" t="s">
        <v>6</v>
      </c>
      <c r="AB500" s="188" t="s">
        <v>20</v>
      </c>
    </row>
    <row r="501" spans="1:28" ht="15" x14ac:dyDescent="0.25">
      <c r="A501" s="90" t="s">
        <v>21</v>
      </c>
      <c r="B501" s="174"/>
      <c r="C501" s="177"/>
      <c r="D501" s="65" t="s">
        <v>2</v>
      </c>
      <c r="E501" s="43">
        <v>4</v>
      </c>
      <c r="F501" s="39">
        <v>5</v>
      </c>
      <c r="G501" s="39">
        <v>4</v>
      </c>
      <c r="H501" s="39">
        <v>4</v>
      </c>
      <c r="I501" s="39">
        <v>3</v>
      </c>
      <c r="J501" s="39">
        <v>4</v>
      </c>
      <c r="K501" s="39">
        <v>5</v>
      </c>
      <c r="L501" s="39">
        <v>3</v>
      </c>
      <c r="M501" s="44">
        <v>4</v>
      </c>
      <c r="N501" s="180"/>
      <c r="O501" s="43">
        <v>4</v>
      </c>
      <c r="P501" s="39">
        <v>3</v>
      </c>
      <c r="Q501" s="39">
        <v>5</v>
      </c>
      <c r="R501" s="39">
        <v>3</v>
      </c>
      <c r="S501" s="39">
        <v>4</v>
      </c>
      <c r="T501" s="39">
        <v>4</v>
      </c>
      <c r="U501" s="39">
        <v>4</v>
      </c>
      <c r="V501" s="39">
        <v>5</v>
      </c>
      <c r="W501" s="44">
        <v>4</v>
      </c>
      <c r="X501" s="180"/>
      <c r="Y501" s="63">
        <v>72</v>
      </c>
      <c r="Z501" s="183"/>
      <c r="AA501" s="186"/>
      <c r="AB501" s="189"/>
    </row>
    <row r="502" spans="1:28" ht="15.75" thickBot="1" x14ac:dyDescent="0.3">
      <c r="A502" s="107">
        <v>44663</v>
      </c>
      <c r="B502" s="175"/>
      <c r="C502" s="178"/>
      <c r="D502" s="66" t="s">
        <v>3</v>
      </c>
      <c r="E502" s="45">
        <v>5</v>
      </c>
      <c r="F502" s="46">
        <v>9</v>
      </c>
      <c r="G502" s="46">
        <v>13</v>
      </c>
      <c r="H502" s="46">
        <v>15</v>
      </c>
      <c r="I502" s="46">
        <v>17</v>
      </c>
      <c r="J502" s="46">
        <v>3</v>
      </c>
      <c r="K502" s="46">
        <v>7</v>
      </c>
      <c r="L502" s="46">
        <v>11</v>
      </c>
      <c r="M502" s="47">
        <v>1</v>
      </c>
      <c r="N502" s="181"/>
      <c r="O502" s="45">
        <v>4</v>
      </c>
      <c r="P502" s="46">
        <v>14</v>
      </c>
      <c r="Q502" s="46">
        <v>6</v>
      </c>
      <c r="R502" s="46">
        <v>18</v>
      </c>
      <c r="S502" s="46">
        <v>2</v>
      </c>
      <c r="T502" s="46">
        <v>16</v>
      </c>
      <c r="U502" s="46">
        <v>8</v>
      </c>
      <c r="V502" s="46">
        <v>12</v>
      </c>
      <c r="W502" s="47">
        <v>10</v>
      </c>
      <c r="X502" s="181"/>
      <c r="Y502" s="108">
        <v>130</v>
      </c>
      <c r="Z502" s="184"/>
      <c r="AA502" s="187"/>
      <c r="AB502" s="190"/>
    </row>
    <row r="503" spans="1:28" ht="15" x14ac:dyDescent="0.25">
      <c r="A503" s="91"/>
      <c r="D503" s="48" t="s">
        <v>15</v>
      </c>
      <c r="E503" s="49">
        <v>2</v>
      </c>
      <c r="F503" s="49">
        <v>1</v>
      </c>
      <c r="G503" s="49">
        <v>1</v>
      </c>
      <c r="H503" s="49">
        <v>1</v>
      </c>
      <c r="I503" s="49">
        <v>1</v>
      </c>
      <c r="J503" s="49">
        <v>2</v>
      </c>
      <c r="K503" s="49">
        <v>1</v>
      </c>
      <c r="L503" s="49">
        <v>1</v>
      </c>
      <c r="M503" s="50">
        <v>2</v>
      </c>
      <c r="N503" s="123">
        <v>12</v>
      </c>
      <c r="O503" s="126">
        <v>2</v>
      </c>
      <c r="P503" s="49">
        <v>1</v>
      </c>
      <c r="Q503" s="49">
        <v>1</v>
      </c>
      <c r="R503" s="49">
        <v>1</v>
      </c>
      <c r="S503" s="49">
        <v>2</v>
      </c>
      <c r="T503" s="49">
        <v>1</v>
      </c>
      <c r="U503" s="49">
        <v>1</v>
      </c>
      <c r="V503" s="49">
        <v>1</v>
      </c>
      <c r="W503" s="50">
        <v>1</v>
      </c>
      <c r="X503" s="113">
        <v>11</v>
      </c>
      <c r="Y503" s="85">
        <v>23</v>
      </c>
      <c r="AB503" s="87"/>
    </row>
    <row r="504" spans="1:28" ht="15" x14ac:dyDescent="0.25">
      <c r="A504" s="91" t="s">
        <v>24</v>
      </c>
      <c r="B504" s="73">
        <v>20.400000000000009</v>
      </c>
      <c r="C504" s="112">
        <v>23</v>
      </c>
      <c r="D504" s="52" t="s">
        <v>14</v>
      </c>
      <c r="E504" s="84">
        <v>8</v>
      </c>
      <c r="F504" s="84">
        <v>6</v>
      </c>
      <c r="G504" s="84">
        <v>6</v>
      </c>
      <c r="H504" s="84">
        <v>4</v>
      </c>
      <c r="I504" s="84">
        <v>4</v>
      </c>
      <c r="J504" s="84">
        <v>6</v>
      </c>
      <c r="K504" s="84">
        <v>8</v>
      </c>
      <c r="L504" s="84">
        <v>3</v>
      </c>
      <c r="M504" s="114">
        <v>5</v>
      </c>
      <c r="N504" s="124">
        <v>50</v>
      </c>
      <c r="O504" s="84">
        <v>6</v>
      </c>
      <c r="P504" s="84">
        <v>4</v>
      </c>
      <c r="Q504" s="84">
        <v>6</v>
      </c>
      <c r="R504" s="84">
        <v>4</v>
      </c>
      <c r="S504" s="84">
        <v>4</v>
      </c>
      <c r="T504" s="84">
        <v>5</v>
      </c>
      <c r="U504" s="84">
        <v>4</v>
      </c>
      <c r="V504" s="84">
        <v>6</v>
      </c>
      <c r="W504" s="114">
        <v>6</v>
      </c>
      <c r="X504" s="109">
        <v>45</v>
      </c>
      <c r="Y504" s="67">
        <v>95</v>
      </c>
      <c r="Z504" s="92">
        <v>0</v>
      </c>
      <c r="AA504" s="142">
        <v>20.400000000000009</v>
      </c>
      <c r="AB504" s="93">
        <v>94</v>
      </c>
    </row>
    <row r="505" spans="1:28" ht="15.75" thickBot="1" x14ac:dyDescent="0.3">
      <c r="A505" s="94"/>
      <c r="D505" s="74" t="s">
        <v>18</v>
      </c>
      <c r="E505" s="51">
        <v>0</v>
      </c>
      <c r="F505" s="51">
        <v>2</v>
      </c>
      <c r="G505" s="51">
        <v>1</v>
      </c>
      <c r="H505" s="51">
        <v>3</v>
      </c>
      <c r="I505" s="51">
        <v>2</v>
      </c>
      <c r="J505" s="51">
        <v>2</v>
      </c>
      <c r="K505" s="51">
        <v>0</v>
      </c>
      <c r="L505" s="51">
        <v>3</v>
      </c>
      <c r="M505" s="115">
        <v>3</v>
      </c>
      <c r="N505" s="125">
        <v>16</v>
      </c>
      <c r="O505" s="128">
        <v>2</v>
      </c>
      <c r="P505" s="51">
        <v>2</v>
      </c>
      <c r="Q505" s="51">
        <v>2</v>
      </c>
      <c r="R505" s="51">
        <v>2</v>
      </c>
      <c r="S505" s="51">
        <v>4</v>
      </c>
      <c r="T505" s="51">
        <v>2</v>
      </c>
      <c r="U505" s="51">
        <v>3</v>
      </c>
      <c r="V505" s="51">
        <v>2</v>
      </c>
      <c r="W505" s="115">
        <v>1</v>
      </c>
      <c r="X505" s="120">
        <v>20</v>
      </c>
      <c r="Y505" s="68">
        <v>36</v>
      </c>
      <c r="AB505" s="87"/>
    </row>
    <row r="506" spans="1:28" ht="13.5" thickBot="1" x14ac:dyDescent="0.25">
      <c r="A506" s="95"/>
      <c r="AB506" s="87"/>
    </row>
    <row r="507" spans="1:28" ht="15" x14ac:dyDescent="0.25">
      <c r="A507" s="99"/>
      <c r="D507" s="53" t="s">
        <v>15</v>
      </c>
      <c r="E507" s="54">
        <v>2</v>
      </c>
      <c r="F507" s="54">
        <v>2</v>
      </c>
      <c r="G507" s="54">
        <v>1</v>
      </c>
      <c r="H507" s="54">
        <v>1</v>
      </c>
      <c r="I507" s="54">
        <v>1</v>
      </c>
      <c r="J507" s="54">
        <v>2</v>
      </c>
      <c r="K507" s="54">
        <v>2</v>
      </c>
      <c r="L507" s="54">
        <v>2</v>
      </c>
      <c r="M507" s="55">
        <v>2</v>
      </c>
      <c r="N507" s="129">
        <v>15</v>
      </c>
      <c r="O507" s="132">
        <v>2</v>
      </c>
      <c r="P507" s="54">
        <v>1</v>
      </c>
      <c r="Q507" s="54">
        <v>2</v>
      </c>
      <c r="R507" s="54">
        <v>1</v>
      </c>
      <c r="S507" s="54">
        <v>2</v>
      </c>
      <c r="T507" s="54">
        <v>1</v>
      </c>
      <c r="U507" s="54">
        <v>2</v>
      </c>
      <c r="V507" s="54">
        <v>2</v>
      </c>
      <c r="W507" s="55">
        <v>2</v>
      </c>
      <c r="X507" s="116">
        <v>15</v>
      </c>
      <c r="Y507" s="55">
        <v>30</v>
      </c>
      <c r="AB507" s="87"/>
    </row>
    <row r="508" spans="1:28" ht="15" x14ac:dyDescent="0.25">
      <c r="A508" s="96" t="s">
        <v>22</v>
      </c>
      <c r="B508" s="78">
        <v>26.4</v>
      </c>
      <c r="C508" s="112">
        <v>30</v>
      </c>
      <c r="D508" s="57" t="s">
        <v>14</v>
      </c>
      <c r="E508" s="84">
        <v>7</v>
      </c>
      <c r="F508" s="84">
        <v>9</v>
      </c>
      <c r="G508" s="84">
        <v>5</v>
      </c>
      <c r="H508" s="84">
        <v>7</v>
      </c>
      <c r="I508" s="84">
        <v>4</v>
      </c>
      <c r="J508" s="84">
        <v>5</v>
      </c>
      <c r="K508" s="84">
        <v>9</v>
      </c>
      <c r="L508" s="84">
        <v>4</v>
      </c>
      <c r="M508" s="114">
        <v>5</v>
      </c>
      <c r="N508" s="130">
        <v>55</v>
      </c>
      <c r="O508" s="127">
        <v>6</v>
      </c>
      <c r="P508" s="84">
        <v>7</v>
      </c>
      <c r="Q508" s="84">
        <v>9</v>
      </c>
      <c r="R508" s="84">
        <v>4</v>
      </c>
      <c r="S508" s="84">
        <v>7</v>
      </c>
      <c r="T508" s="84">
        <v>6</v>
      </c>
      <c r="U508" s="84">
        <v>6</v>
      </c>
      <c r="V508" s="84">
        <v>7</v>
      </c>
      <c r="W508" s="114">
        <v>4</v>
      </c>
      <c r="X508" s="110">
        <v>56</v>
      </c>
      <c r="Y508" s="69">
        <v>111</v>
      </c>
      <c r="Z508" s="97">
        <v>0.4</v>
      </c>
      <c r="AA508" s="143">
        <v>26.4</v>
      </c>
      <c r="AB508" s="98">
        <v>94</v>
      </c>
    </row>
    <row r="509" spans="1:28" ht="15.75" thickBot="1" x14ac:dyDescent="0.3">
      <c r="A509" s="99"/>
      <c r="D509" s="75" t="s">
        <v>18</v>
      </c>
      <c r="E509" s="56">
        <v>1</v>
      </c>
      <c r="F509" s="56">
        <v>0</v>
      </c>
      <c r="G509" s="56">
        <v>2</v>
      </c>
      <c r="H509" s="56">
        <v>0</v>
      </c>
      <c r="I509" s="56">
        <v>2</v>
      </c>
      <c r="J509" s="56">
        <v>3</v>
      </c>
      <c r="K509" s="56">
        <v>0</v>
      </c>
      <c r="L509" s="56">
        <v>3</v>
      </c>
      <c r="M509" s="117">
        <v>3</v>
      </c>
      <c r="N509" s="131">
        <v>14</v>
      </c>
      <c r="O509" s="133">
        <v>2</v>
      </c>
      <c r="P509" s="56">
        <v>0</v>
      </c>
      <c r="Q509" s="56">
        <v>0</v>
      </c>
      <c r="R509" s="56">
        <v>2</v>
      </c>
      <c r="S509" s="56">
        <v>1</v>
      </c>
      <c r="T509" s="56">
        <v>1</v>
      </c>
      <c r="U509" s="56">
        <v>2</v>
      </c>
      <c r="V509" s="56">
        <v>2</v>
      </c>
      <c r="W509" s="117">
        <v>4</v>
      </c>
      <c r="X509" s="121">
        <v>14</v>
      </c>
      <c r="Y509" s="70">
        <v>28</v>
      </c>
      <c r="AB509" s="87"/>
    </row>
    <row r="510" spans="1:28" ht="13.5" thickBot="1" x14ac:dyDescent="0.25">
      <c r="A510" s="95"/>
      <c r="AB510" s="87"/>
    </row>
    <row r="511" spans="1:28" ht="15" x14ac:dyDescent="0.25">
      <c r="A511" s="100"/>
      <c r="D511" s="58" t="s">
        <v>15</v>
      </c>
      <c r="E511" s="59">
        <v>2</v>
      </c>
      <c r="F511" s="59">
        <v>2</v>
      </c>
      <c r="G511" s="59">
        <v>1</v>
      </c>
      <c r="H511" s="59">
        <v>1</v>
      </c>
      <c r="I511" s="59">
        <v>1</v>
      </c>
      <c r="J511" s="59">
        <v>2</v>
      </c>
      <c r="K511" s="59">
        <v>2</v>
      </c>
      <c r="L511" s="59">
        <v>1</v>
      </c>
      <c r="M511" s="60">
        <v>2</v>
      </c>
      <c r="N511" s="134">
        <v>14</v>
      </c>
      <c r="O511" s="137">
        <v>2</v>
      </c>
      <c r="P511" s="59">
        <v>1</v>
      </c>
      <c r="Q511" s="59">
        <v>2</v>
      </c>
      <c r="R511" s="59">
        <v>1</v>
      </c>
      <c r="S511" s="59">
        <v>2</v>
      </c>
      <c r="T511" s="59">
        <v>1</v>
      </c>
      <c r="U511" s="59">
        <v>2</v>
      </c>
      <c r="V511" s="59">
        <v>1</v>
      </c>
      <c r="W511" s="60">
        <v>1</v>
      </c>
      <c r="X511" s="118">
        <v>13</v>
      </c>
      <c r="Y511" s="60">
        <v>27</v>
      </c>
      <c r="AB511" s="87"/>
    </row>
    <row r="512" spans="1:28" ht="15" x14ac:dyDescent="0.25">
      <c r="A512" s="101" t="s">
        <v>23</v>
      </c>
      <c r="B512" s="79">
        <v>24.000000000000007</v>
      </c>
      <c r="C512" s="112">
        <v>27</v>
      </c>
      <c r="D512" s="62" t="s">
        <v>14</v>
      </c>
      <c r="E512" s="84">
        <v>6</v>
      </c>
      <c r="F512" s="84">
        <v>5</v>
      </c>
      <c r="G512" s="84">
        <v>4</v>
      </c>
      <c r="H512" s="84">
        <v>7</v>
      </c>
      <c r="I512" s="84">
        <v>5</v>
      </c>
      <c r="J512" s="84">
        <v>4</v>
      </c>
      <c r="K512" s="84">
        <v>7</v>
      </c>
      <c r="L512" s="84">
        <v>4</v>
      </c>
      <c r="M512" s="114">
        <v>6</v>
      </c>
      <c r="N512" s="135">
        <v>48</v>
      </c>
      <c r="O512" s="127">
        <v>7</v>
      </c>
      <c r="P512" s="84">
        <v>4</v>
      </c>
      <c r="Q512" s="84">
        <v>6</v>
      </c>
      <c r="R512" s="84">
        <v>6</v>
      </c>
      <c r="S512" s="84">
        <v>7</v>
      </c>
      <c r="T512" s="84">
        <v>5</v>
      </c>
      <c r="U512" s="84">
        <v>5</v>
      </c>
      <c r="V512" s="84">
        <v>7</v>
      </c>
      <c r="W512" s="114">
        <v>7</v>
      </c>
      <c r="X512" s="111">
        <v>54</v>
      </c>
      <c r="Y512" s="71">
        <v>102</v>
      </c>
      <c r="Z512" s="102">
        <v>0</v>
      </c>
      <c r="AA512" s="141">
        <v>24.000000000000007</v>
      </c>
      <c r="AB512" s="103">
        <v>105</v>
      </c>
    </row>
    <row r="513" spans="1:28" ht="15.75" thickBot="1" x14ac:dyDescent="0.3">
      <c r="A513" s="104"/>
      <c r="B513" s="105"/>
      <c r="C513" s="105"/>
      <c r="D513" s="76" t="s">
        <v>18</v>
      </c>
      <c r="E513" s="61">
        <v>2</v>
      </c>
      <c r="F513" s="61">
        <v>4</v>
      </c>
      <c r="G513" s="61">
        <v>3</v>
      </c>
      <c r="H513" s="61">
        <v>0</v>
      </c>
      <c r="I513" s="61">
        <v>1</v>
      </c>
      <c r="J513" s="61">
        <v>4</v>
      </c>
      <c r="K513" s="61">
        <v>2</v>
      </c>
      <c r="L513" s="61">
        <v>2</v>
      </c>
      <c r="M513" s="119">
        <v>2</v>
      </c>
      <c r="N513" s="136">
        <v>20</v>
      </c>
      <c r="O513" s="138">
        <v>1</v>
      </c>
      <c r="P513" s="61">
        <v>2</v>
      </c>
      <c r="Q513" s="61">
        <v>3</v>
      </c>
      <c r="R513" s="61">
        <v>0</v>
      </c>
      <c r="S513" s="61">
        <v>1</v>
      </c>
      <c r="T513" s="61">
        <v>2</v>
      </c>
      <c r="U513" s="61">
        <v>3</v>
      </c>
      <c r="V513" s="61">
        <v>1</v>
      </c>
      <c r="W513" s="119">
        <v>0</v>
      </c>
      <c r="X513" s="122">
        <v>13</v>
      </c>
      <c r="Y513" s="72">
        <v>33</v>
      </c>
      <c r="Z513" s="105"/>
      <c r="AA513" s="105"/>
      <c r="AB513" s="106"/>
    </row>
    <row r="514" spans="1:28" ht="13.5" thickBot="1" x14ac:dyDescent="0.25">
      <c r="A514" s="77"/>
      <c r="B514" s="77"/>
      <c r="C514" s="77"/>
      <c r="D514" s="77"/>
      <c r="E514" s="77"/>
      <c r="F514" s="77"/>
      <c r="G514" s="77"/>
      <c r="H514" s="77"/>
      <c r="I514" s="77"/>
      <c r="J514" s="77"/>
      <c r="K514" s="77"/>
      <c r="L514" s="77"/>
      <c r="M514" s="77"/>
      <c r="N514" s="77"/>
      <c r="O514" s="77"/>
      <c r="P514" s="77"/>
      <c r="Q514" s="77"/>
      <c r="R514" s="77"/>
      <c r="S514" s="77"/>
      <c r="T514" s="77"/>
      <c r="U514" s="77"/>
      <c r="V514" s="77"/>
      <c r="W514" s="77"/>
      <c r="X514" s="77"/>
      <c r="Y514" s="77"/>
      <c r="Z514" s="77"/>
      <c r="AA514" s="77"/>
      <c r="AB514" s="77"/>
    </row>
    <row r="515" spans="1:28" ht="15" x14ac:dyDescent="0.25">
      <c r="A515" s="86"/>
      <c r="B515" s="173" t="s">
        <v>4</v>
      </c>
      <c r="C515" s="176" t="s">
        <v>19</v>
      </c>
      <c r="D515" s="64" t="s">
        <v>1</v>
      </c>
      <c r="E515" s="155">
        <v>507</v>
      </c>
      <c r="F515" s="155">
        <v>362</v>
      </c>
      <c r="G515" s="155">
        <v>205</v>
      </c>
      <c r="H515" s="155">
        <v>371</v>
      </c>
      <c r="I515" s="155">
        <v>455</v>
      </c>
      <c r="J515" s="155">
        <v>393</v>
      </c>
      <c r="K515" s="155">
        <v>130</v>
      </c>
      <c r="L515" s="155">
        <v>264</v>
      </c>
      <c r="M515" s="156">
        <v>339</v>
      </c>
      <c r="N515" s="179" t="s">
        <v>16</v>
      </c>
      <c r="O515" s="157">
        <v>449</v>
      </c>
      <c r="P515" s="155">
        <v>343</v>
      </c>
      <c r="Q515" s="155">
        <v>174</v>
      </c>
      <c r="R515" s="155">
        <v>338</v>
      </c>
      <c r="S515" s="155">
        <v>331</v>
      </c>
      <c r="T515" s="155">
        <v>384</v>
      </c>
      <c r="U515" s="155">
        <v>504</v>
      </c>
      <c r="V515" s="155">
        <v>177</v>
      </c>
      <c r="W515" s="156">
        <v>345</v>
      </c>
      <c r="X515" s="179" t="s">
        <v>17</v>
      </c>
      <c r="Y515" s="89">
        <v>72.400000000000006</v>
      </c>
      <c r="Z515" s="182" t="s">
        <v>28</v>
      </c>
      <c r="AA515" s="185" t="s">
        <v>6</v>
      </c>
      <c r="AB515" s="188" t="s">
        <v>20</v>
      </c>
    </row>
    <row r="516" spans="1:28" ht="15" x14ac:dyDescent="0.25">
      <c r="A516" s="86" t="s">
        <v>32</v>
      </c>
      <c r="B516" s="174"/>
      <c r="C516" s="177"/>
      <c r="D516" s="65" t="s">
        <v>2</v>
      </c>
      <c r="E516" s="63">
        <v>5</v>
      </c>
      <c r="F516" s="63">
        <v>4</v>
      </c>
      <c r="G516" s="63">
        <v>3</v>
      </c>
      <c r="H516" s="63">
        <v>4</v>
      </c>
      <c r="I516" s="63">
        <v>5</v>
      </c>
      <c r="J516" s="63">
        <v>4</v>
      </c>
      <c r="K516" s="63">
        <v>3</v>
      </c>
      <c r="L516" s="63">
        <v>4</v>
      </c>
      <c r="M516" s="158">
        <v>4</v>
      </c>
      <c r="N516" s="180"/>
      <c r="O516" s="159">
        <v>5</v>
      </c>
      <c r="P516" s="63">
        <v>4</v>
      </c>
      <c r="Q516" s="63">
        <v>3</v>
      </c>
      <c r="R516" s="63">
        <v>4</v>
      </c>
      <c r="S516" s="63">
        <v>4</v>
      </c>
      <c r="T516" s="63">
        <v>4</v>
      </c>
      <c r="U516" s="63">
        <v>5</v>
      </c>
      <c r="V516" s="63">
        <v>3</v>
      </c>
      <c r="W516" s="158">
        <v>4</v>
      </c>
      <c r="X516" s="180"/>
      <c r="Y516" s="63">
        <v>72</v>
      </c>
      <c r="Z516" s="183"/>
      <c r="AA516" s="186"/>
      <c r="AB516" s="189"/>
    </row>
    <row r="517" spans="1:28" ht="15.75" thickBot="1" x14ac:dyDescent="0.3">
      <c r="A517" s="140">
        <v>44659</v>
      </c>
      <c r="B517" s="175"/>
      <c r="C517" s="178"/>
      <c r="D517" s="66" t="s">
        <v>3</v>
      </c>
      <c r="E517" s="160">
        <v>2</v>
      </c>
      <c r="F517" s="160">
        <v>8</v>
      </c>
      <c r="G517" s="160">
        <v>4</v>
      </c>
      <c r="H517" s="160">
        <v>10</v>
      </c>
      <c r="I517" s="160">
        <v>18</v>
      </c>
      <c r="J517" s="160">
        <v>6</v>
      </c>
      <c r="K517" s="160">
        <v>16</v>
      </c>
      <c r="L517" s="160">
        <v>14</v>
      </c>
      <c r="M517" s="161">
        <v>12</v>
      </c>
      <c r="N517" s="181"/>
      <c r="O517" s="162">
        <v>9</v>
      </c>
      <c r="P517" s="160">
        <v>17</v>
      </c>
      <c r="Q517" s="160">
        <v>11</v>
      </c>
      <c r="R517" s="160">
        <v>13</v>
      </c>
      <c r="S517" s="160">
        <v>5</v>
      </c>
      <c r="T517" s="160">
        <v>1</v>
      </c>
      <c r="U517" s="160">
        <v>3</v>
      </c>
      <c r="V517" s="160">
        <v>7</v>
      </c>
      <c r="W517" s="161">
        <v>15</v>
      </c>
      <c r="X517" s="181"/>
      <c r="Y517" s="108">
        <v>140</v>
      </c>
      <c r="Z517" s="184"/>
      <c r="AA517" s="187"/>
      <c r="AB517" s="190"/>
    </row>
    <row r="518" spans="1:28" ht="15" x14ac:dyDescent="0.25">
      <c r="A518" s="146"/>
      <c r="D518" s="48" t="s">
        <v>15</v>
      </c>
      <c r="E518" s="49">
        <v>2</v>
      </c>
      <c r="F518" s="49">
        <v>2</v>
      </c>
      <c r="G518" s="49">
        <v>2</v>
      </c>
      <c r="H518" s="49">
        <v>1</v>
      </c>
      <c r="I518" s="49">
        <v>1</v>
      </c>
      <c r="J518" s="49">
        <v>2</v>
      </c>
      <c r="K518" s="49">
        <v>1</v>
      </c>
      <c r="L518" s="49">
        <v>1</v>
      </c>
      <c r="M518" s="50">
        <v>1</v>
      </c>
      <c r="N518" s="123">
        <v>13</v>
      </c>
      <c r="O518" s="126">
        <v>1</v>
      </c>
      <c r="P518" s="49">
        <v>1</v>
      </c>
      <c r="Q518" s="49">
        <v>1</v>
      </c>
      <c r="R518" s="49">
        <v>1</v>
      </c>
      <c r="S518" s="49">
        <v>2</v>
      </c>
      <c r="T518" s="49">
        <v>2</v>
      </c>
      <c r="U518" s="49">
        <v>2</v>
      </c>
      <c r="V518" s="49">
        <v>2</v>
      </c>
      <c r="W518" s="50">
        <v>1</v>
      </c>
      <c r="X518" s="113">
        <v>13</v>
      </c>
      <c r="Y518" s="85">
        <v>26</v>
      </c>
      <c r="AB518" s="87"/>
    </row>
    <row r="519" spans="1:28" ht="15" x14ac:dyDescent="0.25">
      <c r="A519" s="146" t="s">
        <v>24</v>
      </c>
      <c r="B519" s="73">
        <v>20.400000000000009</v>
      </c>
      <c r="C519" s="112">
        <v>26</v>
      </c>
      <c r="D519" s="52" t="s">
        <v>14</v>
      </c>
      <c r="E519" s="84">
        <v>8</v>
      </c>
      <c r="F519" s="84">
        <v>5</v>
      </c>
      <c r="G519" s="84">
        <v>4</v>
      </c>
      <c r="H519" s="84">
        <v>7</v>
      </c>
      <c r="I519" s="84">
        <v>6</v>
      </c>
      <c r="J519" s="84">
        <v>6</v>
      </c>
      <c r="K519" s="84">
        <v>6</v>
      </c>
      <c r="L519" s="84">
        <v>4</v>
      </c>
      <c r="M519" s="114">
        <v>5</v>
      </c>
      <c r="N519" s="147">
        <v>51</v>
      </c>
      <c r="O519" s="84">
        <v>7</v>
      </c>
      <c r="P519" s="84">
        <v>6</v>
      </c>
      <c r="Q519" s="84">
        <v>4</v>
      </c>
      <c r="R519" s="84">
        <v>5</v>
      </c>
      <c r="S519" s="84">
        <v>5</v>
      </c>
      <c r="T519" s="84">
        <v>6</v>
      </c>
      <c r="U519" s="84">
        <v>8</v>
      </c>
      <c r="V519" s="84">
        <v>5</v>
      </c>
      <c r="W519" s="114">
        <v>5</v>
      </c>
      <c r="X519" s="109">
        <v>51</v>
      </c>
      <c r="Y519" s="67">
        <v>102</v>
      </c>
      <c r="Z519" s="92">
        <v>0</v>
      </c>
      <c r="AA519" s="142">
        <v>20.400000000000009</v>
      </c>
      <c r="AB519" s="93">
        <v>93</v>
      </c>
    </row>
    <row r="520" spans="1:28" ht="15.75" thickBot="1" x14ac:dyDescent="0.3">
      <c r="A520" s="94"/>
      <c r="D520" s="148" t="s">
        <v>18</v>
      </c>
      <c r="E520" s="51">
        <v>1</v>
      </c>
      <c r="F520" s="51">
        <v>3</v>
      </c>
      <c r="G520" s="51">
        <v>3</v>
      </c>
      <c r="H520" s="51">
        <v>0</v>
      </c>
      <c r="I520" s="51">
        <v>2</v>
      </c>
      <c r="J520" s="51">
        <v>2</v>
      </c>
      <c r="K520" s="51">
        <v>0</v>
      </c>
      <c r="L520" s="51">
        <v>3</v>
      </c>
      <c r="M520" s="115">
        <v>2</v>
      </c>
      <c r="N520" s="125">
        <v>16</v>
      </c>
      <c r="O520" s="128">
        <v>1</v>
      </c>
      <c r="P520" s="51">
        <v>1</v>
      </c>
      <c r="Q520" s="51">
        <v>2</v>
      </c>
      <c r="R520" s="51">
        <v>2</v>
      </c>
      <c r="S520" s="51">
        <v>3</v>
      </c>
      <c r="T520" s="51">
        <v>2</v>
      </c>
      <c r="U520" s="51">
        <v>1</v>
      </c>
      <c r="V520" s="51">
        <v>2</v>
      </c>
      <c r="W520" s="115">
        <v>2</v>
      </c>
      <c r="X520" s="120">
        <v>16</v>
      </c>
      <c r="Y520" s="68">
        <v>32</v>
      </c>
      <c r="AB520" s="87"/>
    </row>
    <row r="521" spans="1:28" ht="13.5" thickBot="1" x14ac:dyDescent="0.25">
      <c r="A521" s="95"/>
      <c r="AB521" s="87"/>
    </row>
    <row r="522" spans="1:28" ht="15" x14ac:dyDescent="0.25">
      <c r="A522" s="99"/>
      <c r="D522" s="53" t="s">
        <v>15</v>
      </c>
      <c r="E522" s="54">
        <v>2</v>
      </c>
      <c r="F522" s="54">
        <v>2</v>
      </c>
      <c r="G522" s="54">
        <v>2</v>
      </c>
      <c r="H522" s="54">
        <v>2</v>
      </c>
      <c r="I522" s="54">
        <v>1</v>
      </c>
      <c r="J522" s="54">
        <v>2</v>
      </c>
      <c r="K522" s="54">
        <v>1</v>
      </c>
      <c r="L522" s="54">
        <v>2</v>
      </c>
      <c r="M522" s="55">
        <v>2</v>
      </c>
      <c r="N522" s="129">
        <v>16</v>
      </c>
      <c r="O522" s="132">
        <v>2</v>
      </c>
      <c r="P522" s="54">
        <v>1</v>
      </c>
      <c r="Q522" s="54">
        <v>2</v>
      </c>
      <c r="R522" s="54">
        <v>2</v>
      </c>
      <c r="S522" s="54">
        <v>2</v>
      </c>
      <c r="T522" s="54">
        <v>2</v>
      </c>
      <c r="U522" s="54">
        <v>2</v>
      </c>
      <c r="V522" s="54">
        <v>2</v>
      </c>
      <c r="W522" s="55">
        <v>2</v>
      </c>
      <c r="X522" s="116">
        <v>17</v>
      </c>
      <c r="Y522" s="55">
        <v>33</v>
      </c>
      <c r="AB522" s="87"/>
    </row>
    <row r="523" spans="1:28" ht="15" x14ac:dyDescent="0.25">
      <c r="A523" s="149" t="s">
        <v>22</v>
      </c>
      <c r="B523" s="78">
        <v>26.4</v>
      </c>
      <c r="C523" s="112">
        <v>33</v>
      </c>
      <c r="D523" s="57" t="s">
        <v>14</v>
      </c>
      <c r="E523" s="84">
        <v>9</v>
      </c>
      <c r="F523" s="84">
        <v>7</v>
      </c>
      <c r="G523" s="84">
        <v>6</v>
      </c>
      <c r="H523" s="84">
        <v>7</v>
      </c>
      <c r="I523" s="84">
        <v>6</v>
      </c>
      <c r="J523" s="84">
        <v>6</v>
      </c>
      <c r="K523" s="84">
        <v>5</v>
      </c>
      <c r="L523" s="84">
        <v>5</v>
      </c>
      <c r="M523" s="114">
        <v>5</v>
      </c>
      <c r="N523" s="130">
        <v>56</v>
      </c>
      <c r="O523" s="84">
        <v>8</v>
      </c>
      <c r="P523" s="84">
        <v>7</v>
      </c>
      <c r="Q523" s="84">
        <v>5</v>
      </c>
      <c r="R523" s="84">
        <v>5</v>
      </c>
      <c r="S523" s="84">
        <v>6</v>
      </c>
      <c r="T523" s="84">
        <v>6</v>
      </c>
      <c r="U523" s="84">
        <v>7</v>
      </c>
      <c r="V523" s="84">
        <v>6</v>
      </c>
      <c r="W523" s="114">
        <v>6</v>
      </c>
      <c r="X523" s="110">
        <v>56</v>
      </c>
      <c r="Y523" s="69">
        <v>112</v>
      </c>
      <c r="Z523" s="97">
        <v>0</v>
      </c>
      <c r="AA523" s="143">
        <v>26.4</v>
      </c>
      <c r="AB523" s="98">
        <v>93</v>
      </c>
    </row>
    <row r="524" spans="1:28" ht="15.75" thickBot="1" x14ac:dyDescent="0.3">
      <c r="A524" s="99"/>
      <c r="D524" s="150" t="s">
        <v>18</v>
      </c>
      <c r="E524" s="56">
        <v>0</v>
      </c>
      <c r="F524" s="56">
        <v>1</v>
      </c>
      <c r="G524" s="56">
        <v>1</v>
      </c>
      <c r="H524" s="56">
        <v>1</v>
      </c>
      <c r="I524" s="56">
        <v>2</v>
      </c>
      <c r="J524" s="56">
        <v>2</v>
      </c>
      <c r="K524" s="56">
        <v>1</v>
      </c>
      <c r="L524" s="56">
        <v>3</v>
      </c>
      <c r="M524" s="117">
        <v>3</v>
      </c>
      <c r="N524" s="131">
        <v>14</v>
      </c>
      <c r="O524" s="133">
        <v>1</v>
      </c>
      <c r="P524" s="56">
        <v>0</v>
      </c>
      <c r="Q524" s="56">
        <v>2</v>
      </c>
      <c r="R524" s="56">
        <v>3</v>
      </c>
      <c r="S524" s="56">
        <v>2</v>
      </c>
      <c r="T524" s="56">
        <v>2</v>
      </c>
      <c r="U524" s="56">
        <v>2</v>
      </c>
      <c r="V524" s="56">
        <v>1</v>
      </c>
      <c r="W524" s="117">
        <v>2</v>
      </c>
      <c r="X524" s="121">
        <v>15</v>
      </c>
      <c r="Y524" s="70">
        <v>29</v>
      </c>
      <c r="AB524" s="87"/>
    </row>
    <row r="525" spans="1:28" ht="13.5" thickBot="1" x14ac:dyDescent="0.25">
      <c r="A525" s="95"/>
      <c r="AB525" s="87"/>
    </row>
    <row r="526" spans="1:28" ht="15" x14ac:dyDescent="0.25">
      <c r="A526" s="100"/>
      <c r="D526" s="58" t="s">
        <v>15</v>
      </c>
      <c r="E526" s="59">
        <v>2</v>
      </c>
      <c r="F526" s="59">
        <v>2</v>
      </c>
      <c r="G526" s="59">
        <v>2</v>
      </c>
      <c r="H526" s="59">
        <v>2</v>
      </c>
      <c r="I526" s="59">
        <v>1</v>
      </c>
      <c r="J526" s="59">
        <v>2</v>
      </c>
      <c r="K526" s="59">
        <v>1</v>
      </c>
      <c r="L526" s="59">
        <v>1</v>
      </c>
      <c r="M526" s="60">
        <v>2</v>
      </c>
      <c r="N526" s="134">
        <v>15</v>
      </c>
      <c r="O526" s="137">
        <v>2</v>
      </c>
      <c r="P526" s="59">
        <v>1</v>
      </c>
      <c r="Q526" s="59">
        <v>2</v>
      </c>
      <c r="R526" s="59">
        <v>1</v>
      </c>
      <c r="S526" s="59">
        <v>2</v>
      </c>
      <c r="T526" s="59">
        <v>2</v>
      </c>
      <c r="U526" s="59">
        <v>2</v>
      </c>
      <c r="V526" s="59">
        <v>2</v>
      </c>
      <c r="W526" s="60">
        <v>1</v>
      </c>
      <c r="X526" s="118">
        <v>15</v>
      </c>
      <c r="Y526" s="60">
        <v>30</v>
      </c>
      <c r="AB526" s="87"/>
    </row>
    <row r="527" spans="1:28" ht="15" x14ac:dyDescent="0.25">
      <c r="A527" s="151" t="s">
        <v>23</v>
      </c>
      <c r="B527" s="79">
        <v>23.600000000000009</v>
      </c>
      <c r="C527" s="112">
        <v>30</v>
      </c>
      <c r="D527" s="62" t="s">
        <v>14</v>
      </c>
      <c r="E527" s="84">
        <v>8</v>
      </c>
      <c r="F527" s="84">
        <v>5</v>
      </c>
      <c r="G527" s="84">
        <v>5</v>
      </c>
      <c r="H527" s="84">
        <v>6</v>
      </c>
      <c r="I527" s="84">
        <v>7</v>
      </c>
      <c r="J527" s="84">
        <v>6</v>
      </c>
      <c r="K527" s="84">
        <v>6</v>
      </c>
      <c r="L527" s="84">
        <v>6</v>
      </c>
      <c r="M527" s="114">
        <v>5</v>
      </c>
      <c r="N527" s="135">
        <v>54</v>
      </c>
      <c r="O527" s="127">
        <v>6</v>
      </c>
      <c r="P527" s="84">
        <v>5</v>
      </c>
      <c r="Q527" s="84">
        <v>5</v>
      </c>
      <c r="R527" s="84">
        <v>6</v>
      </c>
      <c r="S527" s="84">
        <v>5</v>
      </c>
      <c r="T527" s="84">
        <v>8</v>
      </c>
      <c r="U527" s="84">
        <v>9</v>
      </c>
      <c r="V527" s="84">
        <v>5</v>
      </c>
      <c r="W527" s="114">
        <v>7</v>
      </c>
      <c r="X527" s="111">
        <v>56</v>
      </c>
      <c r="Y527" s="71">
        <v>110</v>
      </c>
      <c r="Z527" s="102">
        <v>0.4</v>
      </c>
      <c r="AA527" s="141">
        <v>24.000000000000007</v>
      </c>
      <c r="AB527" s="103">
        <v>104</v>
      </c>
    </row>
    <row r="528" spans="1:28" ht="15.75" thickBot="1" x14ac:dyDescent="0.3">
      <c r="A528" s="104"/>
      <c r="B528" s="105"/>
      <c r="C528" s="105"/>
      <c r="D528" s="152" t="s">
        <v>18</v>
      </c>
      <c r="E528" s="61">
        <v>1</v>
      </c>
      <c r="F528" s="61">
        <v>3</v>
      </c>
      <c r="G528" s="61">
        <v>2</v>
      </c>
      <c r="H528" s="61">
        <v>2</v>
      </c>
      <c r="I528" s="61">
        <v>1</v>
      </c>
      <c r="J528" s="61">
        <v>2</v>
      </c>
      <c r="K528" s="61">
        <v>0</v>
      </c>
      <c r="L528" s="61">
        <v>1</v>
      </c>
      <c r="M528" s="119">
        <v>3</v>
      </c>
      <c r="N528" s="136">
        <v>15</v>
      </c>
      <c r="O528" s="138">
        <v>3</v>
      </c>
      <c r="P528" s="61">
        <v>2</v>
      </c>
      <c r="Q528" s="61">
        <v>2</v>
      </c>
      <c r="R528" s="61">
        <v>1</v>
      </c>
      <c r="S528" s="61">
        <v>3</v>
      </c>
      <c r="T528" s="61">
        <v>0</v>
      </c>
      <c r="U528" s="61">
        <v>0</v>
      </c>
      <c r="V528" s="61">
        <v>2</v>
      </c>
      <c r="W528" s="119">
        <v>0</v>
      </c>
      <c r="X528" s="122">
        <v>13</v>
      </c>
      <c r="Y528" s="72">
        <v>28</v>
      </c>
      <c r="Z528" s="105"/>
      <c r="AA528" s="105"/>
      <c r="AB528" s="106"/>
    </row>
    <row r="529" spans="1:28" ht="13.5" thickBot="1" x14ac:dyDescent="0.25">
      <c r="A529" s="77"/>
      <c r="B529" s="77"/>
      <c r="C529" s="77"/>
      <c r="D529" s="77"/>
      <c r="E529" s="77"/>
      <c r="F529" s="77"/>
      <c r="G529" s="77"/>
      <c r="H529" s="77"/>
      <c r="I529" s="77"/>
      <c r="J529" s="77"/>
      <c r="K529" s="77"/>
      <c r="L529" s="77"/>
      <c r="M529" s="77"/>
      <c r="N529" s="77"/>
      <c r="O529" s="77"/>
      <c r="P529" s="77"/>
      <c r="Q529" s="77"/>
      <c r="R529" s="77"/>
      <c r="S529" s="77"/>
      <c r="T529" s="77"/>
      <c r="U529" s="77"/>
      <c r="V529" s="77"/>
      <c r="W529" s="77"/>
      <c r="X529" s="77"/>
      <c r="Y529" s="77"/>
      <c r="Z529" s="77"/>
      <c r="AA529" s="77"/>
      <c r="AB529" s="77"/>
    </row>
    <row r="530" spans="1:28" ht="15" x14ac:dyDescent="0.25">
      <c r="A530" s="88"/>
      <c r="B530" s="173" t="s">
        <v>4</v>
      </c>
      <c r="C530" s="176" t="s">
        <v>19</v>
      </c>
      <c r="D530" s="64" t="s">
        <v>1</v>
      </c>
      <c r="E530" s="40">
        <v>382</v>
      </c>
      <c r="F530" s="41">
        <v>459</v>
      </c>
      <c r="G530" s="41">
        <v>301</v>
      </c>
      <c r="H530" s="41">
        <v>302</v>
      </c>
      <c r="I530" s="41">
        <v>146</v>
      </c>
      <c r="J530" s="41">
        <v>373</v>
      </c>
      <c r="K530" s="41">
        <v>478</v>
      </c>
      <c r="L530" s="41">
        <v>172</v>
      </c>
      <c r="M530" s="42">
        <v>349</v>
      </c>
      <c r="N530" s="179" t="s">
        <v>16</v>
      </c>
      <c r="O530" s="40">
        <v>403</v>
      </c>
      <c r="P530" s="41">
        <v>182</v>
      </c>
      <c r="Q530" s="41">
        <v>471</v>
      </c>
      <c r="R530" s="41">
        <v>150</v>
      </c>
      <c r="S530" s="41">
        <v>387</v>
      </c>
      <c r="T530" s="41">
        <v>286</v>
      </c>
      <c r="U530" s="41">
        <v>376</v>
      </c>
      <c r="V530" s="41">
        <v>476</v>
      </c>
      <c r="W530" s="42">
        <v>270</v>
      </c>
      <c r="X530" s="179" t="s">
        <v>17</v>
      </c>
      <c r="Y530" s="89">
        <v>71.5</v>
      </c>
      <c r="Z530" s="182" t="s">
        <v>28</v>
      </c>
      <c r="AA530" s="185" t="s">
        <v>6</v>
      </c>
      <c r="AB530" s="188" t="s">
        <v>20</v>
      </c>
    </row>
    <row r="531" spans="1:28" ht="15" x14ac:dyDescent="0.25">
      <c r="A531" s="90" t="s">
        <v>21</v>
      </c>
      <c r="B531" s="174"/>
      <c r="C531" s="177"/>
      <c r="D531" s="65" t="s">
        <v>2</v>
      </c>
      <c r="E531" s="43">
        <v>4</v>
      </c>
      <c r="F531" s="39">
        <v>5</v>
      </c>
      <c r="G531" s="39">
        <v>4</v>
      </c>
      <c r="H531" s="39">
        <v>4</v>
      </c>
      <c r="I531" s="39">
        <v>3</v>
      </c>
      <c r="J531" s="39">
        <v>4</v>
      </c>
      <c r="K531" s="39">
        <v>5</v>
      </c>
      <c r="L531" s="39">
        <v>3</v>
      </c>
      <c r="M531" s="44">
        <v>4</v>
      </c>
      <c r="N531" s="180"/>
      <c r="O531" s="43">
        <v>4</v>
      </c>
      <c r="P531" s="39">
        <v>3</v>
      </c>
      <c r="Q531" s="39">
        <v>5</v>
      </c>
      <c r="R531" s="39">
        <v>3</v>
      </c>
      <c r="S531" s="39">
        <v>4</v>
      </c>
      <c r="T531" s="39">
        <v>4</v>
      </c>
      <c r="U531" s="39">
        <v>4</v>
      </c>
      <c r="V531" s="39">
        <v>5</v>
      </c>
      <c r="W531" s="44">
        <v>4</v>
      </c>
      <c r="X531" s="180"/>
      <c r="Y531" s="63">
        <v>72</v>
      </c>
      <c r="Z531" s="183"/>
      <c r="AA531" s="186"/>
      <c r="AB531" s="189"/>
    </row>
    <row r="532" spans="1:28" ht="15.75" thickBot="1" x14ac:dyDescent="0.3">
      <c r="A532" s="107">
        <v>44621</v>
      </c>
      <c r="B532" s="175"/>
      <c r="C532" s="178"/>
      <c r="D532" s="66" t="s">
        <v>3</v>
      </c>
      <c r="E532" s="45">
        <v>5</v>
      </c>
      <c r="F532" s="46">
        <v>9</v>
      </c>
      <c r="G532" s="46">
        <v>13</v>
      </c>
      <c r="H532" s="46">
        <v>15</v>
      </c>
      <c r="I532" s="46">
        <v>17</v>
      </c>
      <c r="J532" s="46">
        <v>3</v>
      </c>
      <c r="K532" s="46">
        <v>7</v>
      </c>
      <c r="L532" s="46">
        <v>11</v>
      </c>
      <c r="M532" s="47">
        <v>1</v>
      </c>
      <c r="N532" s="181"/>
      <c r="O532" s="45">
        <v>4</v>
      </c>
      <c r="P532" s="46">
        <v>14</v>
      </c>
      <c r="Q532" s="46">
        <v>6</v>
      </c>
      <c r="R532" s="46">
        <v>18</v>
      </c>
      <c r="S532" s="46">
        <v>2</v>
      </c>
      <c r="T532" s="46">
        <v>16</v>
      </c>
      <c r="U532" s="46">
        <v>8</v>
      </c>
      <c r="V532" s="46">
        <v>12</v>
      </c>
      <c r="W532" s="47">
        <v>10</v>
      </c>
      <c r="X532" s="181"/>
      <c r="Y532" s="108">
        <v>130</v>
      </c>
      <c r="Z532" s="184"/>
      <c r="AA532" s="187"/>
      <c r="AB532" s="190"/>
    </row>
    <row r="533" spans="1:28" ht="15" x14ac:dyDescent="0.25">
      <c r="A533" s="91"/>
      <c r="D533" s="48" t="s">
        <v>15</v>
      </c>
      <c r="E533" s="49">
        <v>2</v>
      </c>
      <c r="F533" s="49">
        <v>1</v>
      </c>
      <c r="G533" s="49">
        <v>1</v>
      </c>
      <c r="H533" s="49">
        <v>1</v>
      </c>
      <c r="I533" s="49">
        <v>1</v>
      </c>
      <c r="J533" s="49">
        <v>2</v>
      </c>
      <c r="K533" s="49">
        <v>1</v>
      </c>
      <c r="L533" s="49">
        <v>1</v>
      </c>
      <c r="M533" s="50">
        <v>2</v>
      </c>
      <c r="N533" s="123">
        <v>12</v>
      </c>
      <c r="O533" s="126">
        <v>2</v>
      </c>
      <c r="P533" s="49">
        <v>1</v>
      </c>
      <c r="Q533" s="49">
        <v>1</v>
      </c>
      <c r="R533" s="49">
        <v>1</v>
      </c>
      <c r="S533" s="49">
        <v>2</v>
      </c>
      <c r="T533" s="49">
        <v>1</v>
      </c>
      <c r="U533" s="49">
        <v>1</v>
      </c>
      <c r="V533" s="49">
        <v>1</v>
      </c>
      <c r="W533" s="50">
        <v>1</v>
      </c>
      <c r="X533" s="113">
        <v>11</v>
      </c>
      <c r="Y533" s="85">
        <v>23</v>
      </c>
      <c r="AB533" s="87"/>
    </row>
    <row r="534" spans="1:28" ht="15" x14ac:dyDescent="0.25">
      <c r="A534" s="91" t="s">
        <v>24</v>
      </c>
      <c r="B534" s="73">
        <v>20.800000000000008</v>
      </c>
      <c r="C534" s="112">
        <v>23</v>
      </c>
      <c r="D534" s="52" t="s">
        <v>14</v>
      </c>
      <c r="E534" s="84">
        <v>6</v>
      </c>
      <c r="F534" s="84">
        <v>6</v>
      </c>
      <c r="G534" s="84">
        <v>5</v>
      </c>
      <c r="H534" s="84">
        <v>4</v>
      </c>
      <c r="I534" s="84">
        <v>2</v>
      </c>
      <c r="J534" s="84">
        <v>6</v>
      </c>
      <c r="K534" s="84">
        <v>5</v>
      </c>
      <c r="L534" s="84">
        <v>5</v>
      </c>
      <c r="M534" s="114">
        <v>8</v>
      </c>
      <c r="N534" s="124">
        <v>47</v>
      </c>
      <c r="O534" s="84">
        <v>6</v>
      </c>
      <c r="P534" s="84">
        <v>4</v>
      </c>
      <c r="Q534" s="84">
        <v>7</v>
      </c>
      <c r="R534" s="84">
        <v>3</v>
      </c>
      <c r="S534" s="84">
        <v>6</v>
      </c>
      <c r="T534" s="84">
        <v>5</v>
      </c>
      <c r="U534" s="84">
        <v>6</v>
      </c>
      <c r="V534" s="84">
        <v>6</v>
      </c>
      <c r="W534" s="114">
        <v>4</v>
      </c>
      <c r="X534" s="109">
        <v>47</v>
      </c>
      <c r="Y534" s="67">
        <v>94</v>
      </c>
      <c r="Z534" s="92">
        <v>-0.4</v>
      </c>
      <c r="AA534" s="142">
        <v>20.400000000000009</v>
      </c>
      <c r="AB534" s="93">
        <v>92</v>
      </c>
    </row>
    <row r="535" spans="1:28" ht="15.75" thickBot="1" x14ac:dyDescent="0.3">
      <c r="A535" s="94"/>
      <c r="D535" s="74" t="s">
        <v>18</v>
      </c>
      <c r="E535" s="51">
        <v>2</v>
      </c>
      <c r="F535" s="51">
        <v>2</v>
      </c>
      <c r="G535" s="51">
        <v>2</v>
      </c>
      <c r="H535" s="51">
        <v>3</v>
      </c>
      <c r="I535" s="51">
        <v>4</v>
      </c>
      <c r="J535" s="51">
        <v>2</v>
      </c>
      <c r="K535" s="51">
        <v>3</v>
      </c>
      <c r="L535" s="51">
        <v>1</v>
      </c>
      <c r="M535" s="115">
        <v>0</v>
      </c>
      <c r="N535" s="125">
        <v>19</v>
      </c>
      <c r="O535" s="128">
        <v>2</v>
      </c>
      <c r="P535" s="51">
        <v>2</v>
      </c>
      <c r="Q535" s="51">
        <v>1</v>
      </c>
      <c r="R535" s="51">
        <v>3</v>
      </c>
      <c r="S535" s="51">
        <v>2</v>
      </c>
      <c r="T535" s="51">
        <v>2</v>
      </c>
      <c r="U535" s="51">
        <v>1</v>
      </c>
      <c r="V535" s="51">
        <v>2</v>
      </c>
      <c r="W535" s="115">
        <v>3</v>
      </c>
      <c r="X535" s="120">
        <v>18</v>
      </c>
      <c r="Y535" s="68">
        <v>37</v>
      </c>
      <c r="AB535" s="87"/>
    </row>
    <row r="536" spans="1:28" ht="13.5" thickBot="1" x14ac:dyDescent="0.25">
      <c r="A536" s="95"/>
      <c r="AB536" s="87"/>
    </row>
    <row r="537" spans="1:28" ht="15" x14ac:dyDescent="0.25">
      <c r="A537" s="99"/>
      <c r="D537" s="53" t="s">
        <v>15</v>
      </c>
      <c r="E537" s="54">
        <v>2</v>
      </c>
      <c r="F537" s="54">
        <v>2</v>
      </c>
      <c r="G537" s="54">
        <v>1</v>
      </c>
      <c r="H537" s="54">
        <v>1</v>
      </c>
      <c r="I537" s="54">
        <v>1</v>
      </c>
      <c r="J537" s="54">
        <v>2</v>
      </c>
      <c r="K537" s="54">
        <v>2</v>
      </c>
      <c r="L537" s="54">
        <v>2</v>
      </c>
      <c r="M537" s="55">
        <v>2</v>
      </c>
      <c r="N537" s="129">
        <v>15</v>
      </c>
      <c r="O537" s="132">
        <v>2</v>
      </c>
      <c r="P537" s="54">
        <v>1</v>
      </c>
      <c r="Q537" s="54">
        <v>2</v>
      </c>
      <c r="R537" s="54">
        <v>1</v>
      </c>
      <c r="S537" s="54">
        <v>2</v>
      </c>
      <c r="T537" s="54">
        <v>1</v>
      </c>
      <c r="U537" s="54">
        <v>2</v>
      </c>
      <c r="V537" s="54">
        <v>2</v>
      </c>
      <c r="W537" s="55">
        <v>2</v>
      </c>
      <c r="X537" s="116">
        <v>15</v>
      </c>
      <c r="Y537" s="55">
        <v>30</v>
      </c>
      <c r="AB537" s="87"/>
    </row>
    <row r="538" spans="1:28" ht="15" x14ac:dyDescent="0.25">
      <c r="A538" s="96" t="s">
        <v>22</v>
      </c>
      <c r="B538" s="78">
        <v>26.4</v>
      </c>
      <c r="C538" s="112">
        <v>30</v>
      </c>
      <c r="D538" s="57" t="s">
        <v>14</v>
      </c>
      <c r="E538" s="84">
        <v>7</v>
      </c>
      <c r="F538" s="84">
        <v>9</v>
      </c>
      <c r="G538" s="84">
        <v>5</v>
      </c>
      <c r="H538" s="84">
        <v>5</v>
      </c>
      <c r="I538" s="84">
        <v>3</v>
      </c>
      <c r="J538" s="84">
        <v>5</v>
      </c>
      <c r="K538" s="84">
        <v>6</v>
      </c>
      <c r="L538" s="84">
        <v>4</v>
      </c>
      <c r="M538" s="114">
        <v>8</v>
      </c>
      <c r="N538" s="130">
        <v>52</v>
      </c>
      <c r="O538" s="127">
        <v>6</v>
      </c>
      <c r="P538" s="84">
        <v>4</v>
      </c>
      <c r="Q538" s="84">
        <v>6</v>
      </c>
      <c r="R538" s="84">
        <v>3</v>
      </c>
      <c r="S538" s="84">
        <v>7</v>
      </c>
      <c r="T538" s="84">
        <v>4</v>
      </c>
      <c r="U538" s="84">
        <v>8</v>
      </c>
      <c r="V538" s="84">
        <v>7</v>
      </c>
      <c r="W538" s="114">
        <v>5</v>
      </c>
      <c r="X538" s="110">
        <v>50</v>
      </c>
      <c r="Y538" s="69">
        <v>102</v>
      </c>
      <c r="Z538" s="97">
        <v>0</v>
      </c>
      <c r="AA538" s="143">
        <v>26.4</v>
      </c>
      <c r="AB538" s="98">
        <v>92</v>
      </c>
    </row>
    <row r="539" spans="1:28" ht="15.75" thickBot="1" x14ac:dyDescent="0.3">
      <c r="A539" s="99"/>
      <c r="D539" s="75" t="s">
        <v>18</v>
      </c>
      <c r="E539" s="56">
        <v>1</v>
      </c>
      <c r="F539" s="56">
        <v>0</v>
      </c>
      <c r="G539" s="56">
        <v>2</v>
      </c>
      <c r="H539" s="56">
        <v>2</v>
      </c>
      <c r="I539" s="56">
        <v>3</v>
      </c>
      <c r="J539" s="56">
        <v>3</v>
      </c>
      <c r="K539" s="56">
        <v>3</v>
      </c>
      <c r="L539" s="56">
        <v>3</v>
      </c>
      <c r="M539" s="117">
        <v>0</v>
      </c>
      <c r="N539" s="131">
        <v>17</v>
      </c>
      <c r="O539" s="133">
        <v>2</v>
      </c>
      <c r="P539" s="56">
        <v>2</v>
      </c>
      <c r="Q539" s="56">
        <v>3</v>
      </c>
      <c r="R539" s="56">
        <v>3</v>
      </c>
      <c r="S539" s="56">
        <v>1</v>
      </c>
      <c r="T539" s="56">
        <v>3</v>
      </c>
      <c r="U539" s="56">
        <v>0</v>
      </c>
      <c r="V539" s="56">
        <v>2</v>
      </c>
      <c r="W539" s="117">
        <v>3</v>
      </c>
      <c r="X539" s="121">
        <v>19</v>
      </c>
      <c r="Y539" s="70">
        <v>36</v>
      </c>
      <c r="AB539" s="87"/>
    </row>
    <row r="540" spans="1:28" ht="13.5" thickBot="1" x14ac:dyDescent="0.25">
      <c r="A540" s="95"/>
      <c r="AB540" s="87"/>
    </row>
    <row r="541" spans="1:28" ht="15" x14ac:dyDescent="0.25">
      <c r="A541" s="100"/>
      <c r="D541" s="58" t="s">
        <v>15</v>
      </c>
      <c r="E541" s="59">
        <v>2</v>
      </c>
      <c r="F541" s="59">
        <v>2</v>
      </c>
      <c r="G541" s="59">
        <v>1</v>
      </c>
      <c r="H541" s="59">
        <v>1</v>
      </c>
      <c r="I541" s="59">
        <v>1</v>
      </c>
      <c r="J541" s="59">
        <v>2</v>
      </c>
      <c r="K541" s="59">
        <v>2</v>
      </c>
      <c r="L541" s="59">
        <v>1</v>
      </c>
      <c r="M541" s="60">
        <v>2</v>
      </c>
      <c r="N541" s="134">
        <v>14</v>
      </c>
      <c r="O541" s="137">
        <v>2</v>
      </c>
      <c r="P541" s="59">
        <v>1</v>
      </c>
      <c r="Q541" s="59">
        <v>2</v>
      </c>
      <c r="R541" s="59">
        <v>1</v>
      </c>
      <c r="S541" s="59">
        <v>2</v>
      </c>
      <c r="T541" s="59">
        <v>1</v>
      </c>
      <c r="U541" s="59">
        <v>2</v>
      </c>
      <c r="V541" s="59">
        <v>1</v>
      </c>
      <c r="W541" s="60">
        <v>1</v>
      </c>
      <c r="X541" s="118">
        <v>13</v>
      </c>
      <c r="Y541" s="60">
        <v>27</v>
      </c>
      <c r="AB541" s="87"/>
    </row>
    <row r="542" spans="1:28" ht="15" x14ac:dyDescent="0.25">
      <c r="A542" s="101" t="s">
        <v>23</v>
      </c>
      <c r="B542" s="79">
        <v>24.000000000000007</v>
      </c>
      <c r="C542" s="112">
        <v>27</v>
      </c>
      <c r="D542" s="62" t="s">
        <v>14</v>
      </c>
      <c r="E542" s="84">
        <v>6</v>
      </c>
      <c r="F542" s="84">
        <v>9</v>
      </c>
      <c r="G542" s="84">
        <v>6</v>
      </c>
      <c r="H542" s="84">
        <v>4</v>
      </c>
      <c r="I542" s="84">
        <v>4</v>
      </c>
      <c r="J542" s="84">
        <v>5</v>
      </c>
      <c r="K542" s="84">
        <v>6</v>
      </c>
      <c r="L542" s="84">
        <v>4</v>
      </c>
      <c r="M542" s="114">
        <v>8</v>
      </c>
      <c r="N542" s="135">
        <v>52</v>
      </c>
      <c r="O542" s="127">
        <v>7</v>
      </c>
      <c r="P542" s="84">
        <v>3</v>
      </c>
      <c r="Q542" s="84">
        <v>5</v>
      </c>
      <c r="R542" s="84">
        <v>4</v>
      </c>
      <c r="S542" s="84">
        <v>6</v>
      </c>
      <c r="T542" s="84">
        <v>5</v>
      </c>
      <c r="U542" s="84">
        <v>6</v>
      </c>
      <c r="V542" s="84">
        <v>6</v>
      </c>
      <c r="W542" s="114">
        <v>4</v>
      </c>
      <c r="X542" s="111">
        <v>46</v>
      </c>
      <c r="Y542" s="71">
        <v>98</v>
      </c>
      <c r="Z542" s="102">
        <v>-0.4</v>
      </c>
      <c r="AA542" s="141">
        <v>23.600000000000009</v>
      </c>
      <c r="AB542" s="103">
        <v>103</v>
      </c>
    </row>
    <row r="543" spans="1:28" ht="15.75" thickBot="1" x14ac:dyDescent="0.3">
      <c r="A543" s="104"/>
      <c r="B543" s="105"/>
      <c r="C543" s="105"/>
      <c r="D543" s="76" t="s">
        <v>18</v>
      </c>
      <c r="E543" s="61">
        <v>2</v>
      </c>
      <c r="F543" s="61">
        <v>0</v>
      </c>
      <c r="G543" s="61">
        <v>1</v>
      </c>
      <c r="H543" s="61">
        <v>3</v>
      </c>
      <c r="I543" s="61">
        <v>2</v>
      </c>
      <c r="J543" s="61">
        <v>3</v>
      </c>
      <c r="K543" s="61">
        <v>3</v>
      </c>
      <c r="L543" s="61">
        <v>2</v>
      </c>
      <c r="M543" s="119">
        <v>0</v>
      </c>
      <c r="N543" s="136">
        <v>16</v>
      </c>
      <c r="O543" s="138">
        <v>1</v>
      </c>
      <c r="P543" s="61">
        <v>3</v>
      </c>
      <c r="Q543" s="61">
        <v>4</v>
      </c>
      <c r="R543" s="61">
        <v>2</v>
      </c>
      <c r="S543" s="61">
        <v>2</v>
      </c>
      <c r="T543" s="61">
        <v>2</v>
      </c>
      <c r="U543" s="61">
        <v>2</v>
      </c>
      <c r="V543" s="61">
        <v>2</v>
      </c>
      <c r="W543" s="119">
        <v>3</v>
      </c>
      <c r="X543" s="122">
        <v>21</v>
      </c>
      <c r="Y543" s="72">
        <v>37</v>
      </c>
      <c r="Z543" s="105"/>
      <c r="AA543" s="105"/>
      <c r="AB543" s="106"/>
    </row>
    <row r="544" spans="1:28" ht="13.5" thickBot="1" x14ac:dyDescent="0.25">
      <c r="A544" s="77"/>
      <c r="B544" s="77"/>
      <c r="C544" s="77"/>
      <c r="D544" s="77"/>
      <c r="E544" s="77"/>
      <c r="F544" s="77"/>
      <c r="G544" s="77"/>
      <c r="H544" s="77"/>
      <c r="I544" s="77"/>
      <c r="J544" s="77"/>
      <c r="K544" s="77"/>
      <c r="L544" s="77"/>
      <c r="M544" s="77"/>
      <c r="N544" s="77"/>
      <c r="O544" s="77"/>
      <c r="P544" s="77"/>
      <c r="Q544" s="77"/>
      <c r="R544" s="77"/>
      <c r="S544" s="77"/>
      <c r="T544" s="77"/>
      <c r="U544" s="77"/>
      <c r="V544" s="77"/>
      <c r="W544" s="77"/>
      <c r="X544" s="77"/>
      <c r="Y544" s="77"/>
      <c r="Z544" s="77"/>
      <c r="AA544" s="77"/>
      <c r="AB544" s="77"/>
    </row>
    <row r="545" spans="1:28" ht="15" x14ac:dyDescent="0.25">
      <c r="A545" s="86"/>
      <c r="B545" s="173" t="s">
        <v>4</v>
      </c>
      <c r="C545" s="176" t="s">
        <v>19</v>
      </c>
      <c r="D545" s="64" t="s">
        <v>1</v>
      </c>
      <c r="E545" s="155">
        <v>507</v>
      </c>
      <c r="F545" s="155">
        <v>362</v>
      </c>
      <c r="G545" s="155">
        <v>205</v>
      </c>
      <c r="H545" s="155">
        <v>371</v>
      </c>
      <c r="I545" s="155">
        <v>455</v>
      </c>
      <c r="J545" s="155">
        <v>393</v>
      </c>
      <c r="K545" s="155">
        <v>130</v>
      </c>
      <c r="L545" s="155">
        <v>264</v>
      </c>
      <c r="M545" s="156">
        <v>339</v>
      </c>
      <c r="N545" s="179" t="s">
        <v>16</v>
      </c>
      <c r="O545" s="157">
        <v>449</v>
      </c>
      <c r="P545" s="155">
        <v>343</v>
      </c>
      <c r="Q545" s="155">
        <v>174</v>
      </c>
      <c r="R545" s="155">
        <v>338</v>
      </c>
      <c r="S545" s="155">
        <v>331</v>
      </c>
      <c r="T545" s="155">
        <v>384</v>
      </c>
      <c r="U545" s="155">
        <v>504</v>
      </c>
      <c r="V545" s="155">
        <v>177</v>
      </c>
      <c r="W545" s="156">
        <v>345</v>
      </c>
      <c r="X545" s="179" t="s">
        <v>17</v>
      </c>
      <c r="Y545" s="89">
        <v>72.400000000000006</v>
      </c>
      <c r="Z545" s="182" t="s">
        <v>28</v>
      </c>
      <c r="AA545" s="185" t="s">
        <v>6</v>
      </c>
      <c r="AB545" s="188" t="s">
        <v>20</v>
      </c>
    </row>
    <row r="546" spans="1:28" ht="15" x14ac:dyDescent="0.25">
      <c r="A546" s="86" t="s">
        <v>32</v>
      </c>
      <c r="B546" s="174"/>
      <c r="C546" s="177"/>
      <c r="D546" s="65" t="s">
        <v>2</v>
      </c>
      <c r="E546" s="63">
        <v>5</v>
      </c>
      <c r="F546" s="63">
        <v>4</v>
      </c>
      <c r="G546" s="63">
        <v>3</v>
      </c>
      <c r="H546" s="63">
        <v>4</v>
      </c>
      <c r="I546" s="63">
        <v>5</v>
      </c>
      <c r="J546" s="63">
        <v>4</v>
      </c>
      <c r="K546" s="63">
        <v>3</v>
      </c>
      <c r="L546" s="63">
        <v>4</v>
      </c>
      <c r="M546" s="158">
        <v>4</v>
      </c>
      <c r="N546" s="180"/>
      <c r="O546" s="159">
        <v>5</v>
      </c>
      <c r="P546" s="63">
        <v>4</v>
      </c>
      <c r="Q546" s="63">
        <v>3</v>
      </c>
      <c r="R546" s="63">
        <v>4</v>
      </c>
      <c r="S546" s="63">
        <v>4</v>
      </c>
      <c r="T546" s="63">
        <v>4</v>
      </c>
      <c r="U546" s="63">
        <v>5</v>
      </c>
      <c r="V546" s="63">
        <v>3</v>
      </c>
      <c r="W546" s="158">
        <v>4</v>
      </c>
      <c r="X546" s="180"/>
      <c r="Y546" s="63">
        <v>72</v>
      </c>
      <c r="Z546" s="183"/>
      <c r="AA546" s="186"/>
      <c r="AB546" s="189"/>
    </row>
    <row r="547" spans="1:28" ht="15.75" thickBot="1" x14ac:dyDescent="0.3">
      <c r="A547" s="140">
        <v>44616</v>
      </c>
      <c r="B547" s="175"/>
      <c r="C547" s="178"/>
      <c r="D547" s="66" t="s">
        <v>3</v>
      </c>
      <c r="E547" s="160">
        <v>2</v>
      </c>
      <c r="F547" s="160">
        <v>8</v>
      </c>
      <c r="G547" s="160">
        <v>4</v>
      </c>
      <c r="H547" s="160">
        <v>10</v>
      </c>
      <c r="I547" s="160">
        <v>18</v>
      </c>
      <c r="J547" s="160">
        <v>6</v>
      </c>
      <c r="K547" s="160">
        <v>16</v>
      </c>
      <c r="L547" s="160">
        <v>14</v>
      </c>
      <c r="M547" s="161">
        <v>12</v>
      </c>
      <c r="N547" s="181"/>
      <c r="O547" s="162">
        <v>9</v>
      </c>
      <c r="P547" s="160">
        <v>17</v>
      </c>
      <c r="Q547" s="160">
        <v>11</v>
      </c>
      <c r="R547" s="160">
        <v>13</v>
      </c>
      <c r="S547" s="160">
        <v>5</v>
      </c>
      <c r="T547" s="160">
        <v>1</v>
      </c>
      <c r="U547" s="160">
        <v>3</v>
      </c>
      <c r="V547" s="160">
        <v>7</v>
      </c>
      <c r="W547" s="161">
        <v>15</v>
      </c>
      <c r="X547" s="181"/>
      <c r="Y547" s="108">
        <v>140</v>
      </c>
      <c r="Z547" s="184"/>
      <c r="AA547" s="187"/>
      <c r="AB547" s="190"/>
    </row>
    <row r="548" spans="1:28" ht="15" x14ac:dyDescent="0.25">
      <c r="A548" s="146"/>
      <c r="D548" s="48" t="s">
        <v>15</v>
      </c>
      <c r="E548" s="49">
        <v>2</v>
      </c>
      <c r="F548" s="49">
        <v>2</v>
      </c>
      <c r="G548" s="49">
        <v>2</v>
      </c>
      <c r="H548" s="49">
        <v>1</v>
      </c>
      <c r="I548" s="49">
        <v>1</v>
      </c>
      <c r="J548" s="49">
        <v>2</v>
      </c>
      <c r="K548" s="49">
        <v>1</v>
      </c>
      <c r="L548" s="49">
        <v>1</v>
      </c>
      <c r="M548" s="50">
        <v>1</v>
      </c>
      <c r="N548" s="123">
        <v>13</v>
      </c>
      <c r="O548" s="126">
        <v>1</v>
      </c>
      <c r="P548" s="49">
        <v>1</v>
      </c>
      <c r="Q548" s="49">
        <v>1</v>
      </c>
      <c r="R548" s="49">
        <v>1</v>
      </c>
      <c r="S548" s="49">
        <v>2</v>
      </c>
      <c r="T548" s="49">
        <v>2</v>
      </c>
      <c r="U548" s="49">
        <v>2</v>
      </c>
      <c r="V548" s="49">
        <v>2</v>
      </c>
      <c r="W548" s="50">
        <v>1</v>
      </c>
      <c r="X548" s="113">
        <v>13</v>
      </c>
      <c r="Y548" s="85">
        <v>26</v>
      </c>
      <c r="AB548" s="87"/>
    </row>
    <row r="549" spans="1:28" ht="15" x14ac:dyDescent="0.25">
      <c r="A549" s="146" t="s">
        <v>24</v>
      </c>
      <c r="B549" s="73">
        <v>20.800000000000008</v>
      </c>
      <c r="C549" s="112">
        <v>26</v>
      </c>
      <c r="D549" s="52" t="s">
        <v>14</v>
      </c>
      <c r="E549" s="84">
        <v>8</v>
      </c>
      <c r="F549" s="84">
        <v>5</v>
      </c>
      <c r="G549" s="84">
        <v>6</v>
      </c>
      <c r="H549" s="84">
        <v>6</v>
      </c>
      <c r="I549" s="84">
        <v>6</v>
      </c>
      <c r="J549" s="84">
        <v>6</v>
      </c>
      <c r="K549" s="84">
        <v>3</v>
      </c>
      <c r="L549" s="84">
        <v>5</v>
      </c>
      <c r="M549" s="114">
        <v>5</v>
      </c>
      <c r="N549" s="147">
        <v>50</v>
      </c>
      <c r="O549" s="84">
        <v>6</v>
      </c>
      <c r="P549" s="84">
        <v>6</v>
      </c>
      <c r="Q549" s="84">
        <v>4</v>
      </c>
      <c r="R549" s="84">
        <v>5</v>
      </c>
      <c r="S549" s="84">
        <v>5</v>
      </c>
      <c r="T549" s="84">
        <v>5</v>
      </c>
      <c r="U549" s="84">
        <v>7</v>
      </c>
      <c r="V549" s="84">
        <v>4</v>
      </c>
      <c r="W549" s="114">
        <v>6</v>
      </c>
      <c r="X549" s="109">
        <v>48</v>
      </c>
      <c r="Y549" s="67">
        <v>98</v>
      </c>
      <c r="Z549" s="92">
        <v>0</v>
      </c>
      <c r="AA549" s="142">
        <v>20.800000000000008</v>
      </c>
      <c r="AB549" s="93">
        <v>91</v>
      </c>
    </row>
    <row r="550" spans="1:28" ht="15.75" thickBot="1" x14ac:dyDescent="0.3">
      <c r="A550" s="94"/>
      <c r="D550" s="148" t="s">
        <v>18</v>
      </c>
      <c r="E550" s="51">
        <v>1</v>
      </c>
      <c r="F550" s="51">
        <v>3</v>
      </c>
      <c r="G550" s="51">
        <v>1</v>
      </c>
      <c r="H550" s="51">
        <v>1</v>
      </c>
      <c r="I550" s="51">
        <v>2</v>
      </c>
      <c r="J550" s="51">
        <v>2</v>
      </c>
      <c r="K550" s="51">
        <v>3</v>
      </c>
      <c r="L550" s="51">
        <v>2</v>
      </c>
      <c r="M550" s="115">
        <v>2</v>
      </c>
      <c r="N550" s="125">
        <v>17</v>
      </c>
      <c r="O550" s="128">
        <v>2</v>
      </c>
      <c r="P550" s="51">
        <v>1</v>
      </c>
      <c r="Q550" s="51">
        <v>2</v>
      </c>
      <c r="R550" s="51">
        <v>2</v>
      </c>
      <c r="S550" s="51">
        <v>3</v>
      </c>
      <c r="T550" s="51">
        <v>3</v>
      </c>
      <c r="U550" s="51">
        <v>2</v>
      </c>
      <c r="V550" s="51">
        <v>3</v>
      </c>
      <c r="W550" s="115">
        <v>1</v>
      </c>
      <c r="X550" s="120">
        <v>19</v>
      </c>
      <c r="Y550" s="68">
        <v>36</v>
      </c>
      <c r="AB550" s="87"/>
    </row>
    <row r="551" spans="1:28" ht="13.5" thickBot="1" x14ac:dyDescent="0.25">
      <c r="A551" s="95"/>
      <c r="AB551" s="87"/>
    </row>
    <row r="552" spans="1:28" ht="15" x14ac:dyDescent="0.25">
      <c r="A552" s="99"/>
      <c r="D552" s="53" t="s">
        <v>15</v>
      </c>
      <c r="E552" s="54">
        <v>2</v>
      </c>
      <c r="F552" s="54">
        <v>2</v>
      </c>
      <c r="G552" s="54">
        <v>2</v>
      </c>
      <c r="H552" s="54">
        <v>2</v>
      </c>
      <c r="I552" s="54">
        <v>1</v>
      </c>
      <c r="J552" s="54">
        <v>2</v>
      </c>
      <c r="K552" s="54">
        <v>1</v>
      </c>
      <c r="L552" s="54">
        <v>2</v>
      </c>
      <c r="M552" s="55">
        <v>2</v>
      </c>
      <c r="N552" s="129">
        <v>16</v>
      </c>
      <c r="O552" s="132">
        <v>2</v>
      </c>
      <c r="P552" s="54">
        <v>1</v>
      </c>
      <c r="Q552" s="54">
        <v>2</v>
      </c>
      <c r="R552" s="54">
        <v>2</v>
      </c>
      <c r="S552" s="54">
        <v>2</v>
      </c>
      <c r="T552" s="54">
        <v>2</v>
      </c>
      <c r="U552" s="54">
        <v>2</v>
      </c>
      <c r="V552" s="54">
        <v>2</v>
      </c>
      <c r="W552" s="55">
        <v>2</v>
      </c>
      <c r="X552" s="116">
        <v>17</v>
      </c>
      <c r="Y552" s="55">
        <v>33</v>
      </c>
      <c r="AB552" s="87"/>
    </row>
    <row r="553" spans="1:28" ht="15" x14ac:dyDescent="0.25">
      <c r="A553" s="149" t="s">
        <v>22</v>
      </c>
      <c r="B553" s="78">
        <v>26.4</v>
      </c>
      <c r="C553" s="112">
        <v>33</v>
      </c>
      <c r="D553" s="57" t="s">
        <v>14</v>
      </c>
      <c r="E553" s="84">
        <v>9</v>
      </c>
      <c r="F553" s="84">
        <v>8</v>
      </c>
      <c r="G553" s="84">
        <v>7</v>
      </c>
      <c r="H553" s="84">
        <v>5</v>
      </c>
      <c r="I553" s="84">
        <v>6</v>
      </c>
      <c r="J553" s="84">
        <v>5</v>
      </c>
      <c r="K553" s="84">
        <v>6</v>
      </c>
      <c r="L553" s="84">
        <v>4</v>
      </c>
      <c r="M553" s="114">
        <v>6</v>
      </c>
      <c r="N553" s="130">
        <v>56</v>
      </c>
      <c r="O553" s="84">
        <v>6</v>
      </c>
      <c r="P553" s="84">
        <v>4</v>
      </c>
      <c r="Q553" s="84">
        <v>7</v>
      </c>
      <c r="R553" s="84">
        <v>5</v>
      </c>
      <c r="S553" s="84">
        <v>5</v>
      </c>
      <c r="T553" s="84">
        <v>5</v>
      </c>
      <c r="U553" s="84">
        <v>8</v>
      </c>
      <c r="V553" s="84">
        <v>3</v>
      </c>
      <c r="W553" s="114">
        <v>6</v>
      </c>
      <c r="X553" s="110">
        <v>49</v>
      </c>
      <c r="Y553" s="69">
        <v>105</v>
      </c>
      <c r="Z553" s="97">
        <v>0</v>
      </c>
      <c r="AA553" s="143">
        <v>26.4</v>
      </c>
      <c r="AB553" s="98">
        <v>91</v>
      </c>
    </row>
    <row r="554" spans="1:28" ht="15.75" thickBot="1" x14ac:dyDescent="0.3">
      <c r="A554" s="99"/>
      <c r="D554" s="150" t="s">
        <v>18</v>
      </c>
      <c r="E554" s="56">
        <v>0</v>
      </c>
      <c r="F554" s="56">
        <v>0</v>
      </c>
      <c r="G554" s="56">
        <v>0</v>
      </c>
      <c r="H554" s="56">
        <v>3</v>
      </c>
      <c r="I554" s="56">
        <v>2</v>
      </c>
      <c r="J554" s="56">
        <v>3</v>
      </c>
      <c r="K554" s="56">
        <v>0</v>
      </c>
      <c r="L554" s="56">
        <v>4</v>
      </c>
      <c r="M554" s="117">
        <v>2</v>
      </c>
      <c r="N554" s="131">
        <v>14</v>
      </c>
      <c r="O554" s="133">
        <v>3</v>
      </c>
      <c r="P554" s="56">
        <v>3</v>
      </c>
      <c r="Q554" s="56">
        <v>0</v>
      </c>
      <c r="R554" s="56">
        <v>3</v>
      </c>
      <c r="S554" s="56">
        <v>3</v>
      </c>
      <c r="T554" s="56">
        <v>3</v>
      </c>
      <c r="U554" s="56">
        <v>1</v>
      </c>
      <c r="V554" s="56">
        <v>4</v>
      </c>
      <c r="W554" s="117">
        <v>2</v>
      </c>
      <c r="X554" s="121">
        <v>22</v>
      </c>
      <c r="Y554" s="70">
        <v>36</v>
      </c>
      <c r="AB554" s="87"/>
    </row>
    <row r="555" spans="1:28" ht="13.5" thickBot="1" x14ac:dyDescent="0.25">
      <c r="A555" s="95"/>
      <c r="AB555" s="87"/>
    </row>
    <row r="556" spans="1:28" ht="15" x14ac:dyDescent="0.25">
      <c r="A556" s="100"/>
      <c r="D556" s="58" t="s">
        <v>15</v>
      </c>
      <c r="E556" s="59">
        <v>2</v>
      </c>
      <c r="F556" s="59">
        <v>2</v>
      </c>
      <c r="G556" s="59">
        <v>2</v>
      </c>
      <c r="H556" s="59">
        <v>2</v>
      </c>
      <c r="I556" s="59">
        <v>1</v>
      </c>
      <c r="J556" s="59">
        <v>2</v>
      </c>
      <c r="K556" s="59">
        <v>1</v>
      </c>
      <c r="L556" s="59">
        <v>1</v>
      </c>
      <c r="M556" s="60">
        <v>2</v>
      </c>
      <c r="N556" s="134">
        <v>15</v>
      </c>
      <c r="O556" s="137">
        <v>2</v>
      </c>
      <c r="P556" s="59">
        <v>1</v>
      </c>
      <c r="Q556" s="59">
        <v>2</v>
      </c>
      <c r="R556" s="59">
        <v>1</v>
      </c>
      <c r="S556" s="59">
        <v>2</v>
      </c>
      <c r="T556" s="59">
        <v>2</v>
      </c>
      <c r="U556" s="59">
        <v>2</v>
      </c>
      <c r="V556" s="59">
        <v>2</v>
      </c>
      <c r="W556" s="60">
        <v>1</v>
      </c>
      <c r="X556" s="118">
        <v>15</v>
      </c>
      <c r="Y556" s="60">
        <v>30</v>
      </c>
      <c r="AB556" s="87"/>
    </row>
    <row r="557" spans="1:28" ht="15" x14ac:dyDescent="0.25">
      <c r="A557" s="151" t="s">
        <v>23</v>
      </c>
      <c r="B557" s="79">
        <v>23.900000000000006</v>
      </c>
      <c r="C557" s="112">
        <v>30</v>
      </c>
      <c r="D557" s="62" t="s">
        <v>14</v>
      </c>
      <c r="E557" s="84">
        <v>8</v>
      </c>
      <c r="F557" s="84">
        <v>5</v>
      </c>
      <c r="G557" s="84">
        <v>4</v>
      </c>
      <c r="H557" s="84">
        <v>5</v>
      </c>
      <c r="I557" s="84">
        <v>6</v>
      </c>
      <c r="J557" s="84">
        <v>8</v>
      </c>
      <c r="K557" s="84">
        <v>4</v>
      </c>
      <c r="L557" s="84">
        <v>6</v>
      </c>
      <c r="M557" s="114">
        <v>6</v>
      </c>
      <c r="N557" s="135">
        <v>52</v>
      </c>
      <c r="O557" s="127">
        <v>7</v>
      </c>
      <c r="P557" s="84">
        <v>6</v>
      </c>
      <c r="Q557" s="84">
        <v>4</v>
      </c>
      <c r="R557" s="84">
        <v>5</v>
      </c>
      <c r="S557" s="84">
        <v>6</v>
      </c>
      <c r="T557" s="84">
        <v>8</v>
      </c>
      <c r="U557" s="84">
        <v>8</v>
      </c>
      <c r="V557" s="84">
        <v>6</v>
      </c>
      <c r="W557" s="114">
        <v>5</v>
      </c>
      <c r="X557" s="111">
        <v>55</v>
      </c>
      <c r="Y557" s="71">
        <v>107</v>
      </c>
      <c r="Z557" s="102">
        <v>0.1</v>
      </c>
      <c r="AA557" s="141">
        <v>24.000000000000007</v>
      </c>
      <c r="AB557" s="103">
        <v>102</v>
      </c>
    </row>
    <row r="558" spans="1:28" ht="15.75" thickBot="1" x14ac:dyDescent="0.3">
      <c r="A558" s="104"/>
      <c r="B558" s="105"/>
      <c r="C558" s="105"/>
      <c r="D558" s="152" t="s">
        <v>18</v>
      </c>
      <c r="E558" s="61">
        <v>1</v>
      </c>
      <c r="F558" s="61">
        <v>3</v>
      </c>
      <c r="G558" s="61">
        <v>3</v>
      </c>
      <c r="H558" s="61">
        <v>3</v>
      </c>
      <c r="I558" s="61">
        <v>2</v>
      </c>
      <c r="J558" s="61">
        <v>0</v>
      </c>
      <c r="K558" s="61">
        <v>2</v>
      </c>
      <c r="L558" s="61">
        <v>1</v>
      </c>
      <c r="M558" s="119">
        <v>2</v>
      </c>
      <c r="N558" s="136">
        <v>17</v>
      </c>
      <c r="O558" s="138">
        <v>2</v>
      </c>
      <c r="P558" s="61">
        <v>1</v>
      </c>
      <c r="Q558" s="61">
        <v>3</v>
      </c>
      <c r="R558" s="61">
        <v>2</v>
      </c>
      <c r="S558" s="61">
        <v>2</v>
      </c>
      <c r="T558" s="61">
        <v>0</v>
      </c>
      <c r="U558" s="61">
        <v>1</v>
      </c>
      <c r="V558" s="61">
        <v>1</v>
      </c>
      <c r="W558" s="119">
        <v>2</v>
      </c>
      <c r="X558" s="122">
        <v>14</v>
      </c>
      <c r="Y558" s="72">
        <v>31</v>
      </c>
      <c r="Z558" s="105"/>
      <c r="AA558" s="105"/>
      <c r="AB558" s="106"/>
    </row>
    <row r="559" spans="1:28" ht="13.5" thickBot="1" x14ac:dyDescent="0.25">
      <c r="A559" s="77"/>
      <c r="B559" s="77"/>
      <c r="C559" s="77"/>
      <c r="D559" s="77"/>
      <c r="E559" s="77"/>
      <c r="F559" s="77"/>
      <c r="G559" s="77"/>
      <c r="H559" s="77"/>
      <c r="I559" s="77"/>
      <c r="J559" s="77"/>
      <c r="K559" s="77"/>
      <c r="L559" s="77"/>
      <c r="M559" s="77"/>
      <c r="N559" s="77"/>
      <c r="O559" s="77"/>
      <c r="P559" s="77"/>
      <c r="Q559" s="77"/>
      <c r="R559" s="77"/>
      <c r="S559" s="77"/>
      <c r="T559" s="77"/>
      <c r="U559" s="77"/>
      <c r="V559" s="77"/>
      <c r="W559" s="77"/>
      <c r="X559" s="77"/>
      <c r="Y559" s="77"/>
      <c r="Z559" s="77"/>
      <c r="AA559" s="77"/>
      <c r="AB559" s="77"/>
    </row>
    <row r="560" spans="1:28" ht="15" x14ac:dyDescent="0.25">
      <c r="A560" s="83"/>
      <c r="B560" s="173" t="s">
        <v>4</v>
      </c>
      <c r="C560" s="176" t="s">
        <v>19</v>
      </c>
      <c r="D560" s="64" t="s">
        <v>1</v>
      </c>
      <c r="E560" s="40">
        <v>476</v>
      </c>
      <c r="F560" s="41">
        <v>340</v>
      </c>
      <c r="G560" s="41">
        <v>145</v>
      </c>
      <c r="H560" s="41">
        <v>336</v>
      </c>
      <c r="I560" s="41">
        <v>432</v>
      </c>
      <c r="J560" s="41">
        <v>306</v>
      </c>
      <c r="K560" s="41">
        <v>310</v>
      </c>
      <c r="L560" s="41">
        <v>340</v>
      </c>
      <c r="M560" s="42">
        <v>136</v>
      </c>
      <c r="N560" s="179" t="s">
        <v>16</v>
      </c>
      <c r="O560" s="40">
        <v>405</v>
      </c>
      <c r="P560" s="41">
        <v>352</v>
      </c>
      <c r="Q560" s="41">
        <v>328</v>
      </c>
      <c r="R560" s="41">
        <v>296</v>
      </c>
      <c r="S560" s="41">
        <v>166</v>
      </c>
      <c r="T560" s="41">
        <v>348</v>
      </c>
      <c r="U560" s="41">
        <v>430</v>
      </c>
      <c r="V560" s="41">
        <v>150</v>
      </c>
      <c r="W560" s="42">
        <v>336</v>
      </c>
      <c r="X560" s="179" t="s">
        <v>17</v>
      </c>
      <c r="Y560" s="89">
        <v>68.599999999999994</v>
      </c>
      <c r="Z560" s="182" t="s">
        <v>28</v>
      </c>
      <c r="AA560" s="185" t="s">
        <v>6</v>
      </c>
      <c r="AB560" s="188" t="s">
        <v>20</v>
      </c>
    </row>
    <row r="561" spans="1:28" ht="15" x14ac:dyDescent="0.25">
      <c r="A561" s="83" t="s">
        <v>26</v>
      </c>
      <c r="B561" s="174"/>
      <c r="C561" s="177"/>
      <c r="D561" s="65" t="s">
        <v>2</v>
      </c>
      <c r="E561" s="43">
        <v>5</v>
      </c>
      <c r="F561" s="39">
        <v>4</v>
      </c>
      <c r="G561" s="39">
        <v>3</v>
      </c>
      <c r="H561" s="39">
        <v>4</v>
      </c>
      <c r="I561" s="39">
        <v>5</v>
      </c>
      <c r="J561" s="39">
        <v>4</v>
      </c>
      <c r="K561" s="39">
        <v>4</v>
      </c>
      <c r="L561" s="39">
        <v>4</v>
      </c>
      <c r="M561" s="44">
        <v>3</v>
      </c>
      <c r="N561" s="180"/>
      <c r="O561" s="43">
        <v>5</v>
      </c>
      <c r="P561" s="39">
        <v>4</v>
      </c>
      <c r="Q561" s="39">
        <v>4</v>
      </c>
      <c r="R561" s="39">
        <v>4</v>
      </c>
      <c r="S561" s="39">
        <v>3</v>
      </c>
      <c r="T561" s="39">
        <v>4</v>
      </c>
      <c r="U561" s="39">
        <v>5</v>
      </c>
      <c r="V561" s="39">
        <v>3</v>
      </c>
      <c r="W561" s="44">
        <v>4</v>
      </c>
      <c r="X561" s="180"/>
      <c r="Y561" s="63">
        <v>72</v>
      </c>
      <c r="Z561" s="183"/>
      <c r="AA561" s="186"/>
      <c r="AB561" s="189"/>
    </row>
    <row r="562" spans="1:28" ht="15.75" thickBot="1" x14ac:dyDescent="0.3">
      <c r="A562" s="139">
        <v>44596</v>
      </c>
      <c r="B562" s="175"/>
      <c r="C562" s="178"/>
      <c r="D562" s="66" t="s">
        <v>3</v>
      </c>
      <c r="E562" s="45">
        <v>4</v>
      </c>
      <c r="F562" s="46">
        <v>10</v>
      </c>
      <c r="G562" s="46">
        <v>18</v>
      </c>
      <c r="H562" s="46">
        <v>6</v>
      </c>
      <c r="I562" s="46">
        <v>2</v>
      </c>
      <c r="J562" s="46">
        <v>12</v>
      </c>
      <c r="K562" s="46">
        <v>14</v>
      </c>
      <c r="L562" s="46">
        <v>8</v>
      </c>
      <c r="M562" s="47">
        <v>16</v>
      </c>
      <c r="N562" s="181"/>
      <c r="O562" s="45">
        <v>3</v>
      </c>
      <c r="P562" s="46">
        <v>9</v>
      </c>
      <c r="Q562" s="46">
        <v>5</v>
      </c>
      <c r="R562" s="46">
        <v>13</v>
      </c>
      <c r="S562" s="46">
        <v>17</v>
      </c>
      <c r="T562" s="46">
        <v>11</v>
      </c>
      <c r="U562" s="46">
        <v>1</v>
      </c>
      <c r="V562" s="46">
        <v>15</v>
      </c>
      <c r="W562" s="47">
        <v>7</v>
      </c>
      <c r="X562" s="181"/>
      <c r="Y562" s="108">
        <v>122</v>
      </c>
      <c r="Z562" s="184"/>
      <c r="AA562" s="187"/>
      <c r="AB562" s="190"/>
    </row>
    <row r="563" spans="1:28" ht="15" x14ac:dyDescent="0.25">
      <c r="A563" s="146"/>
      <c r="D563" s="48" t="s">
        <v>15</v>
      </c>
      <c r="E563" s="49">
        <v>1</v>
      </c>
      <c r="F563" s="49">
        <v>1</v>
      </c>
      <c r="G563" s="49">
        <v>1</v>
      </c>
      <c r="H563" s="49">
        <v>1</v>
      </c>
      <c r="I563" s="49">
        <v>1</v>
      </c>
      <c r="J563" s="49">
        <v>1</v>
      </c>
      <c r="K563" s="49">
        <v>1</v>
      </c>
      <c r="L563" s="49">
        <v>1</v>
      </c>
      <c r="M563" s="50">
        <v>1</v>
      </c>
      <c r="N563" s="123">
        <v>9</v>
      </c>
      <c r="O563" s="126">
        <v>1</v>
      </c>
      <c r="P563" s="49">
        <v>1</v>
      </c>
      <c r="Q563" s="49">
        <v>1</v>
      </c>
      <c r="R563" s="49">
        <v>1</v>
      </c>
      <c r="S563" s="49">
        <v>1</v>
      </c>
      <c r="T563" s="49">
        <v>1</v>
      </c>
      <c r="U563" s="49">
        <v>1</v>
      </c>
      <c r="V563" s="49">
        <v>1</v>
      </c>
      <c r="W563" s="50">
        <v>1</v>
      </c>
      <c r="X563" s="113">
        <v>9</v>
      </c>
      <c r="Y563" s="85">
        <v>18</v>
      </c>
      <c r="AB563" s="87"/>
    </row>
    <row r="564" spans="1:28" ht="15" x14ac:dyDescent="0.25">
      <c r="A564" s="146" t="s">
        <v>24</v>
      </c>
      <c r="B564" s="73">
        <v>20.200000000000006</v>
      </c>
      <c r="C564" s="112">
        <v>18</v>
      </c>
      <c r="D564" s="52" t="s">
        <v>14</v>
      </c>
      <c r="E564" s="84">
        <v>7</v>
      </c>
      <c r="F564" s="84">
        <v>5</v>
      </c>
      <c r="G564" s="84">
        <v>4</v>
      </c>
      <c r="H564" s="84">
        <v>6</v>
      </c>
      <c r="I564" s="84">
        <v>7</v>
      </c>
      <c r="J564" s="84">
        <v>6</v>
      </c>
      <c r="K564" s="84">
        <v>5</v>
      </c>
      <c r="L564" s="84">
        <v>7</v>
      </c>
      <c r="M564" s="114">
        <v>4</v>
      </c>
      <c r="N564" s="147">
        <v>51</v>
      </c>
      <c r="O564" s="84">
        <v>6</v>
      </c>
      <c r="P564" s="84">
        <v>5</v>
      </c>
      <c r="Q564" s="84">
        <v>6</v>
      </c>
      <c r="R564" s="84">
        <v>5</v>
      </c>
      <c r="S564" s="84">
        <v>5</v>
      </c>
      <c r="T564" s="84">
        <v>5</v>
      </c>
      <c r="U564" s="84">
        <v>7</v>
      </c>
      <c r="V564" s="84">
        <v>4</v>
      </c>
      <c r="W564" s="114">
        <v>6</v>
      </c>
      <c r="X564" s="109">
        <v>49</v>
      </c>
      <c r="Y564" s="67">
        <v>100</v>
      </c>
      <c r="Z564" s="92">
        <v>0.6</v>
      </c>
      <c r="AA564" s="142">
        <v>20.800000000000008</v>
      </c>
      <c r="AB564" s="93">
        <v>90</v>
      </c>
    </row>
    <row r="565" spans="1:28" ht="15.75" thickBot="1" x14ac:dyDescent="0.3">
      <c r="A565" s="94"/>
      <c r="D565" s="148" t="s">
        <v>18</v>
      </c>
      <c r="E565" s="51">
        <v>1</v>
      </c>
      <c r="F565" s="51">
        <v>2</v>
      </c>
      <c r="G565" s="51">
        <v>2</v>
      </c>
      <c r="H565" s="51">
        <v>1</v>
      </c>
      <c r="I565" s="51">
        <v>1</v>
      </c>
      <c r="J565" s="51">
        <v>1</v>
      </c>
      <c r="K565" s="51">
        <v>2</v>
      </c>
      <c r="L565" s="51">
        <v>0</v>
      </c>
      <c r="M565" s="115">
        <v>2</v>
      </c>
      <c r="N565" s="125">
        <v>12</v>
      </c>
      <c r="O565" s="128">
        <v>2</v>
      </c>
      <c r="P565" s="51">
        <v>2</v>
      </c>
      <c r="Q565" s="51">
        <v>1</v>
      </c>
      <c r="R565" s="51">
        <v>2</v>
      </c>
      <c r="S565" s="51">
        <v>1</v>
      </c>
      <c r="T565" s="51">
        <v>2</v>
      </c>
      <c r="U565" s="51">
        <v>1</v>
      </c>
      <c r="V565" s="51">
        <v>2</v>
      </c>
      <c r="W565" s="115">
        <v>1</v>
      </c>
      <c r="X565" s="120">
        <v>14</v>
      </c>
      <c r="Y565" s="68">
        <v>26</v>
      </c>
      <c r="AB565" s="87"/>
    </row>
    <row r="566" spans="1:28" ht="13.5" thickBot="1" x14ac:dyDescent="0.25">
      <c r="A566" s="95"/>
      <c r="AB566" s="87"/>
    </row>
    <row r="567" spans="1:28" ht="15" x14ac:dyDescent="0.25">
      <c r="A567" s="99"/>
      <c r="D567" s="53" t="s">
        <v>15</v>
      </c>
      <c r="E567" s="54">
        <v>2</v>
      </c>
      <c r="F567" s="54">
        <v>1</v>
      </c>
      <c r="G567" s="54">
        <v>1</v>
      </c>
      <c r="H567" s="54">
        <v>2</v>
      </c>
      <c r="I567" s="54">
        <v>2</v>
      </c>
      <c r="J567" s="54">
        <v>1</v>
      </c>
      <c r="K567" s="54">
        <v>1</v>
      </c>
      <c r="L567" s="54">
        <v>1</v>
      </c>
      <c r="M567" s="55">
        <v>1</v>
      </c>
      <c r="N567" s="129">
        <v>12</v>
      </c>
      <c r="O567" s="132">
        <v>2</v>
      </c>
      <c r="P567" s="54">
        <v>1</v>
      </c>
      <c r="Q567" s="54">
        <v>2</v>
      </c>
      <c r="R567" s="54">
        <v>1</v>
      </c>
      <c r="S567" s="54">
        <v>1</v>
      </c>
      <c r="T567" s="54">
        <v>1</v>
      </c>
      <c r="U567" s="54">
        <v>2</v>
      </c>
      <c r="V567" s="54">
        <v>1</v>
      </c>
      <c r="W567" s="55">
        <v>2</v>
      </c>
      <c r="X567" s="116">
        <v>13</v>
      </c>
      <c r="Y567" s="55">
        <v>25</v>
      </c>
      <c r="AB567" s="87"/>
    </row>
    <row r="568" spans="1:28" ht="15" x14ac:dyDescent="0.25">
      <c r="A568" s="149" t="s">
        <v>22</v>
      </c>
      <c r="B568" s="78">
        <v>26.4</v>
      </c>
      <c r="C568" s="112">
        <v>25</v>
      </c>
      <c r="D568" s="57" t="s">
        <v>14</v>
      </c>
      <c r="E568" s="84">
        <v>9</v>
      </c>
      <c r="F568" s="84">
        <v>6</v>
      </c>
      <c r="G568" s="84">
        <v>3</v>
      </c>
      <c r="H568" s="84">
        <v>5</v>
      </c>
      <c r="I568" s="84">
        <v>8</v>
      </c>
      <c r="J568" s="84">
        <v>6</v>
      </c>
      <c r="K568" s="84">
        <v>6</v>
      </c>
      <c r="L568" s="84">
        <v>5</v>
      </c>
      <c r="M568" s="114">
        <v>4</v>
      </c>
      <c r="N568" s="130">
        <v>52</v>
      </c>
      <c r="O568" s="84">
        <v>6</v>
      </c>
      <c r="P568" s="84">
        <v>7</v>
      </c>
      <c r="Q568" s="84">
        <v>5</v>
      </c>
      <c r="R568" s="84">
        <v>6</v>
      </c>
      <c r="S568" s="84">
        <v>4</v>
      </c>
      <c r="T568" s="84">
        <v>7</v>
      </c>
      <c r="U568" s="84">
        <v>9</v>
      </c>
      <c r="V568" s="84">
        <v>4</v>
      </c>
      <c r="W568" s="114">
        <v>5</v>
      </c>
      <c r="X568" s="110">
        <v>53</v>
      </c>
      <c r="Y568" s="69">
        <v>105</v>
      </c>
      <c r="Z568" s="97">
        <v>0.4</v>
      </c>
      <c r="AA568" s="143">
        <v>26.4</v>
      </c>
      <c r="AB568" s="98">
        <v>90</v>
      </c>
    </row>
    <row r="569" spans="1:28" ht="15.75" thickBot="1" x14ac:dyDescent="0.3">
      <c r="A569" s="99"/>
      <c r="D569" s="150" t="s">
        <v>18</v>
      </c>
      <c r="E569" s="56">
        <v>0</v>
      </c>
      <c r="F569" s="56">
        <v>1</v>
      </c>
      <c r="G569" s="56">
        <v>3</v>
      </c>
      <c r="H569" s="56">
        <v>3</v>
      </c>
      <c r="I569" s="56">
        <v>1</v>
      </c>
      <c r="J569" s="56">
        <v>1</v>
      </c>
      <c r="K569" s="56">
        <v>1</v>
      </c>
      <c r="L569" s="56">
        <v>2</v>
      </c>
      <c r="M569" s="117">
        <v>2</v>
      </c>
      <c r="N569" s="131">
        <v>14</v>
      </c>
      <c r="O569" s="133">
        <v>3</v>
      </c>
      <c r="P569" s="56">
        <v>0</v>
      </c>
      <c r="Q569" s="56">
        <v>3</v>
      </c>
      <c r="R569" s="56">
        <v>1</v>
      </c>
      <c r="S569" s="56">
        <v>2</v>
      </c>
      <c r="T569" s="56">
        <v>0</v>
      </c>
      <c r="U569" s="56">
        <v>0</v>
      </c>
      <c r="V569" s="56">
        <v>2</v>
      </c>
      <c r="W569" s="117">
        <v>3</v>
      </c>
      <c r="X569" s="121">
        <v>14</v>
      </c>
      <c r="Y569" s="70">
        <v>28</v>
      </c>
      <c r="AB569" s="87"/>
    </row>
    <row r="570" spans="1:28" ht="13.5" thickBot="1" x14ac:dyDescent="0.25">
      <c r="A570" s="95"/>
      <c r="AB570" s="87"/>
    </row>
    <row r="571" spans="1:28" ht="15" x14ac:dyDescent="0.25">
      <c r="A571" s="100"/>
      <c r="D571" s="58" t="s">
        <v>15</v>
      </c>
      <c r="E571" s="59">
        <v>2</v>
      </c>
      <c r="F571" s="59">
        <v>1</v>
      </c>
      <c r="G571" s="59">
        <v>1</v>
      </c>
      <c r="H571" s="59">
        <v>1</v>
      </c>
      <c r="I571" s="59">
        <v>2</v>
      </c>
      <c r="J571" s="59">
        <v>1</v>
      </c>
      <c r="K571" s="59">
        <v>1</v>
      </c>
      <c r="L571" s="59">
        <v>1</v>
      </c>
      <c r="M571" s="60">
        <v>1</v>
      </c>
      <c r="N571" s="134">
        <v>11</v>
      </c>
      <c r="O571" s="137">
        <v>2</v>
      </c>
      <c r="P571" s="59">
        <v>1</v>
      </c>
      <c r="Q571" s="59">
        <v>1</v>
      </c>
      <c r="R571" s="59">
        <v>1</v>
      </c>
      <c r="S571" s="59">
        <v>1</v>
      </c>
      <c r="T571" s="59">
        <v>1</v>
      </c>
      <c r="U571" s="59">
        <v>2</v>
      </c>
      <c r="V571" s="59">
        <v>1</v>
      </c>
      <c r="W571" s="60">
        <v>1</v>
      </c>
      <c r="X571" s="118">
        <v>11</v>
      </c>
      <c r="Y571" s="60">
        <v>22</v>
      </c>
      <c r="AB571" s="87"/>
    </row>
    <row r="572" spans="1:28" ht="15" x14ac:dyDescent="0.25">
      <c r="A572" s="151" t="s">
        <v>23</v>
      </c>
      <c r="B572" s="79">
        <v>23.900000000000006</v>
      </c>
      <c r="C572" s="112">
        <v>22</v>
      </c>
      <c r="D572" s="62" t="s">
        <v>14</v>
      </c>
      <c r="E572" s="84">
        <v>8</v>
      </c>
      <c r="F572" s="84">
        <v>5</v>
      </c>
      <c r="G572" s="84">
        <v>4</v>
      </c>
      <c r="H572" s="84">
        <v>8</v>
      </c>
      <c r="I572" s="84">
        <v>7</v>
      </c>
      <c r="J572" s="84">
        <v>6</v>
      </c>
      <c r="K572" s="84">
        <v>5</v>
      </c>
      <c r="L572" s="84">
        <v>5</v>
      </c>
      <c r="M572" s="114">
        <v>4</v>
      </c>
      <c r="N572" s="135">
        <v>52</v>
      </c>
      <c r="O572" s="127">
        <v>5</v>
      </c>
      <c r="P572" s="84">
        <v>7</v>
      </c>
      <c r="Q572" s="84">
        <v>5</v>
      </c>
      <c r="R572" s="84">
        <v>5</v>
      </c>
      <c r="S572" s="84">
        <v>3</v>
      </c>
      <c r="T572" s="84">
        <v>5</v>
      </c>
      <c r="U572" s="84">
        <v>6</v>
      </c>
      <c r="V572" s="84">
        <v>5</v>
      </c>
      <c r="W572" s="114">
        <v>5</v>
      </c>
      <c r="X572" s="111">
        <v>46</v>
      </c>
      <c r="Y572" s="71">
        <v>98</v>
      </c>
      <c r="Z572" s="102">
        <v>0</v>
      </c>
      <c r="AA572" s="141">
        <v>23.900000000000006</v>
      </c>
      <c r="AB572" s="103">
        <v>101</v>
      </c>
    </row>
    <row r="573" spans="1:28" ht="15.75" thickBot="1" x14ac:dyDescent="0.3">
      <c r="A573" s="104"/>
      <c r="B573" s="105"/>
      <c r="C573" s="105"/>
      <c r="D573" s="152" t="s">
        <v>18</v>
      </c>
      <c r="E573" s="61">
        <v>1</v>
      </c>
      <c r="F573" s="61">
        <v>2</v>
      </c>
      <c r="G573" s="61">
        <v>2</v>
      </c>
      <c r="H573" s="61">
        <v>0</v>
      </c>
      <c r="I573" s="61">
        <v>2</v>
      </c>
      <c r="J573" s="61">
        <v>1</v>
      </c>
      <c r="K573" s="61">
        <v>2</v>
      </c>
      <c r="L573" s="61">
        <v>2</v>
      </c>
      <c r="M573" s="119">
        <v>2</v>
      </c>
      <c r="N573" s="136">
        <v>14</v>
      </c>
      <c r="O573" s="138">
        <v>4</v>
      </c>
      <c r="P573" s="61">
        <v>0</v>
      </c>
      <c r="Q573" s="61">
        <v>2</v>
      </c>
      <c r="R573" s="61">
        <v>2</v>
      </c>
      <c r="S573" s="61">
        <v>3</v>
      </c>
      <c r="T573" s="61">
        <v>2</v>
      </c>
      <c r="U573" s="61">
        <v>3</v>
      </c>
      <c r="V573" s="61">
        <v>1</v>
      </c>
      <c r="W573" s="119">
        <v>2</v>
      </c>
      <c r="X573" s="122">
        <v>19</v>
      </c>
      <c r="Y573" s="72">
        <v>33</v>
      </c>
      <c r="Z573" s="105"/>
      <c r="AA573" s="105"/>
      <c r="AB573" s="106"/>
    </row>
    <row r="574" spans="1:28" ht="13.5" thickBot="1" x14ac:dyDescent="0.25">
      <c r="A574" s="77"/>
      <c r="B574" s="77"/>
      <c r="C574" s="77"/>
      <c r="D574" s="77"/>
      <c r="E574" s="77"/>
      <c r="F574" s="77"/>
      <c r="G574" s="77"/>
      <c r="H574" s="77"/>
      <c r="I574" s="77"/>
      <c r="J574" s="77"/>
      <c r="K574" s="77"/>
      <c r="L574" s="77"/>
      <c r="M574" s="77"/>
      <c r="N574" s="77"/>
      <c r="O574" s="77"/>
      <c r="P574" s="77"/>
      <c r="Q574" s="77"/>
      <c r="R574" s="77"/>
      <c r="S574" s="77"/>
      <c r="T574" s="77"/>
      <c r="U574" s="77"/>
      <c r="V574" s="77"/>
      <c r="W574" s="77"/>
      <c r="X574" s="77"/>
      <c r="Y574" s="77"/>
      <c r="Z574" s="77"/>
      <c r="AA574" s="77"/>
      <c r="AB574" s="77"/>
    </row>
    <row r="575" spans="1:28" ht="15" x14ac:dyDescent="0.25">
      <c r="A575" s="86"/>
      <c r="B575" s="173" t="s">
        <v>4</v>
      </c>
      <c r="C575" s="176" t="s">
        <v>19</v>
      </c>
      <c r="D575" s="64" t="s">
        <v>1</v>
      </c>
      <c r="E575" s="155">
        <v>507</v>
      </c>
      <c r="F575" s="155">
        <v>362</v>
      </c>
      <c r="G575" s="155">
        <v>205</v>
      </c>
      <c r="H575" s="155">
        <v>371</v>
      </c>
      <c r="I575" s="155">
        <v>455</v>
      </c>
      <c r="J575" s="155">
        <v>393</v>
      </c>
      <c r="K575" s="155">
        <v>130</v>
      </c>
      <c r="L575" s="155">
        <v>264</v>
      </c>
      <c r="M575" s="156">
        <v>339</v>
      </c>
      <c r="N575" s="179" t="s">
        <v>16</v>
      </c>
      <c r="O575" s="157">
        <v>449</v>
      </c>
      <c r="P575" s="155">
        <v>343</v>
      </c>
      <c r="Q575" s="155">
        <v>174</v>
      </c>
      <c r="R575" s="155">
        <v>338</v>
      </c>
      <c r="S575" s="155">
        <v>331</v>
      </c>
      <c r="T575" s="155">
        <v>384</v>
      </c>
      <c r="U575" s="155">
        <v>504</v>
      </c>
      <c r="V575" s="155">
        <v>177</v>
      </c>
      <c r="W575" s="156">
        <v>345</v>
      </c>
      <c r="X575" s="179" t="s">
        <v>17</v>
      </c>
      <c r="Y575" s="89">
        <v>72.400000000000006</v>
      </c>
      <c r="Z575" s="182" t="s">
        <v>28</v>
      </c>
      <c r="AA575" s="185" t="s">
        <v>6</v>
      </c>
      <c r="AB575" s="188" t="s">
        <v>20</v>
      </c>
    </row>
    <row r="576" spans="1:28" ht="15" x14ac:dyDescent="0.25">
      <c r="A576" s="86" t="s">
        <v>32</v>
      </c>
      <c r="B576" s="174"/>
      <c r="C576" s="177"/>
      <c r="D576" s="65" t="s">
        <v>2</v>
      </c>
      <c r="E576" s="63">
        <v>5</v>
      </c>
      <c r="F576" s="63">
        <v>4</v>
      </c>
      <c r="G576" s="63">
        <v>3</v>
      </c>
      <c r="H576" s="63">
        <v>4</v>
      </c>
      <c r="I576" s="63">
        <v>5</v>
      </c>
      <c r="J576" s="63">
        <v>4</v>
      </c>
      <c r="K576" s="63">
        <v>3</v>
      </c>
      <c r="L576" s="63">
        <v>4</v>
      </c>
      <c r="M576" s="158">
        <v>4</v>
      </c>
      <c r="N576" s="180"/>
      <c r="O576" s="159">
        <v>5</v>
      </c>
      <c r="P576" s="63">
        <v>4</v>
      </c>
      <c r="Q576" s="63">
        <v>3</v>
      </c>
      <c r="R576" s="63">
        <v>4</v>
      </c>
      <c r="S576" s="63">
        <v>4</v>
      </c>
      <c r="T576" s="63">
        <v>4</v>
      </c>
      <c r="U576" s="63">
        <v>5</v>
      </c>
      <c r="V576" s="63">
        <v>3</v>
      </c>
      <c r="W576" s="158">
        <v>4</v>
      </c>
      <c r="X576" s="180"/>
      <c r="Y576" s="63">
        <v>72</v>
      </c>
      <c r="Z576" s="183"/>
      <c r="AA576" s="186"/>
      <c r="AB576" s="189"/>
    </row>
    <row r="577" spans="1:28" ht="15.75" thickBot="1" x14ac:dyDescent="0.3">
      <c r="A577" s="140">
        <v>44589</v>
      </c>
      <c r="B577" s="175"/>
      <c r="C577" s="178"/>
      <c r="D577" s="66" t="s">
        <v>3</v>
      </c>
      <c r="E577" s="160">
        <v>2</v>
      </c>
      <c r="F577" s="160">
        <v>8</v>
      </c>
      <c r="G577" s="160">
        <v>4</v>
      </c>
      <c r="H577" s="160">
        <v>10</v>
      </c>
      <c r="I577" s="160">
        <v>18</v>
      </c>
      <c r="J577" s="160">
        <v>6</v>
      </c>
      <c r="K577" s="160">
        <v>16</v>
      </c>
      <c r="L577" s="160">
        <v>14</v>
      </c>
      <c r="M577" s="161">
        <v>12</v>
      </c>
      <c r="N577" s="181"/>
      <c r="O577" s="162">
        <v>9</v>
      </c>
      <c r="P577" s="160">
        <v>17</v>
      </c>
      <c r="Q577" s="160">
        <v>11</v>
      </c>
      <c r="R577" s="160">
        <v>13</v>
      </c>
      <c r="S577" s="160">
        <v>5</v>
      </c>
      <c r="T577" s="160">
        <v>1</v>
      </c>
      <c r="U577" s="160">
        <v>3</v>
      </c>
      <c r="V577" s="160">
        <v>7</v>
      </c>
      <c r="W577" s="161">
        <v>15</v>
      </c>
      <c r="X577" s="181"/>
      <c r="Y577" s="108">
        <v>140</v>
      </c>
      <c r="Z577" s="184"/>
      <c r="AA577" s="187"/>
      <c r="AB577" s="190"/>
    </row>
    <row r="578" spans="1:28" ht="15" x14ac:dyDescent="0.25">
      <c r="A578" s="146"/>
      <c r="D578" s="48" t="s">
        <v>15</v>
      </c>
      <c r="E578" s="49">
        <v>2</v>
      </c>
      <c r="F578" s="49">
        <v>1</v>
      </c>
      <c r="G578" s="49">
        <v>2</v>
      </c>
      <c r="H578" s="49">
        <v>1</v>
      </c>
      <c r="I578" s="49">
        <v>1</v>
      </c>
      <c r="J578" s="49">
        <v>2</v>
      </c>
      <c r="K578" s="49">
        <v>1</v>
      </c>
      <c r="L578" s="49">
        <v>1</v>
      </c>
      <c r="M578" s="50">
        <v>1</v>
      </c>
      <c r="N578" s="123">
        <v>12</v>
      </c>
      <c r="O578" s="126">
        <v>1</v>
      </c>
      <c r="P578" s="49">
        <v>1</v>
      </c>
      <c r="Q578" s="49">
        <v>1</v>
      </c>
      <c r="R578" s="49">
        <v>1</v>
      </c>
      <c r="S578" s="49">
        <v>2</v>
      </c>
      <c r="T578" s="49">
        <v>2</v>
      </c>
      <c r="U578" s="49">
        <v>2</v>
      </c>
      <c r="V578" s="49">
        <v>2</v>
      </c>
      <c r="W578" s="50">
        <v>1</v>
      </c>
      <c r="X578" s="113">
        <v>13</v>
      </c>
      <c r="Y578" s="85">
        <v>25</v>
      </c>
      <c r="AB578" s="87"/>
    </row>
    <row r="579" spans="1:28" ht="15" x14ac:dyDescent="0.25">
      <c r="A579" s="146" t="s">
        <v>24</v>
      </c>
      <c r="B579" s="73">
        <v>20.000000000000007</v>
      </c>
      <c r="C579" s="112">
        <v>25</v>
      </c>
      <c r="D579" s="52" t="s">
        <v>14</v>
      </c>
      <c r="E579" s="84">
        <v>9</v>
      </c>
      <c r="F579" s="84">
        <v>6</v>
      </c>
      <c r="G579" s="84">
        <v>4</v>
      </c>
      <c r="H579" s="84">
        <v>5</v>
      </c>
      <c r="I579" s="84">
        <v>6</v>
      </c>
      <c r="J579" s="84">
        <v>6</v>
      </c>
      <c r="K579" s="84">
        <v>6</v>
      </c>
      <c r="L579" s="84">
        <v>5</v>
      </c>
      <c r="M579" s="114">
        <v>4</v>
      </c>
      <c r="N579" s="147">
        <v>51</v>
      </c>
      <c r="O579" s="84">
        <v>8</v>
      </c>
      <c r="P579" s="84">
        <v>4</v>
      </c>
      <c r="Q579" s="84">
        <v>5</v>
      </c>
      <c r="R579" s="84">
        <v>5</v>
      </c>
      <c r="S579" s="84">
        <v>6</v>
      </c>
      <c r="T579" s="84">
        <v>6</v>
      </c>
      <c r="U579" s="84">
        <v>7</v>
      </c>
      <c r="V579" s="84">
        <v>5</v>
      </c>
      <c r="W579" s="114">
        <v>6</v>
      </c>
      <c r="X579" s="109">
        <v>52</v>
      </c>
      <c r="Y579" s="67">
        <v>103</v>
      </c>
      <c r="Z579" s="92">
        <v>0.2</v>
      </c>
      <c r="AA579" s="142">
        <v>20.200000000000006</v>
      </c>
      <c r="AB579" s="93">
        <v>89</v>
      </c>
    </row>
    <row r="580" spans="1:28" ht="15.75" thickBot="1" x14ac:dyDescent="0.3">
      <c r="A580" s="94"/>
      <c r="D580" s="148" t="s">
        <v>18</v>
      </c>
      <c r="E580" s="51">
        <v>0</v>
      </c>
      <c r="F580" s="51">
        <v>1</v>
      </c>
      <c r="G580" s="51">
        <v>3</v>
      </c>
      <c r="H580" s="51">
        <v>2</v>
      </c>
      <c r="I580" s="51">
        <v>2</v>
      </c>
      <c r="J580" s="51">
        <v>2</v>
      </c>
      <c r="K580" s="51">
        <v>0</v>
      </c>
      <c r="L580" s="51">
        <v>2</v>
      </c>
      <c r="M580" s="115">
        <v>3</v>
      </c>
      <c r="N580" s="125">
        <v>15</v>
      </c>
      <c r="O580" s="128">
        <v>0</v>
      </c>
      <c r="P580" s="51">
        <v>3</v>
      </c>
      <c r="Q580" s="51">
        <v>1</v>
      </c>
      <c r="R580" s="51">
        <v>2</v>
      </c>
      <c r="S580" s="51">
        <v>2</v>
      </c>
      <c r="T580" s="51">
        <v>2</v>
      </c>
      <c r="U580" s="51">
        <v>2</v>
      </c>
      <c r="V580" s="51">
        <v>2</v>
      </c>
      <c r="W580" s="115">
        <v>1</v>
      </c>
      <c r="X580" s="120">
        <v>15</v>
      </c>
      <c r="Y580" s="68">
        <v>30</v>
      </c>
      <c r="AB580" s="87"/>
    </row>
    <row r="581" spans="1:28" ht="13.5" thickBot="1" x14ac:dyDescent="0.25">
      <c r="A581" s="95"/>
      <c r="AB581" s="87"/>
    </row>
    <row r="582" spans="1:28" ht="15" x14ac:dyDescent="0.25">
      <c r="A582" s="99"/>
      <c r="D582" s="53" t="s">
        <v>15</v>
      </c>
      <c r="E582" s="54">
        <v>2</v>
      </c>
      <c r="F582" s="54">
        <v>2</v>
      </c>
      <c r="G582" s="54">
        <v>2</v>
      </c>
      <c r="H582" s="54">
        <v>2</v>
      </c>
      <c r="I582" s="54">
        <v>1</v>
      </c>
      <c r="J582" s="54">
        <v>2</v>
      </c>
      <c r="K582" s="54">
        <v>1</v>
      </c>
      <c r="L582" s="54">
        <v>2</v>
      </c>
      <c r="M582" s="55">
        <v>2</v>
      </c>
      <c r="N582" s="129">
        <v>16</v>
      </c>
      <c r="O582" s="132">
        <v>2</v>
      </c>
      <c r="P582" s="54">
        <v>1</v>
      </c>
      <c r="Q582" s="54">
        <v>2</v>
      </c>
      <c r="R582" s="54">
        <v>2</v>
      </c>
      <c r="S582" s="54">
        <v>2</v>
      </c>
      <c r="T582" s="54">
        <v>2</v>
      </c>
      <c r="U582" s="54">
        <v>2</v>
      </c>
      <c r="V582" s="54">
        <v>2</v>
      </c>
      <c r="W582" s="55">
        <v>2</v>
      </c>
      <c r="X582" s="116">
        <v>17</v>
      </c>
      <c r="Y582" s="55">
        <v>33</v>
      </c>
      <c r="AB582" s="87"/>
    </row>
    <row r="583" spans="1:28" ht="15" x14ac:dyDescent="0.25">
      <c r="A583" s="149" t="s">
        <v>22</v>
      </c>
      <c r="B583" s="78">
        <v>26.4</v>
      </c>
      <c r="C583" s="112">
        <v>33</v>
      </c>
      <c r="D583" s="57" t="s">
        <v>14</v>
      </c>
      <c r="E583" s="84">
        <v>9</v>
      </c>
      <c r="F583" s="84">
        <v>8</v>
      </c>
      <c r="G583" s="84">
        <v>6</v>
      </c>
      <c r="H583" s="84">
        <v>5</v>
      </c>
      <c r="I583" s="84">
        <v>8</v>
      </c>
      <c r="J583" s="84">
        <v>8</v>
      </c>
      <c r="K583" s="84">
        <v>5</v>
      </c>
      <c r="L583" s="84">
        <v>8</v>
      </c>
      <c r="M583" s="114">
        <v>7</v>
      </c>
      <c r="N583" s="130">
        <v>64</v>
      </c>
      <c r="O583" s="84">
        <v>6</v>
      </c>
      <c r="P583" s="84">
        <v>4</v>
      </c>
      <c r="Q583" s="84">
        <v>4</v>
      </c>
      <c r="R583" s="84">
        <v>8</v>
      </c>
      <c r="S583" s="84">
        <v>8</v>
      </c>
      <c r="T583" s="84">
        <v>6</v>
      </c>
      <c r="U583" s="84">
        <v>7</v>
      </c>
      <c r="V583" s="84">
        <v>6</v>
      </c>
      <c r="W583" s="114">
        <v>6</v>
      </c>
      <c r="X583" s="110">
        <v>55</v>
      </c>
      <c r="Y583" s="69">
        <v>119</v>
      </c>
      <c r="Z583" s="97">
        <v>0</v>
      </c>
      <c r="AA583" s="143">
        <v>26.4</v>
      </c>
      <c r="AB583" s="98">
        <v>89</v>
      </c>
    </row>
    <row r="584" spans="1:28" ht="15.75" thickBot="1" x14ac:dyDescent="0.3">
      <c r="A584" s="99"/>
      <c r="D584" s="150" t="s">
        <v>18</v>
      </c>
      <c r="E584" s="56">
        <v>0</v>
      </c>
      <c r="F584" s="56">
        <v>0</v>
      </c>
      <c r="G584" s="56">
        <v>1</v>
      </c>
      <c r="H584" s="56">
        <v>3</v>
      </c>
      <c r="I584" s="56">
        <v>0</v>
      </c>
      <c r="J584" s="56">
        <v>0</v>
      </c>
      <c r="K584" s="56">
        <v>1</v>
      </c>
      <c r="L584" s="56">
        <v>0</v>
      </c>
      <c r="M584" s="117">
        <v>1</v>
      </c>
      <c r="N584" s="131">
        <v>6</v>
      </c>
      <c r="O584" s="133">
        <v>3</v>
      </c>
      <c r="P584" s="56">
        <v>3</v>
      </c>
      <c r="Q584" s="56">
        <v>3</v>
      </c>
      <c r="R584" s="56">
        <v>0</v>
      </c>
      <c r="S584" s="56">
        <v>0</v>
      </c>
      <c r="T584" s="56">
        <v>2</v>
      </c>
      <c r="U584" s="56">
        <v>2</v>
      </c>
      <c r="V584" s="56">
        <v>1</v>
      </c>
      <c r="W584" s="117">
        <v>2</v>
      </c>
      <c r="X584" s="121">
        <v>16</v>
      </c>
      <c r="Y584" s="70">
        <v>22</v>
      </c>
      <c r="AB584" s="87"/>
    </row>
    <row r="585" spans="1:28" ht="13.5" thickBot="1" x14ac:dyDescent="0.25">
      <c r="A585" s="95"/>
      <c r="AB585" s="87"/>
    </row>
    <row r="586" spans="1:28" ht="15" x14ac:dyDescent="0.25">
      <c r="A586" s="100"/>
      <c r="D586" s="58" t="s">
        <v>15</v>
      </c>
      <c r="E586" s="59">
        <v>2</v>
      </c>
      <c r="F586" s="59">
        <v>2</v>
      </c>
      <c r="G586" s="59">
        <v>2</v>
      </c>
      <c r="H586" s="59">
        <v>2</v>
      </c>
      <c r="I586" s="59">
        <v>1</v>
      </c>
      <c r="J586" s="59">
        <v>2</v>
      </c>
      <c r="K586" s="59">
        <v>1</v>
      </c>
      <c r="L586" s="59">
        <v>1</v>
      </c>
      <c r="M586" s="60">
        <v>2</v>
      </c>
      <c r="N586" s="134">
        <v>15</v>
      </c>
      <c r="O586" s="137">
        <v>2</v>
      </c>
      <c r="P586" s="59">
        <v>1</v>
      </c>
      <c r="Q586" s="59">
        <v>2</v>
      </c>
      <c r="R586" s="59">
        <v>1</v>
      </c>
      <c r="S586" s="59">
        <v>2</v>
      </c>
      <c r="T586" s="59">
        <v>2</v>
      </c>
      <c r="U586" s="59">
        <v>2</v>
      </c>
      <c r="V586" s="59">
        <v>2</v>
      </c>
      <c r="W586" s="60">
        <v>1</v>
      </c>
      <c r="X586" s="118">
        <v>15</v>
      </c>
      <c r="Y586" s="60">
        <v>30</v>
      </c>
      <c r="AB586" s="87"/>
    </row>
    <row r="587" spans="1:28" ht="15" x14ac:dyDescent="0.25">
      <c r="A587" s="151" t="s">
        <v>23</v>
      </c>
      <c r="B587" s="79">
        <v>23.700000000000006</v>
      </c>
      <c r="C587" s="112">
        <v>30</v>
      </c>
      <c r="D587" s="62" t="s">
        <v>14</v>
      </c>
      <c r="E587" s="84">
        <v>9</v>
      </c>
      <c r="F587" s="84">
        <v>5</v>
      </c>
      <c r="G587" s="84">
        <v>6</v>
      </c>
      <c r="H587" s="84">
        <v>6</v>
      </c>
      <c r="I587" s="84">
        <v>7</v>
      </c>
      <c r="J587" s="84">
        <v>6</v>
      </c>
      <c r="K587" s="84">
        <v>7</v>
      </c>
      <c r="L587" s="84">
        <v>6</v>
      </c>
      <c r="M587" s="114">
        <v>4</v>
      </c>
      <c r="N587" s="135">
        <v>56</v>
      </c>
      <c r="O587" s="127">
        <v>6</v>
      </c>
      <c r="P587" s="84">
        <v>5</v>
      </c>
      <c r="Q587" s="84">
        <v>4</v>
      </c>
      <c r="R587" s="84">
        <v>5</v>
      </c>
      <c r="S587" s="84">
        <v>7</v>
      </c>
      <c r="T587" s="84">
        <v>7</v>
      </c>
      <c r="U587" s="84">
        <v>9</v>
      </c>
      <c r="V587" s="84">
        <v>4</v>
      </c>
      <c r="W587" s="114">
        <v>6</v>
      </c>
      <c r="X587" s="111">
        <v>53</v>
      </c>
      <c r="Y587" s="71">
        <v>109</v>
      </c>
      <c r="Z587" s="102">
        <v>0.2</v>
      </c>
      <c r="AA587" s="141">
        <v>23.900000000000006</v>
      </c>
      <c r="AB587" s="103">
        <v>100</v>
      </c>
    </row>
    <row r="588" spans="1:28" ht="15.75" thickBot="1" x14ac:dyDescent="0.3">
      <c r="A588" s="104"/>
      <c r="B588" s="105"/>
      <c r="C588" s="105"/>
      <c r="D588" s="152" t="s">
        <v>18</v>
      </c>
      <c r="E588" s="61">
        <v>0</v>
      </c>
      <c r="F588" s="61">
        <v>3</v>
      </c>
      <c r="G588" s="61">
        <v>1</v>
      </c>
      <c r="H588" s="61">
        <v>2</v>
      </c>
      <c r="I588" s="61">
        <v>1</v>
      </c>
      <c r="J588" s="61">
        <v>2</v>
      </c>
      <c r="K588" s="61">
        <v>0</v>
      </c>
      <c r="L588" s="61">
        <v>1</v>
      </c>
      <c r="M588" s="119">
        <v>4</v>
      </c>
      <c r="N588" s="136">
        <v>14</v>
      </c>
      <c r="O588" s="138">
        <v>3</v>
      </c>
      <c r="P588" s="61">
        <v>2</v>
      </c>
      <c r="Q588" s="61">
        <v>3</v>
      </c>
      <c r="R588" s="61">
        <v>2</v>
      </c>
      <c r="S588" s="61">
        <v>1</v>
      </c>
      <c r="T588" s="61">
        <v>1</v>
      </c>
      <c r="U588" s="61">
        <v>0</v>
      </c>
      <c r="V588" s="61">
        <v>3</v>
      </c>
      <c r="W588" s="119">
        <v>1</v>
      </c>
      <c r="X588" s="122">
        <v>16</v>
      </c>
      <c r="Y588" s="72">
        <v>30</v>
      </c>
      <c r="Z588" s="105"/>
      <c r="AA588" s="105"/>
      <c r="AB588" s="106"/>
    </row>
    <row r="589" spans="1:28" ht="13.5" thickBot="1" x14ac:dyDescent="0.25">
      <c r="A589" s="77"/>
      <c r="B589" s="77"/>
      <c r="C589" s="77"/>
      <c r="D589" s="77"/>
      <c r="E589" s="77"/>
      <c r="F589" s="77"/>
      <c r="G589" s="77"/>
      <c r="H589" s="77"/>
      <c r="I589" s="77"/>
      <c r="J589" s="77"/>
      <c r="K589" s="77"/>
      <c r="L589" s="77"/>
      <c r="M589" s="77"/>
      <c r="N589" s="77"/>
      <c r="O589" s="77"/>
      <c r="P589" s="77"/>
      <c r="Q589" s="77"/>
      <c r="R589" s="77"/>
      <c r="S589" s="77"/>
      <c r="T589" s="77"/>
      <c r="U589" s="77"/>
      <c r="V589" s="77"/>
      <c r="W589" s="77"/>
      <c r="X589" s="77"/>
      <c r="Y589" s="77"/>
      <c r="Z589" s="77"/>
      <c r="AA589" s="77"/>
      <c r="AB589" s="77"/>
    </row>
    <row r="590" spans="1:28" ht="15" x14ac:dyDescent="0.25">
      <c r="A590" s="83"/>
      <c r="B590" s="173" t="s">
        <v>4</v>
      </c>
      <c r="C590" s="176" t="s">
        <v>19</v>
      </c>
      <c r="D590" s="64" t="s">
        <v>1</v>
      </c>
      <c r="E590" s="40">
        <v>476</v>
      </c>
      <c r="F590" s="41">
        <v>340</v>
      </c>
      <c r="G590" s="41">
        <v>145</v>
      </c>
      <c r="H590" s="41">
        <v>336</v>
      </c>
      <c r="I590" s="41">
        <v>432</v>
      </c>
      <c r="J590" s="41">
        <v>306</v>
      </c>
      <c r="K590" s="41">
        <v>310</v>
      </c>
      <c r="L590" s="41">
        <v>340</v>
      </c>
      <c r="M590" s="42">
        <v>136</v>
      </c>
      <c r="N590" s="179" t="s">
        <v>16</v>
      </c>
      <c r="O590" s="40">
        <v>405</v>
      </c>
      <c r="P590" s="41">
        <v>352</v>
      </c>
      <c r="Q590" s="41">
        <v>328</v>
      </c>
      <c r="R590" s="41">
        <v>296</v>
      </c>
      <c r="S590" s="41">
        <v>166</v>
      </c>
      <c r="T590" s="41">
        <v>348</v>
      </c>
      <c r="U590" s="41">
        <v>430</v>
      </c>
      <c r="V590" s="41">
        <v>150</v>
      </c>
      <c r="W590" s="42">
        <v>336</v>
      </c>
      <c r="X590" s="179" t="s">
        <v>17</v>
      </c>
      <c r="Y590" s="89">
        <v>68.599999999999994</v>
      </c>
      <c r="Z590" s="182" t="s">
        <v>28</v>
      </c>
      <c r="AA590" s="185" t="s">
        <v>6</v>
      </c>
      <c r="AB590" s="188" t="s">
        <v>20</v>
      </c>
    </row>
    <row r="591" spans="1:28" ht="15" x14ac:dyDescent="0.25">
      <c r="A591" s="83" t="s">
        <v>26</v>
      </c>
      <c r="B591" s="174"/>
      <c r="C591" s="177"/>
      <c r="D591" s="65" t="s">
        <v>2</v>
      </c>
      <c r="E591" s="43">
        <v>5</v>
      </c>
      <c r="F591" s="39">
        <v>4</v>
      </c>
      <c r="G591" s="39">
        <v>3</v>
      </c>
      <c r="H591" s="39">
        <v>4</v>
      </c>
      <c r="I591" s="39">
        <v>5</v>
      </c>
      <c r="J591" s="39">
        <v>4</v>
      </c>
      <c r="K591" s="39">
        <v>4</v>
      </c>
      <c r="L591" s="39">
        <v>4</v>
      </c>
      <c r="M591" s="44">
        <v>3</v>
      </c>
      <c r="N591" s="180"/>
      <c r="O591" s="43">
        <v>5</v>
      </c>
      <c r="P591" s="39">
        <v>4</v>
      </c>
      <c r="Q591" s="39">
        <v>4</v>
      </c>
      <c r="R591" s="39">
        <v>4</v>
      </c>
      <c r="S591" s="39">
        <v>3</v>
      </c>
      <c r="T591" s="39">
        <v>4</v>
      </c>
      <c r="U591" s="39">
        <v>5</v>
      </c>
      <c r="V591" s="39">
        <v>3</v>
      </c>
      <c r="W591" s="44">
        <v>4</v>
      </c>
      <c r="X591" s="180"/>
      <c r="Y591" s="63">
        <v>72</v>
      </c>
      <c r="Z591" s="183"/>
      <c r="AA591" s="186"/>
      <c r="AB591" s="189"/>
    </row>
    <row r="592" spans="1:28" ht="15.75" thickBot="1" x14ac:dyDescent="0.3">
      <c r="A592" s="139">
        <v>44587</v>
      </c>
      <c r="B592" s="175"/>
      <c r="C592" s="178"/>
      <c r="D592" s="66" t="s">
        <v>3</v>
      </c>
      <c r="E592" s="45">
        <v>4</v>
      </c>
      <c r="F592" s="46">
        <v>10</v>
      </c>
      <c r="G592" s="46">
        <v>18</v>
      </c>
      <c r="H592" s="46">
        <v>6</v>
      </c>
      <c r="I592" s="46">
        <v>2</v>
      </c>
      <c r="J592" s="46">
        <v>12</v>
      </c>
      <c r="K592" s="46">
        <v>14</v>
      </c>
      <c r="L592" s="46">
        <v>8</v>
      </c>
      <c r="M592" s="47">
        <v>16</v>
      </c>
      <c r="N592" s="181"/>
      <c r="O592" s="45">
        <v>3</v>
      </c>
      <c r="P592" s="46">
        <v>9</v>
      </c>
      <c r="Q592" s="46">
        <v>5</v>
      </c>
      <c r="R592" s="46">
        <v>13</v>
      </c>
      <c r="S592" s="46">
        <v>17</v>
      </c>
      <c r="T592" s="46">
        <v>11</v>
      </c>
      <c r="U592" s="46">
        <v>1</v>
      </c>
      <c r="V592" s="46">
        <v>15</v>
      </c>
      <c r="W592" s="47">
        <v>7</v>
      </c>
      <c r="X592" s="181"/>
      <c r="Y592" s="108">
        <v>122</v>
      </c>
      <c r="Z592" s="184"/>
      <c r="AA592" s="187"/>
      <c r="AB592" s="190"/>
    </row>
    <row r="593" spans="1:28" ht="15" x14ac:dyDescent="0.25">
      <c r="A593" s="146"/>
      <c r="D593" s="48" t="s">
        <v>15</v>
      </c>
      <c r="E593" s="49">
        <v>1</v>
      </c>
      <c r="F593" s="49">
        <v>1</v>
      </c>
      <c r="G593" s="49">
        <v>1</v>
      </c>
      <c r="H593" s="49">
        <v>1</v>
      </c>
      <c r="I593" s="49">
        <v>1</v>
      </c>
      <c r="J593" s="49">
        <v>1</v>
      </c>
      <c r="K593" s="49">
        <v>1</v>
      </c>
      <c r="L593" s="49">
        <v>1</v>
      </c>
      <c r="M593" s="50">
        <v>1</v>
      </c>
      <c r="N593" s="123">
        <v>9</v>
      </c>
      <c r="O593" s="126">
        <v>1</v>
      </c>
      <c r="P593" s="49">
        <v>1</v>
      </c>
      <c r="Q593" s="49">
        <v>1</v>
      </c>
      <c r="R593" s="49">
        <v>1</v>
      </c>
      <c r="S593" s="49">
        <v>1</v>
      </c>
      <c r="T593" s="49">
        <v>1</v>
      </c>
      <c r="U593" s="49">
        <v>2</v>
      </c>
      <c r="V593" s="49">
        <v>1</v>
      </c>
      <c r="W593" s="50">
        <v>1</v>
      </c>
      <c r="X593" s="113">
        <v>10</v>
      </c>
      <c r="Y593" s="85">
        <v>19</v>
      </c>
      <c r="AB593" s="87"/>
    </row>
    <row r="594" spans="1:28" ht="15" x14ac:dyDescent="0.25">
      <c r="A594" s="146" t="s">
        <v>24</v>
      </c>
      <c r="B594" s="73">
        <v>20.800000000000008</v>
      </c>
      <c r="C594" s="112">
        <v>19</v>
      </c>
      <c r="D594" s="52" t="s">
        <v>14</v>
      </c>
      <c r="E594" s="84">
        <v>8</v>
      </c>
      <c r="F594" s="84">
        <v>5</v>
      </c>
      <c r="G594" s="84">
        <v>4</v>
      </c>
      <c r="H594" s="84">
        <v>6</v>
      </c>
      <c r="I594" s="84">
        <v>6</v>
      </c>
      <c r="J594" s="84">
        <v>5</v>
      </c>
      <c r="K594" s="84">
        <v>4</v>
      </c>
      <c r="L594" s="84">
        <v>5</v>
      </c>
      <c r="M594" s="114">
        <v>4</v>
      </c>
      <c r="N594" s="147">
        <v>47</v>
      </c>
      <c r="O594" s="84">
        <v>5</v>
      </c>
      <c r="P594" s="84">
        <v>6</v>
      </c>
      <c r="Q594" s="84">
        <v>5</v>
      </c>
      <c r="R594" s="84">
        <v>5</v>
      </c>
      <c r="S594" s="84">
        <v>3</v>
      </c>
      <c r="T594" s="84">
        <v>5</v>
      </c>
      <c r="U594" s="84">
        <v>6</v>
      </c>
      <c r="V594" s="84">
        <v>3</v>
      </c>
      <c r="W594" s="114">
        <v>4</v>
      </c>
      <c r="X594" s="109">
        <v>42</v>
      </c>
      <c r="Y594" s="67">
        <v>89</v>
      </c>
      <c r="Z594" s="92">
        <v>-0.8</v>
      </c>
      <c r="AA594" s="142">
        <v>20.000000000000007</v>
      </c>
      <c r="AB594" s="93">
        <v>88</v>
      </c>
    </row>
    <row r="595" spans="1:28" ht="15.75" thickBot="1" x14ac:dyDescent="0.3">
      <c r="A595" s="94"/>
      <c r="D595" s="148" t="s">
        <v>18</v>
      </c>
      <c r="E595" s="51">
        <v>0</v>
      </c>
      <c r="F595" s="51">
        <v>2</v>
      </c>
      <c r="G595" s="51">
        <v>2</v>
      </c>
      <c r="H595" s="51">
        <v>1</v>
      </c>
      <c r="I595" s="51">
        <v>2</v>
      </c>
      <c r="J595" s="51">
        <v>2</v>
      </c>
      <c r="K595" s="51">
        <v>3</v>
      </c>
      <c r="L595" s="51">
        <v>2</v>
      </c>
      <c r="M595" s="115">
        <v>2</v>
      </c>
      <c r="N595" s="125">
        <v>16</v>
      </c>
      <c r="O595" s="128">
        <v>3</v>
      </c>
      <c r="P595" s="51">
        <v>1</v>
      </c>
      <c r="Q595" s="51">
        <v>2</v>
      </c>
      <c r="R595" s="51">
        <v>2</v>
      </c>
      <c r="S595" s="51">
        <v>3</v>
      </c>
      <c r="T595" s="51">
        <v>2</v>
      </c>
      <c r="U595" s="51">
        <v>3</v>
      </c>
      <c r="V595" s="51">
        <v>3</v>
      </c>
      <c r="W595" s="115">
        <v>3</v>
      </c>
      <c r="X595" s="120">
        <v>22</v>
      </c>
      <c r="Y595" s="68">
        <v>38</v>
      </c>
      <c r="AB595" s="87"/>
    </row>
    <row r="596" spans="1:28" ht="13.5" thickBot="1" x14ac:dyDescent="0.25">
      <c r="A596" s="95"/>
      <c r="AB596" s="87"/>
    </row>
    <row r="597" spans="1:28" ht="15" x14ac:dyDescent="0.25">
      <c r="A597" s="99"/>
      <c r="D597" s="53" t="s">
        <v>15</v>
      </c>
      <c r="E597" s="54">
        <v>2</v>
      </c>
      <c r="F597" s="54">
        <v>1</v>
      </c>
      <c r="G597" s="54">
        <v>1</v>
      </c>
      <c r="H597" s="54">
        <v>2</v>
      </c>
      <c r="I597" s="54">
        <v>2</v>
      </c>
      <c r="J597" s="54">
        <v>1</v>
      </c>
      <c r="K597" s="54">
        <v>1</v>
      </c>
      <c r="L597" s="54">
        <v>1</v>
      </c>
      <c r="M597" s="55">
        <v>1</v>
      </c>
      <c r="N597" s="129">
        <v>12</v>
      </c>
      <c r="O597" s="132">
        <v>2</v>
      </c>
      <c r="P597" s="54">
        <v>1</v>
      </c>
      <c r="Q597" s="54">
        <v>2</v>
      </c>
      <c r="R597" s="54">
        <v>1</v>
      </c>
      <c r="S597" s="54">
        <v>1</v>
      </c>
      <c r="T597" s="54">
        <v>1</v>
      </c>
      <c r="U597" s="54">
        <v>2</v>
      </c>
      <c r="V597" s="54">
        <v>1</v>
      </c>
      <c r="W597" s="55">
        <v>2</v>
      </c>
      <c r="X597" s="116">
        <v>13</v>
      </c>
      <c r="Y597" s="55">
        <v>25</v>
      </c>
      <c r="AB597" s="87"/>
    </row>
    <row r="598" spans="1:28" ht="15" x14ac:dyDescent="0.25">
      <c r="A598" s="149" t="s">
        <v>22</v>
      </c>
      <c r="B598" s="78">
        <v>26.4</v>
      </c>
      <c r="C598" s="112">
        <v>25</v>
      </c>
      <c r="D598" s="57" t="s">
        <v>14</v>
      </c>
      <c r="E598" s="84">
        <v>0</v>
      </c>
      <c r="F598" s="84">
        <v>0</v>
      </c>
      <c r="G598" s="84">
        <v>0</v>
      </c>
      <c r="H598" s="84">
        <v>0</v>
      </c>
      <c r="I598" s="84">
        <v>0</v>
      </c>
      <c r="J598" s="84">
        <v>0</v>
      </c>
      <c r="K598" s="84">
        <v>0</v>
      </c>
      <c r="L598" s="84">
        <v>0</v>
      </c>
      <c r="M598" s="114">
        <v>0</v>
      </c>
      <c r="N598" s="130">
        <v>0</v>
      </c>
      <c r="O598" s="84">
        <v>0</v>
      </c>
      <c r="P598" s="84">
        <v>0</v>
      </c>
      <c r="Q598" s="84">
        <v>0</v>
      </c>
      <c r="R598" s="84">
        <v>0</v>
      </c>
      <c r="S598" s="84">
        <v>0</v>
      </c>
      <c r="T598" s="84">
        <v>0</v>
      </c>
      <c r="U598" s="84">
        <v>0</v>
      </c>
      <c r="V598" s="84">
        <v>0</v>
      </c>
      <c r="W598" s="114">
        <v>0</v>
      </c>
      <c r="X598" s="110">
        <v>0</v>
      </c>
      <c r="Y598" s="69">
        <v>0</v>
      </c>
      <c r="Z598" s="97">
        <v>0</v>
      </c>
      <c r="AA598" s="143">
        <v>26.4</v>
      </c>
      <c r="AB598" s="98">
        <v>88</v>
      </c>
    </row>
    <row r="599" spans="1:28" ht="15.75" thickBot="1" x14ac:dyDescent="0.3">
      <c r="A599" s="99"/>
      <c r="D599" s="150" t="s">
        <v>18</v>
      </c>
      <c r="E599" s="56">
        <v>0</v>
      </c>
      <c r="F599" s="56">
        <v>0</v>
      </c>
      <c r="G599" s="56">
        <v>0</v>
      </c>
      <c r="H599" s="56">
        <v>0</v>
      </c>
      <c r="I599" s="56">
        <v>0</v>
      </c>
      <c r="J599" s="56">
        <v>0</v>
      </c>
      <c r="K599" s="56">
        <v>0</v>
      </c>
      <c r="L599" s="56">
        <v>0</v>
      </c>
      <c r="M599" s="117">
        <v>0</v>
      </c>
      <c r="N599" s="131">
        <v>0</v>
      </c>
      <c r="O599" s="133">
        <v>0</v>
      </c>
      <c r="P599" s="56">
        <v>0</v>
      </c>
      <c r="Q599" s="56">
        <v>0</v>
      </c>
      <c r="R599" s="56">
        <v>0</v>
      </c>
      <c r="S599" s="56">
        <v>0</v>
      </c>
      <c r="T599" s="56">
        <v>0</v>
      </c>
      <c r="U599" s="56">
        <v>0</v>
      </c>
      <c r="V599" s="56">
        <v>0</v>
      </c>
      <c r="W599" s="117">
        <v>0</v>
      </c>
      <c r="X599" s="121">
        <v>0</v>
      </c>
      <c r="Y599" s="70">
        <v>0</v>
      </c>
      <c r="AB599" s="87"/>
    </row>
    <row r="600" spans="1:28" ht="13.5" thickBot="1" x14ac:dyDescent="0.25">
      <c r="A600" s="95"/>
      <c r="AB600" s="87"/>
    </row>
    <row r="601" spans="1:28" ht="15" x14ac:dyDescent="0.25">
      <c r="A601" s="100"/>
      <c r="D601" s="58" t="s">
        <v>15</v>
      </c>
      <c r="E601" s="59">
        <v>2</v>
      </c>
      <c r="F601" s="59">
        <v>1</v>
      </c>
      <c r="G601" s="59">
        <v>1</v>
      </c>
      <c r="H601" s="59">
        <v>1</v>
      </c>
      <c r="I601" s="59">
        <v>2</v>
      </c>
      <c r="J601" s="59">
        <v>1</v>
      </c>
      <c r="K601" s="59">
        <v>1</v>
      </c>
      <c r="L601" s="59">
        <v>1</v>
      </c>
      <c r="M601" s="60">
        <v>1</v>
      </c>
      <c r="N601" s="134">
        <v>11</v>
      </c>
      <c r="O601" s="137">
        <v>2</v>
      </c>
      <c r="P601" s="59">
        <v>1</v>
      </c>
      <c r="Q601" s="59">
        <v>1</v>
      </c>
      <c r="R601" s="59">
        <v>1</v>
      </c>
      <c r="S601" s="59">
        <v>1</v>
      </c>
      <c r="T601" s="59">
        <v>1</v>
      </c>
      <c r="U601" s="59">
        <v>2</v>
      </c>
      <c r="V601" s="59">
        <v>1</v>
      </c>
      <c r="W601" s="60">
        <v>1</v>
      </c>
      <c r="X601" s="118">
        <v>11</v>
      </c>
      <c r="Y601" s="60">
        <v>22</v>
      </c>
      <c r="AB601" s="87"/>
    </row>
    <row r="602" spans="1:28" ht="15" x14ac:dyDescent="0.25">
      <c r="A602" s="151" t="s">
        <v>23</v>
      </c>
      <c r="B602" s="79">
        <v>23.700000000000006</v>
      </c>
      <c r="C602" s="112">
        <v>22</v>
      </c>
      <c r="D602" s="62" t="s">
        <v>14</v>
      </c>
      <c r="E602" s="84">
        <v>7</v>
      </c>
      <c r="F602" s="84">
        <v>5</v>
      </c>
      <c r="G602" s="84">
        <v>4</v>
      </c>
      <c r="H602" s="84">
        <v>5</v>
      </c>
      <c r="I602" s="84">
        <v>6</v>
      </c>
      <c r="J602" s="84">
        <v>6</v>
      </c>
      <c r="K602" s="84">
        <v>4</v>
      </c>
      <c r="L602" s="84">
        <v>4</v>
      </c>
      <c r="M602" s="114">
        <v>4</v>
      </c>
      <c r="N602" s="135">
        <v>45</v>
      </c>
      <c r="O602" s="127">
        <v>8</v>
      </c>
      <c r="P602" s="84">
        <v>5</v>
      </c>
      <c r="Q602" s="84">
        <v>6</v>
      </c>
      <c r="R602" s="84">
        <v>5</v>
      </c>
      <c r="S602" s="84">
        <v>4</v>
      </c>
      <c r="T602" s="84">
        <v>7</v>
      </c>
      <c r="U602" s="84">
        <v>6</v>
      </c>
      <c r="V602" s="84">
        <v>4</v>
      </c>
      <c r="W602" s="114">
        <v>7</v>
      </c>
      <c r="X602" s="111">
        <v>52</v>
      </c>
      <c r="Y602" s="71">
        <v>97</v>
      </c>
      <c r="Z602" s="102">
        <v>0</v>
      </c>
      <c r="AA602" s="141">
        <v>23.700000000000006</v>
      </c>
      <c r="AB602" s="103">
        <v>99</v>
      </c>
    </row>
    <row r="603" spans="1:28" ht="15.75" thickBot="1" x14ac:dyDescent="0.3">
      <c r="A603" s="104"/>
      <c r="B603" s="105"/>
      <c r="C603" s="105"/>
      <c r="D603" s="152" t="s">
        <v>18</v>
      </c>
      <c r="E603" s="61">
        <v>2</v>
      </c>
      <c r="F603" s="61">
        <v>2</v>
      </c>
      <c r="G603" s="61">
        <v>2</v>
      </c>
      <c r="H603" s="61">
        <v>2</v>
      </c>
      <c r="I603" s="61">
        <v>3</v>
      </c>
      <c r="J603" s="61">
        <v>1</v>
      </c>
      <c r="K603" s="61">
        <v>3</v>
      </c>
      <c r="L603" s="61">
        <v>3</v>
      </c>
      <c r="M603" s="119">
        <v>2</v>
      </c>
      <c r="N603" s="136">
        <v>20</v>
      </c>
      <c r="O603" s="138">
        <v>1</v>
      </c>
      <c r="P603" s="61">
        <v>2</v>
      </c>
      <c r="Q603" s="61">
        <v>1</v>
      </c>
      <c r="R603" s="61">
        <v>2</v>
      </c>
      <c r="S603" s="61">
        <v>2</v>
      </c>
      <c r="T603" s="61">
        <v>0</v>
      </c>
      <c r="U603" s="61">
        <v>3</v>
      </c>
      <c r="V603" s="61">
        <v>2</v>
      </c>
      <c r="W603" s="119">
        <v>0</v>
      </c>
      <c r="X603" s="122">
        <v>13</v>
      </c>
      <c r="Y603" s="72">
        <v>33</v>
      </c>
      <c r="Z603" s="105"/>
      <c r="AA603" s="105"/>
      <c r="AB603" s="106"/>
    </row>
    <row r="604" spans="1:28" ht="13.5" thickBot="1" x14ac:dyDescent="0.25">
      <c r="A604" s="77"/>
      <c r="B604" s="77"/>
      <c r="C604" s="77"/>
      <c r="D604" s="77"/>
      <c r="E604" s="77"/>
      <c r="F604" s="77"/>
      <c r="G604" s="77"/>
      <c r="H604" s="77"/>
      <c r="I604" s="77"/>
      <c r="J604" s="77"/>
      <c r="K604" s="77"/>
      <c r="L604" s="77"/>
      <c r="M604" s="77"/>
      <c r="N604" s="77"/>
      <c r="O604" s="77"/>
      <c r="P604" s="77"/>
      <c r="Q604" s="77"/>
      <c r="R604" s="77"/>
      <c r="S604" s="77"/>
      <c r="T604" s="77"/>
      <c r="U604" s="77"/>
      <c r="V604" s="77"/>
      <c r="W604" s="77"/>
      <c r="X604" s="77"/>
      <c r="Y604" s="77"/>
      <c r="Z604" s="77"/>
      <c r="AA604" s="77"/>
      <c r="AB604" s="77"/>
    </row>
    <row r="605" spans="1:28" ht="15" x14ac:dyDescent="0.25">
      <c r="A605" s="153"/>
      <c r="B605" s="173" t="s">
        <v>4</v>
      </c>
      <c r="C605" s="176" t="s">
        <v>19</v>
      </c>
      <c r="D605" s="64" t="s">
        <v>1</v>
      </c>
      <c r="E605" s="40">
        <v>465</v>
      </c>
      <c r="F605" s="41">
        <v>365</v>
      </c>
      <c r="G605" s="41">
        <v>155</v>
      </c>
      <c r="H605" s="41">
        <v>366</v>
      </c>
      <c r="I605" s="41">
        <v>449</v>
      </c>
      <c r="J605" s="41">
        <v>281</v>
      </c>
      <c r="K605" s="41">
        <v>126</v>
      </c>
      <c r="L605" s="41">
        <v>353</v>
      </c>
      <c r="M605" s="42">
        <v>301</v>
      </c>
      <c r="N605" s="179" t="s">
        <v>16</v>
      </c>
      <c r="O605" s="40">
        <v>358</v>
      </c>
      <c r="P605" s="41">
        <v>142</v>
      </c>
      <c r="Q605" s="41">
        <v>512</v>
      </c>
      <c r="R605" s="41">
        <v>331</v>
      </c>
      <c r="S605" s="41">
        <v>337</v>
      </c>
      <c r="T605" s="41">
        <v>328</v>
      </c>
      <c r="U605" s="41">
        <v>342</v>
      </c>
      <c r="V605" s="41">
        <v>126</v>
      </c>
      <c r="W605" s="42">
        <v>470</v>
      </c>
      <c r="X605" s="179" t="s">
        <v>17</v>
      </c>
      <c r="Y605" s="89">
        <v>71.3</v>
      </c>
      <c r="Z605" s="182" t="s">
        <v>28</v>
      </c>
      <c r="AA605" s="185" t="s">
        <v>6</v>
      </c>
      <c r="AB605" s="188" t="s">
        <v>20</v>
      </c>
    </row>
    <row r="606" spans="1:28" ht="15" x14ac:dyDescent="0.25">
      <c r="A606" s="153" t="s">
        <v>30</v>
      </c>
      <c r="B606" s="174"/>
      <c r="C606" s="177"/>
      <c r="D606" s="65" t="s">
        <v>2</v>
      </c>
      <c r="E606" s="43">
        <v>5</v>
      </c>
      <c r="F606" s="39">
        <v>4</v>
      </c>
      <c r="G606" s="39">
        <v>3</v>
      </c>
      <c r="H606" s="39">
        <v>4</v>
      </c>
      <c r="I606" s="39">
        <v>5</v>
      </c>
      <c r="J606" s="39">
        <v>4</v>
      </c>
      <c r="K606" s="39">
        <v>3</v>
      </c>
      <c r="L606" s="39">
        <v>4</v>
      </c>
      <c r="M606" s="44">
        <v>4</v>
      </c>
      <c r="N606" s="180"/>
      <c r="O606" s="43">
        <v>4</v>
      </c>
      <c r="P606" s="39">
        <v>3</v>
      </c>
      <c r="Q606" s="39">
        <v>5</v>
      </c>
      <c r="R606" s="39">
        <v>4</v>
      </c>
      <c r="S606" s="39">
        <v>4</v>
      </c>
      <c r="T606" s="39">
        <v>4</v>
      </c>
      <c r="U606" s="39">
        <v>4</v>
      </c>
      <c r="V606" s="39">
        <v>3</v>
      </c>
      <c r="W606" s="44">
        <v>5</v>
      </c>
      <c r="X606" s="180"/>
      <c r="Y606" s="63">
        <v>72</v>
      </c>
      <c r="Z606" s="183"/>
      <c r="AA606" s="186"/>
      <c r="AB606" s="189"/>
    </row>
    <row r="607" spans="1:28" ht="15.75" thickBot="1" x14ac:dyDescent="0.3">
      <c r="A607" s="154">
        <v>44582</v>
      </c>
      <c r="B607" s="175"/>
      <c r="C607" s="178"/>
      <c r="D607" s="66" t="s">
        <v>3</v>
      </c>
      <c r="E607" s="45">
        <v>8</v>
      </c>
      <c r="F607" s="46">
        <v>4</v>
      </c>
      <c r="G607" s="46">
        <v>18</v>
      </c>
      <c r="H607" s="46">
        <v>2</v>
      </c>
      <c r="I607" s="46">
        <v>6</v>
      </c>
      <c r="J607" s="46">
        <v>16</v>
      </c>
      <c r="K607" s="46">
        <v>12</v>
      </c>
      <c r="L607" s="46">
        <v>10</v>
      </c>
      <c r="M607" s="47">
        <v>14</v>
      </c>
      <c r="N607" s="181"/>
      <c r="O607" s="45">
        <v>3</v>
      </c>
      <c r="P607" s="46">
        <v>17</v>
      </c>
      <c r="Q607" s="46">
        <v>1</v>
      </c>
      <c r="R607" s="46">
        <v>15</v>
      </c>
      <c r="S607" s="46">
        <v>7</v>
      </c>
      <c r="T607" s="46">
        <v>5</v>
      </c>
      <c r="U607" s="46">
        <v>11</v>
      </c>
      <c r="V607" s="46">
        <v>9</v>
      </c>
      <c r="W607" s="47">
        <v>13</v>
      </c>
      <c r="X607" s="181"/>
      <c r="Y607" s="108">
        <v>140</v>
      </c>
      <c r="Z607" s="184"/>
      <c r="AA607" s="187"/>
      <c r="AB607" s="190"/>
    </row>
    <row r="608" spans="1:28" ht="15" x14ac:dyDescent="0.25">
      <c r="A608" s="146"/>
      <c r="D608" s="48" t="s">
        <v>15</v>
      </c>
      <c r="E608" s="49">
        <v>2</v>
      </c>
      <c r="F608" s="49">
        <v>2</v>
      </c>
      <c r="G608" s="49">
        <v>1</v>
      </c>
      <c r="H608" s="49">
        <v>2</v>
      </c>
      <c r="I608" s="49">
        <v>2</v>
      </c>
      <c r="J608" s="49">
        <v>1</v>
      </c>
      <c r="K608" s="49">
        <v>1</v>
      </c>
      <c r="L608" s="49">
        <v>1</v>
      </c>
      <c r="M608" s="50">
        <v>1</v>
      </c>
      <c r="N608" s="123">
        <v>13</v>
      </c>
      <c r="O608" s="126">
        <v>2</v>
      </c>
      <c r="P608" s="49">
        <v>1</v>
      </c>
      <c r="Q608" s="49">
        <v>2</v>
      </c>
      <c r="R608" s="49">
        <v>1</v>
      </c>
      <c r="S608" s="49">
        <v>2</v>
      </c>
      <c r="T608" s="49">
        <v>2</v>
      </c>
      <c r="U608" s="49">
        <v>1</v>
      </c>
      <c r="V608" s="49">
        <v>2</v>
      </c>
      <c r="W608" s="50">
        <v>1</v>
      </c>
      <c r="X608" s="113">
        <v>14</v>
      </c>
      <c r="Y608" s="85">
        <v>27</v>
      </c>
      <c r="AB608" s="87"/>
    </row>
    <row r="609" spans="1:28" ht="15" x14ac:dyDescent="0.25">
      <c r="A609" s="146" t="s">
        <v>24</v>
      </c>
      <c r="B609" s="73">
        <v>22.400000000000009</v>
      </c>
      <c r="C609" s="112">
        <v>27</v>
      </c>
      <c r="D609" s="52" t="s">
        <v>14</v>
      </c>
      <c r="E609" s="84">
        <v>6</v>
      </c>
      <c r="F609" s="84">
        <v>4</v>
      </c>
      <c r="G609" s="84">
        <v>4</v>
      </c>
      <c r="H609" s="84">
        <v>5</v>
      </c>
      <c r="I609" s="84">
        <v>7</v>
      </c>
      <c r="J609" s="84">
        <v>6</v>
      </c>
      <c r="K609" s="84">
        <v>3</v>
      </c>
      <c r="L609" s="84">
        <v>4</v>
      </c>
      <c r="M609" s="114">
        <v>6</v>
      </c>
      <c r="N609" s="147">
        <v>45</v>
      </c>
      <c r="O609" s="84">
        <v>5</v>
      </c>
      <c r="P609" s="84">
        <v>4</v>
      </c>
      <c r="Q609" s="84">
        <v>6</v>
      </c>
      <c r="R609" s="84">
        <v>7</v>
      </c>
      <c r="S609" s="84">
        <v>5</v>
      </c>
      <c r="T609" s="84">
        <v>4</v>
      </c>
      <c r="U609" s="84">
        <v>7</v>
      </c>
      <c r="V609" s="84">
        <v>6</v>
      </c>
      <c r="W609" s="114">
        <v>6</v>
      </c>
      <c r="X609" s="109">
        <v>50</v>
      </c>
      <c r="Y609" s="67">
        <v>95</v>
      </c>
      <c r="Z609" s="92">
        <v>-1.6</v>
      </c>
      <c r="AA609" s="142">
        <v>20.800000000000008</v>
      </c>
      <c r="AB609" s="93">
        <v>87</v>
      </c>
    </row>
    <row r="610" spans="1:28" ht="15.75" thickBot="1" x14ac:dyDescent="0.3">
      <c r="A610" s="94"/>
      <c r="D610" s="148" t="s">
        <v>18</v>
      </c>
      <c r="E610" s="51">
        <v>3</v>
      </c>
      <c r="F610" s="51">
        <v>4</v>
      </c>
      <c r="G610" s="51">
        <v>2</v>
      </c>
      <c r="H610" s="51">
        <v>3</v>
      </c>
      <c r="I610" s="51">
        <v>2</v>
      </c>
      <c r="J610" s="51">
        <v>1</v>
      </c>
      <c r="K610" s="51">
        <v>3</v>
      </c>
      <c r="L610" s="51">
        <v>3</v>
      </c>
      <c r="M610" s="115">
        <v>1</v>
      </c>
      <c r="N610" s="125">
        <v>22</v>
      </c>
      <c r="O610" s="128">
        <v>3</v>
      </c>
      <c r="P610" s="51">
        <v>2</v>
      </c>
      <c r="Q610" s="51">
        <v>3</v>
      </c>
      <c r="R610" s="51">
        <v>0</v>
      </c>
      <c r="S610" s="51">
        <v>3</v>
      </c>
      <c r="T610" s="51">
        <v>4</v>
      </c>
      <c r="U610" s="51">
        <v>0</v>
      </c>
      <c r="V610" s="51">
        <v>1</v>
      </c>
      <c r="W610" s="115">
        <v>2</v>
      </c>
      <c r="X610" s="120">
        <v>18</v>
      </c>
      <c r="Y610" s="68">
        <v>40</v>
      </c>
      <c r="AB610" s="87"/>
    </row>
    <row r="611" spans="1:28" ht="13.5" thickBot="1" x14ac:dyDescent="0.25">
      <c r="A611" s="95"/>
      <c r="AB611" s="87"/>
    </row>
    <row r="612" spans="1:28" ht="15" x14ac:dyDescent="0.25">
      <c r="A612" s="99"/>
      <c r="D612" s="53" t="s">
        <v>15</v>
      </c>
      <c r="E612" s="54">
        <v>2</v>
      </c>
      <c r="F612" s="54">
        <v>2</v>
      </c>
      <c r="G612" s="54">
        <v>1</v>
      </c>
      <c r="H612" s="54">
        <v>2</v>
      </c>
      <c r="I612" s="54">
        <v>2</v>
      </c>
      <c r="J612" s="54">
        <v>1</v>
      </c>
      <c r="K612" s="54">
        <v>2</v>
      </c>
      <c r="L612" s="54">
        <v>2</v>
      </c>
      <c r="M612" s="55">
        <v>2</v>
      </c>
      <c r="N612" s="129">
        <v>16</v>
      </c>
      <c r="O612" s="132">
        <v>2</v>
      </c>
      <c r="P612" s="54">
        <v>1</v>
      </c>
      <c r="Q612" s="54">
        <v>2</v>
      </c>
      <c r="R612" s="54">
        <v>1</v>
      </c>
      <c r="S612" s="54">
        <v>2</v>
      </c>
      <c r="T612" s="54">
        <v>2</v>
      </c>
      <c r="U612" s="54">
        <v>2</v>
      </c>
      <c r="V612" s="54">
        <v>2</v>
      </c>
      <c r="W612" s="55">
        <v>2</v>
      </c>
      <c r="X612" s="116">
        <v>16</v>
      </c>
      <c r="Y612" s="55">
        <v>32</v>
      </c>
      <c r="AB612" s="87"/>
    </row>
    <row r="613" spans="1:28" ht="15" x14ac:dyDescent="0.25">
      <c r="A613" s="149" t="s">
        <v>22</v>
      </c>
      <c r="B613" s="78">
        <v>26.4</v>
      </c>
      <c r="C613" s="112">
        <v>32</v>
      </c>
      <c r="D613" s="57" t="s">
        <v>14</v>
      </c>
      <c r="E613" s="84">
        <v>0</v>
      </c>
      <c r="F613" s="84">
        <v>0</v>
      </c>
      <c r="G613" s="84">
        <v>0</v>
      </c>
      <c r="H613" s="84">
        <v>0</v>
      </c>
      <c r="I613" s="84">
        <v>0</v>
      </c>
      <c r="J613" s="84">
        <v>0</v>
      </c>
      <c r="K613" s="84">
        <v>0</v>
      </c>
      <c r="L613" s="84">
        <v>0</v>
      </c>
      <c r="M613" s="114">
        <v>0</v>
      </c>
      <c r="N613" s="130">
        <v>0</v>
      </c>
      <c r="O613" s="84">
        <v>0</v>
      </c>
      <c r="P613" s="84">
        <v>0</v>
      </c>
      <c r="Q613" s="84">
        <v>0</v>
      </c>
      <c r="R613" s="84">
        <v>0</v>
      </c>
      <c r="S613" s="84">
        <v>0</v>
      </c>
      <c r="T613" s="84">
        <v>0</v>
      </c>
      <c r="U613" s="84">
        <v>0</v>
      </c>
      <c r="V613" s="84">
        <v>0</v>
      </c>
      <c r="W613" s="114">
        <v>0</v>
      </c>
      <c r="X613" s="110">
        <v>0</v>
      </c>
      <c r="Y613" s="69">
        <v>0</v>
      </c>
      <c r="Z613" s="97">
        <v>0</v>
      </c>
      <c r="AA613" s="143">
        <v>26.4</v>
      </c>
      <c r="AB613" s="98">
        <v>88</v>
      </c>
    </row>
    <row r="614" spans="1:28" ht="15.75" thickBot="1" x14ac:dyDescent="0.3">
      <c r="A614" s="99"/>
      <c r="D614" s="150" t="s">
        <v>18</v>
      </c>
      <c r="E614" s="56">
        <v>0</v>
      </c>
      <c r="F614" s="56">
        <v>0</v>
      </c>
      <c r="G614" s="56">
        <v>0</v>
      </c>
      <c r="H614" s="56">
        <v>0</v>
      </c>
      <c r="I614" s="56">
        <v>0</v>
      </c>
      <c r="J614" s="56">
        <v>0</v>
      </c>
      <c r="K614" s="56">
        <v>0</v>
      </c>
      <c r="L614" s="56">
        <v>0</v>
      </c>
      <c r="M614" s="117">
        <v>0</v>
      </c>
      <c r="N614" s="131">
        <v>0</v>
      </c>
      <c r="O614" s="133">
        <v>0</v>
      </c>
      <c r="P614" s="56">
        <v>0</v>
      </c>
      <c r="Q614" s="56">
        <v>0</v>
      </c>
      <c r="R614" s="56">
        <v>0</v>
      </c>
      <c r="S614" s="56">
        <v>0</v>
      </c>
      <c r="T614" s="56">
        <v>0</v>
      </c>
      <c r="U614" s="56">
        <v>0</v>
      </c>
      <c r="V614" s="56">
        <v>0</v>
      </c>
      <c r="W614" s="117">
        <v>0</v>
      </c>
      <c r="X614" s="121">
        <v>0</v>
      </c>
      <c r="Y614" s="70">
        <v>0</v>
      </c>
      <c r="AB614" s="87"/>
    </row>
    <row r="615" spans="1:28" ht="13.5" thickBot="1" x14ac:dyDescent="0.25">
      <c r="A615" s="95"/>
      <c r="AB615" s="87"/>
    </row>
    <row r="616" spans="1:28" ht="15" x14ac:dyDescent="0.25">
      <c r="A616" s="100"/>
      <c r="D616" s="58" t="s">
        <v>15</v>
      </c>
      <c r="E616" s="59">
        <v>2</v>
      </c>
      <c r="F616" s="59">
        <v>2</v>
      </c>
      <c r="G616" s="59">
        <v>1</v>
      </c>
      <c r="H616" s="59">
        <v>2</v>
      </c>
      <c r="I616" s="59">
        <v>2</v>
      </c>
      <c r="J616" s="59">
        <v>1</v>
      </c>
      <c r="K616" s="59">
        <v>1</v>
      </c>
      <c r="L616" s="59">
        <v>2</v>
      </c>
      <c r="M616" s="60">
        <v>1</v>
      </c>
      <c r="N616" s="134">
        <v>14</v>
      </c>
      <c r="O616" s="137">
        <v>2</v>
      </c>
      <c r="P616" s="59">
        <v>1</v>
      </c>
      <c r="Q616" s="59">
        <v>2</v>
      </c>
      <c r="R616" s="59">
        <v>1</v>
      </c>
      <c r="S616" s="59">
        <v>2</v>
      </c>
      <c r="T616" s="59">
        <v>2</v>
      </c>
      <c r="U616" s="59">
        <v>1</v>
      </c>
      <c r="V616" s="59">
        <v>2</v>
      </c>
      <c r="W616" s="60">
        <v>1</v>
      </c>
      <c r="X616" s="118">
        <v>14</v>
      </c>
      <c r="Y616" s="60">
        <v>28</v>
      </c>
      <c r="AB616" s="87"/>
    </row>
    <row r="617" spans="1:28" ht="15" x14ac:dyDescent="0.25">
      <c r="A617" s="151" t="s">
        <v>23</v>
      </c>
      <c r="B617" s="79">
        <v>23.400000000000006</v>
      </c>
      <c r="C617" s="112">
        <v>28</v>
      </c>
      <c r="D617" s="62" t="s">
        <v>14</v>
      </c>
      <c r="E617" s="84">
        <v>7</v>
      </c>
      <c r="F617" s="84">
        <v>8</v>
      </c>
      <c r="G617" s="84">
        <v>3</v>
      </c>
      <c r="H617" s="84">
        <v>5</v>
      </c>
      <c r="I617" s="84">
        <v>8</v>
      </c>
      <c r="J617" s="84">
        <v>3</v>
      </c>
      <c r="K617" s="84">
        <v>6</v>
      </c>
      <c r="L617" s="84">
        <v>7</v>
      </c>
      <c r="M617" s="114">
        <v>8</v>
      </c>
      <c r="N617" s="135">
        <v>55</v>
      </c>
      <c r="O617" s="127">
        <v>5</v>
      </c>
      <c r="P617" s="84">
        <v>4</v>
      </c>
      <c r="Q617" s="84">
        <v>7</v>
      </c>
      <c r="R617" s="84">
        <v>6</v>
      </c>
      <c r="S617" s="84">
        <v>6</v>
      </c>
      <c r="T617" s="84">
        <v>8</v>
      </c>
      <c r="U617" s="84">
        <v>5</v>
      </c>
      <c r="V617" s="84">
        <v>5</v>
      </c>
      <c r="W617" s="114">
        <v>7</v>
      </c>
      <c r="X617" s="111">
        <v>53</v>
      </c>
      <c r="Y617" s="71">
        <v>108</v>
      </c>
      <c r="Z617" s="102">
        <v>0.30000000000000004</v>
      </c>
      <c r="AA617" s="141">
        <v>23.700000000000006</v>
      </c>
      <c r="AB617" s="103">
        <v>98</v>
      </c>
    </row>
    <row r="618" spans="1:28" ht="15.75" thickBot="1" x14ac:dyDescent="0.3">
      <c r="A618" s="104"/>
      <c r="B618" s="105"/>
      <c r="C618" s="105"/>
      <c r="D618" s="152" t="s">
        <v>18</v>
      </c>
      <c r="E618" s="61">
        <v>2</v>
      </c>
      <c r="F618" s="61">
        <v>0</v>
      </c>
      <c r="G618" s="61">
        <v>3</v>
      </c>
      <c r="H618" s="61">
        <v>3</v>
      </c>
      <c r="I618" s="61">
        <v>1</v>
      </c>
      <c r="J618" s="61">
        <v>4</v>
      </c>
      <c r="K618" s="61">
        <v>0</v>
      </c>
      <c r="L618" s="61">
        <v>1</v>
      </c>
      <c r="M618" s="119">
        <v>0</v>
      </c>
      <c r="N618" s="136">
        <v>14</v>
      </c>
      <c r="O618" s="138">
        <v>3</v>
      </c>
      <c r="P618" s="61">
        <v>2</v>
      </c>
      <c r="Q618" s="61">
        <v>2</v>
      </c>
      <c r="R618" s="61">
        <v>1</v>
      </c>
      <c r="S618" s="61">
        <v>2</v>
      </c>
      <c r="T618" s="61">
        <v>0</v>
      </c>
      <c r="U618" s="61">
        <v>2</v>
      </c>
      <c r="V618" s="61">
        <v>2</v>
      </c>
      <c r="W618" s="119">
        <v>1</v>
      </c>
      <c r="X618" s="122">
        <v>15</v>
      </c>
      <c r="Y618" s="72">
        <v>29</v>
      </c>
      <c r="Z618" s="105"/>
      <c r="AA618" s="105"/>
      <c r="AB618" s="106"/>
    </row>
    <row r="619" spans="1:28" ht="13.5" thickBot="1" x14ac:dyDescent="0.25">
      <c r="A619" s="77"/>
      <c r="B619" s="77"/>
      <c r="C619" s="77"/>
      <c r="D619" s="77"/>
      <c r="E619" s="77"/>
      <c r="F619" s="77"/>
      <c r="G619" s="77"/>
      <c r="H619" s="77"/>
      <c r="I619" s="77"/>
      <c r="J619" s="77"/>
      <c r="K619" s="77"/>
      <c r="L619" s="77"/>
      <c r="M619" s="77"/>
      <c r="N619" s="77"/>
      <c r="O619" s="77"/>
      <c r="P619" s="77"/>
      <c r="Q619" s="77"/>
      <c r="R619" s="77"/>
      <c r="S619" s="77"/>
      <c r="T619" s="77"/>
      <c r="U619" s="77"/>
      <c r="V619" s="77"/>
      <c r="W619" s="77"/>
      <c r="X619" s="77"/>
      <c r="Y619" s="77"/>
      <c r="Z619" s="77"/>
      <c r="AA619" s="77"/>
      <c r="AB619" s="77"/>
    </row>
    <row r="620" spans="1:28" ht="15" x14ac:dyDescent="0.25">
      <c r="A620" s="86"/>
      <c r="B620" s="173" t="s">
        <v>4</v>
      </c>
      <c r="C620" s="176" t="s">
        <v>19</v>
      </c>
      <c r="D620" s="64" t="s">
        <v>1</v>
      </c>
      <c r="E620" s="155">
        <v>507</v>
      </c>
      <c r="F620" s="155">
        <v>362</v>
      </c>
      <c r="G620" s="155">
        <v>205</v>
      </c>
      <c r="H620" s="155">
        <v>371</v>
      </c>
      <c r="I620" s="155">
        <v>455</v>
      </c>
      <c r="J620" s="155">
        <v>393</v>
      </c>
      <c r="K620" s="155">
        <v>130</v>
      </c>
      <c r="L620" s="155">
        <v>264</v>
      </c>
      <c r="M620" s="156">
        <v>339</v>
      </c>
      <c r="N620" s="179" t="s">
        <v>16</v>
      </c>
      <c r="O620" s="157">
        <v>449</v>
      </c>
      <c r="P620" s="155">
        <v>343</v>
      </c>
      <c r="Q620" s="155">
        <v>174</v>
      </c>
      <c r="R620" s="155">
        <v>338</v>
      </c>
      <c r="S620" s="155">
        <v>331</v>
      </c>
      <c r="T620" s="155">
        <v>384</v>
      </c>
      <c r="U620" s="155">
        <v>504</v>
      </c>
      <c r="V620" s="155">
        <v>177</v>
      </c>
      <c r="W620" s="156">
        <v>345</v>
      </c>
      <c r="X620" s="179" t="s">
        <v>17</v>
      </c>
      <c r="Y620" s="89">
        <v>72.400000000000006</v>
      </c>
      <c r="Z620" s="182" t="s">
        <v>28</v>
      </c>
      <c r="AA620" s="185" t="s">
        <v>6</v>
      </c>
      <c r="AB620" s="188" t="s">
        <v>20</v>
      </c>
    </row>
    <row r="621" spans="1:28" ht="15" x14ac:dyDescent="0.25">
      <c r="A621" s="86" t="s">
        <v>32</v>
      </c>
      <c r="B621" s="174"/>
      <c r="C621" s="177"/>
      <c r="D621" s="65" t="s">
        <v>2</v>
      </c>
      <c r="E621" s="63">
        <v>5</v>
      </c>
      <c r="F621" s="63">
        <v>4</v>
      </c>
      <c r="G621" s="63">
        <v>3</v>
      </c>
      <c r="H621" s="63">
        <v>4</v>
      </c>
      <c r="I621" s="63">
        <v>5</v>
      </c>
      <c r="J621" s="63">
        <v>4</v>
      </c>
      <c r="K621" s="63">
        <v>3</v>
      </c>
      <c r="L621" s="63">
        <v>4</v>
      </c>
      <c r="M621" s="158">
        <v>4</v>
      </c>
      <c r="N621" s="180"/>
      <c r="O621" s="159">
        <v>5</v>
      </c>
      <c r="P621" s="63">
        <v>4</v>
      </c>
      <c r="Q621" s="63">
        <v>3</v>
      </c>
      <c r="R621" s="63">
        <v>4</v>
      </c>
      <c r="S621" s="63">
        <v>4</v>
      </c>
      <c r="T621" s="63">
        <v>4</v>
      </c>
      <c r="U621" s="63">
        <v>5</v>
      </c>
      <c r="V621" s="63">
        <v>3</v>
      </c>
      <c r="W621" s="158">
        <v>4</v>
      </c>
      <c r="X621" s="180"/>
      <c r="Y621" s="63">
        <v>72</v>
      </c>
      <c r="Z621" s="183"/>
      <c r="AA621" s="186"/>
      <c r="AB621" s="189"/>
    </row>
    <row r="622" spans="1:28" ht="15.75" thickBot="1" x14ac:dyDescent="0.3">
      <c r="A622" s="140">
        <v>44571</v>
      </c>
      <c r="B622" s="175"/>
      <c r="C622" s="178"/>
      <c r="D622" s="66" t="s">
        <v>3</v>
      </c>
      <c r="E622" s="160">
        <v>2</v>
      </c>
      <c r="F622" s="160">
        <v>8</v>
      </c>
      <c r="G622" s="160">
        <v>4</v>
      </c>
      <c r="H622" s="160">
        <v>10</v>
      </c>
      <c r="I622" s="160">
        <v>18</v>
      </c>
      <c r="J622" s="160">
        <v>6</v>
      </c>
      <c r="K622" s="160">
        <v>16</v>
      </c>
      <c r="L622" s="160">
        <v>14</v>
      </c>
      <c r="M622" s="161">
        <v>12</v>
      </c>
      <c r="N622" s="181"/>
      <c r="O622" s="162">
        <v>9</v>
      </c>
      <c r="P622" s="160">
        <v>17</v>
      </c>
      <c r="Q622" s="160">
        <v>11</v>
      </c>
      <c r="R622" s="160">
        <v>13</v>
      </c>
      <c r="S622" s="160">
        <v>5</v>
      </c>
      <c r="T622" s="160">
        <v>1</v>
      </c>
      <c r="U622" s="160">
        <v>3</v>
      </c>
      <c r="V622" s="160">
        <v>7</v>
      </c>
      <c r="W622" s="161">
        <v>15</v>
      </c>
      <c r="X622" s="181"/>
      <c r="Y622" s="108">
        <v>140</v>
      </c>
      <c r="Z622" s="184"/>
      <c r="AA622" s="187"/>
      <c r="AB622" s="190"/>
    </row>
    <row r="623" spans="1:28" ht="15" x14ac:dyDescent="0.25">
      <c r="A623" s="146"/>
      <c r="D623" s="48" t="s">
        <v>15</v>
      </c>
      <c r="E623" s="49">
        <v>2</v>
      </c>
      <c r="F623" s="49">
        <v>2</v>
      </c>
      <c r="G623" s="49">
        <v>2</v>
      </c>
      <c r="H623" s="49">
        <v>2</v>
      </c>
      <c r="I623" s="49">
        <v>1</v>
      </c>
      <c r="J623" s="49">
        <v>2</v>
      </c>
      <c r="K623" s="49">
        <v>1</v>
      </c>
      <c r="L623" s="49">
        <v>1</v>
      </c>
      <c r="M623" s="50">
        <v>1</v>
      </c>
      <c r="N623" s="123">
        <v>14</v>
      </c>
      <c r="O623" s="126">
        <v>2</v>
      </c>
      <c r="P623" s="49">
        <v>1</v>
      </c>
      <c r="Q623" s="49">
        <v>1</v>
      </c>
      <c r="R623" s="49">
        <v>1</v>
      </c>
      <c r="S623" s="49">
        <v>2</v>
      </c>
      <c r="T623" s="49">
        <v>2</v>
      </c>
      <c r="U623" s="49">
        <v>2</v>
      </c>
      <c r="V623" s="49">
        <v>2</v>
      </c>
      <c r="W623" s="50">
        <v>1</v>
      </c>
      <c r="X623" s="113">
        <v>14</v>
      </c>
      <c r="Y623" s="85">
        <v>28</v>
      </c>
      <c r="AB623" s="87"/>
    </row>
    <row r="624" spans="1:28" ht="15" x14ac:dyDescent="0.25">
      <c r="A624" s="146" t="s">
        <v>24</v>
      </c>
      <c r="B624" s="73">
        <v>22.300000000000008</v>
      </c>
      <c r="C624" s="112">
        <v>28</v>
      </c>
      <c r="D624" s="52" t="s">
        <v>14</v>
      </c>
      <c r="E624" s="84">
        <v>9</v>
      </c>
      <c r="F624" s="84">
        <v>6</v>
      </c>
      <c r="G624" s="84">
        <v>4</v>
      </c>
      <c r="H624" s="84">
        <v>5</v>
      </c>
      <c r="I624" s="84">
        <v>6</v>
      </c>
      <c r="J624" s="84">
        <v>5</v>
      </c>
      <c r="K624" s="84">
        <v>5</v>
      </c>
      <c r="L624" s="84">
        <v>5</v>
      </c>
      <c r="M624" s="114">
        <v>6</v>
      </c>
      <c r="N624" s="147">
        <v>51</v>
      </c>
      <c r="O624" s="84">
        <v>9</v>
      </c>
      <c r="P624" s="84">
        <v>4</v>
      </c>
      <c r="Q624" s="84">
        <v>6</v>
      </c>
      <c r="R624" s="84">
        <v>6</v>
      </c>
      <c r="S624" s="84">
        <v>5</v>
      </c>
      <c r="T624" s="84">
        <v>8</v>
      </c>
      <c r="U624" s="84">
        <v>6</v>
      </c>
      <c r="V624" s="84">
        <v>5</v>
      </c>
      <c r="W624" s="114">
        <v>5</v>
      </c>
      <c r="X624" s="109">
        <v>54</v>
      </c>
      <c r="Y624" s="67">
        <v>105</v>
      </c>
      <c r="Z624" s="92">
        <v>0.1</v>
      </c>
      <c r="AA624" s="142">
        <v>22.400000000000009</v>
      </c>
      <c r="AB624" s="93">
        <v>86</v>
      </c>
    </row>
    <row r="625" spans="1:28" ht="15.75" thickBot="1" x14ac:dyDescent="0.3">
      <c r="A625" s="94"/>
      <c r="D625" s="148" t="s">
        <v>18</v>
      </c>
      <c r="E625" s="51">
        <v>0</v>
      </c>
      <c r="F625" s="51">
        <v>2</v>
      </c>
      <c r="G625" s="51">
        <v>3</v>
      </c>
      <c r="H625" s="51">
        <v>3</v>
      </c>
      <c r="I625" s="51">
        <v>2</v>
      </c>
      <c r="J625" s="51">
        <v>3</v>
      </c>
      <c r="K625" s="51">
        <v>1</v>
      </c>
      <c r="L625" s="51">
        <v>2</v>
      </c>
      <c r="M625" s="115">
        <v>1</v>
      </c>
      <c r="N625" s="125">
        <v>17</v>
      </c>
      <c r="O625" s="128">
        <v>0</v>
      </c>
      <c r="P625" s="51">
        <v>3</v>
      </c>
      <c r="Q625" s="51">
        <v>0</v>
      </c>
      <c r="R625" s="51">
        <v>1</v>
      </c>
      <c r="S625" s="51">
        <v>3</v>
      </c>
      <c r="T625" s="51">
        <v>0</v>
      </c>
      <c r="U625" s="51">
        <v>3</v>
      </c>
      <c r="V625" s="51">
        <v>2</v>
      </c>
      <c r="W625" s="115">
        <v>2</v>
      </c>
      <c r="X625" s="120">
        <v>14</v>
      </c>
      <c r="Y625" s="68">
        <v>31</v>
      </c>
      <c r="AB625" s="87"/>
    </row>
    <row r="626" spans="1:28" ht="13.5" thickBot="1" x14ac:dyDescent="0.25">
      <c r="A626" s="95"/>
      <c r="AB626" s="87"/>
    </row>
    <row r="627" spans="1:28" ht="15" x14ac:dyDescent="0.25">
      <c r="A627" s="99"/>
      <c r="D627" s="53" t="s">
        <v>15</v>
      </c>
      <c r="E627" s="54">
        <v>2</v>
      </c>
      <c r="F627" s="54">
        <v>2</v>
      </c>
      <c r="G627" s="54">
        <v>2</v>
      </c>
      <c r="H627" s="54">
        <v>2</v>
      </c>
      <c r="I627" s="54">
        <v>1</v>
      </c>
      <c r="J627" s="54">
        <v>2</v>
      </c>
      <c r="K627" s="54">
        <v>1</v>
      </c>
      <c r="L627" s="54">
        <v>2</v>
      </c>
      <c r="M627" s="55">
        <v>2</v>
      </c>
      <c r="N627" s="129">
        <v>16</v>
      </c>
      <c r="O627" s="132">
        <v>2</v>
      </c>
      <c r="P627" s="54">
        <v>1</v>
      </c>
      <c r="Q627" s="54">
        <v>2</v>
      </c>
      <c r="R627" s="54">
        <v>2</v>
      </c>
      <c r="S627" s="54">
        <v>2</v>
      </c>
      <c r="T627" s="54">
        <v>2</v>
      </c>
      <c r="U627" s="54">
        <v>2</v>
      </c>
      <c r="V627" s="54">
        <v>2</v>
      </c>
      <c r="W627" s="55">
        <v>2</v>
      </c>
      <c r="X627" s="116">
        <v>17</v>
      </c>
      <c r="Y627" s="55">
        <v>33</v>
      </c>
      <c r="AB627" s="87"/>
    </row>
    <row r="628" spans="1:28" ht="15" x14ac:dyDescent="0.25">
      <c r="A628" s="149" t="s">
        <v>22</v>
      </c>
      <c r="B628" s="78">
        <v>26.4</v>
      </c>
      <c r="C628" s="112">
        <v>33</v>
      </c>
      <c r="D628" s="57" t="s">
        <v>14</v>
      </c>
      <c r="E628" s="84">
        <v>9</v>
      </c>
      <c r="F628" s="84">
        <v>6</v>
      </c>
      <c r="G628" s="84">
        <v>6</v>
      </c>
      <c r="H628" s="84">
        <v>7</v>
      </c>
      <c r="I628" s="84">
        <v>8</v>
      </c>
      <c r="J628" s="84">
        <v>7</v>
      </c>
      <c r="K628" s="84">
        <v>6</v>
      </c>
      <c r="L628" s="84">
        <v>6</v>
      </c>
      <c r="M628" s="114">
        <v>7</v>
      </c>
      <c r="N628" s="130">
        <v>62</v>
      </c>
      <c r="O628" s="84">
        <v>0</v>
      </c>
      <c r="P628" s="84">
        <v>0</v>
      </c>
      <c r="Q628" s="84">
        <v>0</v>
      </c>
      <c r="R628" s="84">
        <v>0</v>
      </c>
      <c r="S628" s="84">
        <v>0</v>
      </c>
      <c r="T628" s="84">
        <v>0</v>
      </c>
      <c r="U628" s="84">
        <v>0</v>
      </c>
      <c r="V628" s="84">
        <v>0</v>
      </c>
      <c r="W628" s="114">
        <v>0</v>
      </c>
      <c r="X628" s="110">
        <v>0</v>
      </c>
      <c r="Y628" s="69">
        <v>62</v>
      </c>
      <c r="Z628" s="97">
        <v>0</v>
      </c>
      <c r="AA628" s="143">
        <v>26.4</v>
      </c>
      <c r="AB628" s="98">
        <v>88</v>
      </c>
    </row>
    <row r="629" spans="1:28" ht="15.75" thickBot="1" x14ac:dyDescent="0.3">
      <c r="A629" s="99"/>
      <c r="D629" s="150" t="s">
        <v>18</v>
      </c>
      <c r="E629" s="56">
        <v>0</v>
      </c>
      <c r="F629" s="56">
        <v>2</v>
      </c>
      <c r="G629" s="56">
        <v>1</v>
      </c>
      <c r="H629" s="56">
        <v>1</v>
      </c>
      <c r="I629" s="56">
        <v>0</v>
      </c>
      <c r="J629" s="56">
        <v>1</v>
      </c>
      <c r="K629" s="56">
        <v>0</v>
      </c>
      <c r="L629" s="56">
        <v>2</v>
      </c>
      <c r="M629" s="117">
        <v>1</v>
      </c>
      <c r="N629" s="131">
        <v>8</v>
      </c>
      <c r="O629" s="133">
        <v>0</v>
      </c>
      <c r="P629" s="56">
        <v>0</v>
      </c>
      <c r="Q629" s="56">
        <v>0</v>
      </c>
      <c r="R629" s="56">
        <v>0</v>
      </c>
      <c r="S629" s="56">
        <v>0</v>
      </c>
      <c r="T629" s="56">
        <v>0</v>
      </c>
      <c r="U629" s="56">
        <v>0</v>
      </c>
      <c r="V629" s="56">
        <v>0</v>
      </c>
      <c r="W629" s="117">
        <v>0</v>
      </c>
      <c r="X629" s="121">
        <v>0</v>
      </c>
      <c r="Y629" s="70">
        <v>8</v>
      </c>
      <c r="AB629" s="87"/>
    </row>
    <row r="630" spans="1:28" ht="13.5" thickBot="1" x14ac:dyDescent="0.25">
      <c r="A630" s="95"/>
      <c r="AB630" s="87"/>
    </row>
    <row r="631" spans="1:28" ht="15" x14ac:dyDescent="0.25">
      <c r="A631" s="100"/>
      <c r="D631" s="58" t="s">
        <v>15</v>
      </c>
      <c r="E631" s="59">
        <v>2</v>
      </c>
      <c r="F631" s="59">
        <v>2</v>
      </c>
      <c r="G631" s="59">
        <v>2</v>
      </c>
      <c r="H631" s="59">
        <v>2</v>
      </c>
      <c r="I631" s="59">
        <v>1</v>
      </c>
      <c r="J631" s="59">
        <v>2</v>
      </c>
      <c r="K631" s="59">
        <v>1</v>
      </c>
      <c r="L631" s="59">
        <v>1</v>
      </c>
      <c r="M631" s="60">
        <v>1</v>
      </c>
      <c r="N631" s="134">
        <v>14</v>
      </c>
      <c r="O631" s="137">
        <v>2</v>
      </c>
      <c r="P631" s="59">
        <v>1</v>
      </c>
      <c r="Q631" s="59">
        <v>2</v>
      </c>
      <c r="R631" s="59">
        <v>1</v>
      </c>
      <c r="S631" s="59">
        <v>2</v>
      </c>
      <c r="T631" s="59">
        <v>2</v>
      </c>
      <c r="U631" s="59">
        <v>2</v>
      </c>
      <c r="V631" s="59">
        <v>2</v>
      </c>
      <c r="W631" s="60">
        <v>1</v>
      </c>
      <c r="X631" s="118">
        <v>15</v>
      </c>
      <c r="Y631" s="60">
        <v>29</v>
      </c>
      <c r="AB631" s="87"/>
    </row>
    <row r="632" spans="1:28" ht="15" x14ac:dyDescent="0.25">
      <c r="A632" s="151" t="s">
        <v>23</v>
      </c>
      <c r="B632" s="79">
        <v>22.800000000000004</v>
      </c>
      <c r="C632" s="112">
        <v>29</v>
      </c>
      <c r="D632" s="62" t="s">
        <v>14</v>
      </c>
      <c r="E632" s="84">
        <v>8</v>
      </c>
      <c r="F632" s="84">
        <v>7</v>
      </c>
      <c r="G632" s="84">
        <v>7</v>
      </c>
      <c r="H632" s="84">
        <v>5</v>
      </c>
      <c r="I632" s="84">
        <v>6</v>
      </c>
      <c r="J632" s="84">
        <v>7</v>
      </c>
      <c r="K632" s="84">
        <v>7</v>
      </c>
      <c r="L632" s="84">
        <v>5</v>
      </c>
      <c r="M632" s="114">
        <v>7</v>
      </c>
      <c r="N632" s="135">
        <v>59</v>
      </c>
      <c r="O632" s="127">
        <v>6</v>
      </c>
      <c r="P632" s="84">
        <v>6</v>
      </c>
      <c r="Q632" s="84">
        <v>4</v>
      </c>
      <c r="R632" s="84">
        <v>4</v>
      </c>
      <c r="S632" s="84">
        <v>8</v>
      </c>
      <c r="T632" s="84">
        <v>6</v>
      </c>
      <c r="U632" s="84">
        <v>9</v>
      </c>
      <c r="V632" s="84">
        <v>4</v>
      </c>
      <c r="W632" s="114">
        <v>6</v>
      </c>
      <c r="X632" s="111">
        <v>53</v>
      </c>
      <c r="Y632" s="71">
        <v>112</v>
      </c>
      <c r="Z632" s="102">
        <v>0.6</v>
      </c>
      <c r="AA632" s="141">
        <v>23.400000000000006</v>
      </c>
      <c r="AB632" s="103">
        <v>97</v>
      </c>
    </row>
    <row r="633" spans="1:28" ht="15.75" thickBot="1" x14ac:dyDescent="0.3">
      <c r="A633" s="104"/>
      <c r="B633" s="105"/>
      <c r="C633" s="105"/>
      <c r="D633" s="152" t="s">
        <v>18</v>
      </c>
      <c r="E633" s="61">
        <v>1</v>
      </c>
      <c r="F633" s="61">
        <v>1</v>
      </c>
      <c r="G633" s="61">
        <v>0</v>
      </c>
      <c r="H633" s="61">
        <v>3</v>
      </c>
      <c r="I633" s="61">
        <v>2</v>
      </c>
      <c r="J633" s="61">
        <v>1</v>
      </c>
      <c r="K633" s="61">
        <v>0</v>
      </c>
      <c r="L633" s="61">
        <v>2</v>
      </c>
      <c r="M633" s="119">
        <v>0</v>
      </c>
      <c r="N633" s="136">
        <v>10</v>
      </c>
      <c r="O633" s="138">
        <v>3</v>
      </c>
      <c r="P633" s="61">
        <v>1</v>
      </c>
      <c r="Q633" s="61">
        <v>3</v>
      </c>
      <c r="R633" s="61">
        <v>3</v>
      </c>
      <c r="S633" s="61">
        <v>0</v>
      </c>
      <c r="T633" s="61">
        <v>2</v>
      </c>
      <c r="U633" s="61">
        <v>0</v>
      </c>
      <c r="V633" s="61">
        <v>3</v>
      </c>
      <c r="W633" s="119">
        <v>1</v>
      </c>
      <c r="X633" s="122">
        <v>16</v>
      </c>
      <c r="Y633" s="72">
        <v>26</v>
      </c>
      <c r="Z633" s="105"/>
      <c r="AA633" s="105"/>
      <c r="AB633" s="106"/>
    </row>
    <row r="634" spans="1:28" ht="13.5" thickBot="1" x14ac:dyDescent="0.25">
      <c r="A634" s="77"/>
      <c r="B634" s="77"/>
      <c r="C634" s="77"/>
      <c r="D634" s="77"/>
      <c r="E634" s="77"/>
      <c r="F634" s="77"/>
      <c r="G634" s="77"/>
      <c r="H634" s="77"/>
      <c r="I634" s="77"/>
      <c r="J634" s="77"/>
      <c r="K634" s="77"/>
      <c r="L634" s="77"/>
      <c r="M634" s="77"/>
      <c r="N634" s="77"/>
      <c r="O634" s="77"/>
      <c r="P634" s="77"/>
      <c r="Q634" s="77"/>
      <c r="R634" s="77"/>
      <c r="S634" s="77"/>
      <c r="T634" s="77"/>
      <c r="U634" s="77"/>
      <c r="V634" s="77"/>
      <c r="W634" s="77"/>
      <c r="X634" s="77"/>
      <c r="Y634" s="77"/>
      <c r="Z634" s="77"/>
      <c r="AA634" s="77"/>
      <c r="AB634" s="77"/>
    </row>
    <row r="635" spans="1:28" ht="15" x14ac:dyDescent="0.25">
      <c r="A635" s="83"/>
      <c r="B635" s="173" t="s">
        <v>4</v>
      </c>
      <c r="C635" s="176" t="s">
        <v>19</v>
      </c>
      <c r="D635" s="64" t="s">
        <v>1</v>
      </c>
      <c r="E635" s="163">
        <v>450</v>
      </c>
      <c r="F635" s="163">
        <v>115</v>
      </c>
      <c r="G635" s="163">
        <v>293</v>
      </c>
      <c r="H635" s="163">
        <v>458</v>
      </c>
      <c r="I635" s="163">
        <v>389</v>
      </c>
      <c r="J635" s="163">
        <v>357</v>
      </c>
      <c r="K635" s="163">
        <v>348</v>
      </c>
      <c r="L635" s="163">
        <v>307</v>
      </c>
      <c r="M635" s="163">
        <v>136</v>
      </c>
      <c r="N635" s="179" t="s">
        <v>16</v>
      </c>
      <c r="O635" s="163">
        <v>290</v>
      </c>
      <c r="P635" s="163">
        <v>415</v>
      </c>
      <c r="Q635" s="163">
        <v>169</v>
      </c>
      <c r="R635" s="163">
        <v>282</v>
      </c>
      <c r="S635" s="163">
        <v>446</v>
      </c>
      <c r="T635" s="163">
        <v>137</v>
      </c>
      <c r="U635" s="163">
        <v>338</v>
      </c>
      <c r="V635" s="163">
        <v>357</v>
      </c>
      <c r="W635" s="163">
        <v>267</v>
      </c>
      <c r="X635" s="179" t="s">
        <v>17</v>
      </c>
      <c r="Y635" s="89">
        <v>68.7</v>
      </c>
      <c r="Z635" s="182" t="s">
        <v>28</v>
      </c>
      <c r="AA635" s="185" t="s">
        <v>6</v>
      </c>
      <c r="AB635" s="188" t="s">
        <v>20</v>
      </c>
    </row>
    <row r="636" spans="1:28" ht="15" x14ac:dyDescent="0.25">
      <c r="A636" s="83" t="s">
        <v>34</v>
      </c>
      <c r="B636" s="174"/>
      <c r="C636" s="177"/>
      <c r="D636" s="65" t="s">
        <v>2</v>
      </c>
      <c r="E636" s="43">
        <v>5</v>
      </c>
      <c r="F636" s="39">
        <v>3</v>
      </c>
      <c r="G636" s="39">
        <v>4</v>
      </c>
      <c r="H636" s="39">
        <v>5</v>
      </c>
      <c r="I636" s="39">
        <v>4</v>
      </c>
      <c r="J636" s="39">
        <v>4</v>
      </c>
      <c r="K636" s="39">
        <v>4</v>
      </c>
      <c r="L636" s="39">
        <v>4</v>
      </c>
      <c r="M636" s="44">
        <v>3</v>
      </c>
      <c r="N636" s="180"/>
      <c r="O636" s="43">
        <v>4</v>
      </c>
      <c r="P636" s="39">
        <v>5</v>
      </c>
      <c r="Q636" s="39">
        <v>3</v>
      </c>
      <c r="R636" s="39">
        <v>4</v>
      </c>
      <c r="S636" s="39">
        <v>5</v>
      </c>
      <c r="T636" s="39">
        <v>3</v>
      </c>
      <c r="U636" s="39">
        <v>4</v>
      </c>
      <c r="V636" s="39">
        <v>4</v>
      </c>
      <c r="W636" s="44">
        <v>4</v>
      </c>
      <c r="X636" s="180"/>
      <c r="Y636" s="63">
        <v>72</v>
      </c>
      <c r="Z636" s="183"/>
      <c r="AA636" s="186"/>
      <c r="AB636" s="189"/>
    </row>
    <row r="637" spans="1:28" ht="15.75" thickBot="1" x14ac:dyDescent="0.3">
      <c r="A637" s="139">
        <v>44560</v>
      </c>
      <c r="B637" s="175"/>
      <c r="C637" s="178"/>
      <c r="D637" s="66" t="s">
        <v>3</v>
      </c>
      <c r="E637" s="45">
        <v>9</v>
      </c>
      <c r="F637" s="46">
        <v>17</v>
      </c>
      <c r="G637" s="46">
        <v>11</v>
      </c>
      <c r="H637" s="46">
        <v>15</v>
      </c>
      <c r="I637" s="46">
        <v>3</v>
      </c>
      <c r="J637" s="46">
        <v>1</v>
      </c>
      <c r="K637" s="46">
        <v>5</v>
      </c>
      <c r="L637" s="46">
        <v>13</v>
      </c>
      <c r="M637" s="47">
        <v>7</v>
      </c>
      <c r="N637" s="181"/>
      <c r="O637" s="45">
        <v>14</v>
      </c>
      <c r="P637" s="46">
        <v>12</v>
      </c>
      <c r="Q637" s="46">
        <v>4</v>
      </c>
      <c r="R637" s="46">
        <v>18</v>
      </c>
      <c r="S637" s="46">
        <v>16</v>
      </c>
      <c r="T637" s="46">
        <v>8</v>
      </c>
      <c r="U637" s="46">
        <v>6</v>
      </c>
      <c r="V637" s="46">
        <v>2</v>
      </c>
      <c r="W637" s="47">
        <v>10</v>
      </c>
      <c r="X637" s="181"/>
      <c r="Y637" s="108">
        <v>125</v>
      </c>
      <c r="Z637" s="184"/>
      <c r="AA637" s="187"/>
      <c r="AB637" s="190"/>
    </row>
    <row r="638" spans="1:28" ht="15" x14ac:dyDescent="0.25">
      <c r="A638" s="91"/>
      <c r="D638" s="48" t="s">
        <v>15</v>
      </c>
      <c r="E638" s="49">
        <v>1</v>
      </c>
      <c r="F638" s="49">
        <v>1</v>
      </c>
      <c r="G638" s="49">
        <v>1</v>
      </c>
      <c r="H638" s="49">
        <v>1</v>
      </c>
      <c r="I638" s="49">
        <v>2</v>
      </c>
      <c r="J638" s="49">
        <v>2</v>
      </c>
      <c r="K638" s="49">
        <v>1</v>
      </c>
      <c r="L638" s="49">
        <v>1</v>
      </c>
      <c r="M638" s="50">
        <v>1</v>
      </c>
      <c r="N638" s="123">
        <v>11</v>
      </c>
      <c r="O638" s="126">
        <v>1</v>
      </c>
      <c r="P638" s="49">
        <v>1</v>
      </c>
      <c r="Q638" s="49">
        <v>1</v>
      </c>
      <c r="R638" s="49">
        <v>1</v>
      </c>
      <c r="S638" s="49">
        <v>1</v>
      </c>
      <c r="T638" s="49">
        <v>1</v>
      </c>
      <c r="U638" s="49">
        <v>1</v>
      </c>
      <c r="V638" s="49">
        <v>2</v>
      </c>
      <c r="W638" s="50">
        <v>1</v>
      </c>
      <c r="X638" s="113">
        <v>10</v>
      </c>
      <c r="Y638" s="85">
        <v>21</v>
      </c>
      <c r="AB638" s="87"/>
    </row>
    <row r="639" spans="1:28" ht="15" x14ac:dyDescent="0.25">
      <c r="A639" s="91" t="s">
        <v>24</v>
      </c>
      <c r="B639" s="73">
        <v>22.300000000000008</v>
      </c>
      <c r="C639" s="112">
        <v>21</v>
      </c>
      <c r="D639" s="52" t="s">
        <v>14</v>
      </c>
      <c r="E639" s="84">
        <v>5</v>
      </c>
      <c r="F639" s="84">
        <v>4</v>
      </c>
      <c r="G639" s="84">
        <v>6</v>
      </c>
      <c r="H639" s="84">
        <v>9</v>
      </c>
      <c r="I639" s="84">
        <v>8</v>
      </c>
      <c r="J639" s="84">
        <v>5</v>
      </c>
      <c r="K639" s="84">
        <v>5</v>
      </c>
      <c r="L639" s="84">
        <v>5</v>
      </c>
      <c r="M639" s="114">
        <v>5</v>
      </c>
      <c r="N639" s="124">
        <v>52</v>
      </c>
      <c r="O639" s="84">
        <v>5</v>
      </c>
      <c r="P639" s="84">
        <v>6</v>
      </c>
      <c r="Q639" s="84">
        <v>5</v>
      </c>
      <c r="R639" s="84">
        <v>5</v>
      </c>
      <c r="S639" s="84">
        <v>7</v>
      </c>
      <c r="T639" s="84">
        <v>4</v>
      </c>
      <c r="U639" s="84">
        <v>5</v>
      </c>
      <c r="V639" s="84">
        <v>5</v>
      </c>
      <c r="W639" s="114">
        <v>4</v>
      </c>
      <c r="X639" s="109">
        <v>46</v>
      </c>
      <c r="Y639" s="67">
        <v>98</v>
      </c>
      <c r="Z639" s="92">
        <v>0</v>
      </c>
      <c r="AA639" s="142">
        <v>22.300000000000008</v>
      </c>
      <c r="AB639" s="93">
        <v>85</v>
      </c>
    </row>
    <row r="640" spans="1:28" ht="15.75" thickBot="1" x14ac:dyDescent="0.3">
      <c r="A640" s="94"/>
      <c r="D640" s="74" t="s">
        <v>18</v>
      </c>
      <c r="E640" s="51">
        <v>3</v>
      </c>
      <c r="F640" s="51">
        <v>2</v>
      </c>
      <c r="G640" s="51">
        <v>1</v>
      </c>
      <c r="H640" s="51">
        <v>0</v>
      </c>
      <c r="I640" s="51">
        <v>0</v>
      </c>
      <c r="J640" s="51">
        <v>3</v>
      </c>
      <c r="K640" s="51">
        <v>2</v>
      </c>
      <c r="L640" s="51">
        <v>2</v>
      </c>
      <c r="M640" s="115">
        <v>1</v>
      </c>
      <c r="N640" s="125">
        <v>14</v>
      </c>
      <c r="O640" s="128">
        <v>2</v>
      </c>
      <c r="P640" s="51">
        <v>2</v>
      </c>
      <c r="Q640" s="51">
        <v>1</v>
      </c>
      <c r="R640" s="51">
        <v>2</v>
      </c>
      <c r="S640" s="51">
        <v>1</v>
      </c>
      <c r="T640" s="51">
        <v>2</v>
      </c>
      <c r="U640" s="51">
        <v>2</v>
      </c>
      <c r="V640" s="51">
        <v>3</v>
      </c>
      <c r="W640" s="115">
        <v>3</v>
      </c>
      <c r="X640" s="120">
        <v>18</v>
      </c>
      <c r="Y640" s="68">
        <v>32</v>
      </c>
      <c r="AB640" s="87"/>
    </row>
    <row r="641" spans="1:28" ht="13.5" thickBot="1" x14ac:dyDescent="0.25">
      <c r="A641" s="95"/>
      <c r="AB641" s="87"/>
    </row>
    <row r="642" spans="1:28" ht="15" x14ac:dyDescent="0.25">
      <c r="A642" s="99"/>
      <c r="D642" s="53" t="s">
        <v>15</v>
      </c>
      <c r="E642" s="54">
        <v>1</v>
      </c>
      <c r="F642" s="54">
        <v>1</v>
      </c>
      <c r="G642" s="54">
        <v>1</v>
      </c>
      <c r="H642" s="54">
        <v>1</v>
      </c>
      <c r="I642" s="54">
        <v>2</v>
      </c>
      <c r="J642" s="54">
        <v>2</v>
      </c>
      <c r="K642" s="54">
        <v>2</v>
      </c>
      <c r="L642" s="54">
        <v>1</v>
      </c>
      <c r="M642" s="55">
        <v>2</v>
      </c>
      <c r="N642" s="129">
        <v>13</v>
      </c>
      <c r="O642" s="132">
        <v>1</v>
      </c>
      <c r="P642" s="54">
        <v>1</v>
      </c>
      <c r="Q642" s="54">
        <v>2</v>
      </c>
      <c r="R642" s="54">
        <v>1</v>
      </c>
      <c r="S642" s="54">
        <v>1</v>
      </c>
      <c r="T642" s="54">
        <v>2</v>
      </c>
      <c r="U642" s="54">
        <v>2</v>
      </c>
      <c r="V642" s="54">
        <v>2</v>
      </c>
      <c r="W642" s="55">
        <v>1</v>
      </c>
      <c r="X642" s="116">
        <v>13</v>
      </c>
      <c r="Y642" s="55">
        <v>26</v>
      </c>
      <c r="AB642" s="87"/>
    </row>
    <row r="643" spans="1:28" ht="15" x14ac:dyDescent="0.25">
      <c r="A643" s="96" t="s">
        <v>22</v>
      </c>
      <c r="B643" s="78">
        <v>26.4</v>
      </c>
      <c r="C643" s="112">
        <v>26</v>
      </c>
      <c r="D643" s="57" t="s">
        <v>14</v>
      </c>
      <c r="E643" s="84">
        <v>6</v>
      </c>
      <c r="F643" s="84">
        <v>5</v>
      </c>
      <c r="G643" s="84">
        <v>7</v>
      </c>
      <c r="H643" s="84">
        <v>8</v>
      </c>
      <c r="I643" s="84">
        <v>7</v>
      </c>
      <c r="J643" s="84">
        <v>6</v>
      </c>
      <c r="K643" s="84">
        <v>5</v>
      </c>
      <c r="L643" s="84">
        <v>4</v>
      </c>
      <c r="M643" s="114">
        <v>7</v>
      </c>
      <c r="N643" s="130">
        <v>55</v>
      </c>
      <c r="O643" s="84">
        <v>7</v>
      </c>
      <c r="P643" s="84">
        <v>6</v>
      </c>
      <c r="Q643" s="84">
        <v>6</v>
      </c>
      <c r="R643" s="84">
        <v>4</v>
      </c>
      <c r="S643" s="84">
        <v>7</v>
      </c>
      <c r="T643" s="84">
        <v>5</v>
      </c>
      <c r="U643" s="84">
        <v>6</v>
      </c>
      <c r="V643" s="84">
        <v>5</v>
      </c>
      <c r="W643" s="114">
        <v>4</v>
      </c>
      <c r="X643" s="110">
        <v>50</v>
      </c>
      <c r="Y643" s="69">
        <v>105</v>
      </c>
      <c r="Z643" s="97">
        <v>0.30000000000000004</v>
      </c>
      <c r="AA643" s="143">
        <v>26.4</v>
      </c>
      <c r="AB643" s="98">
        <v>87</v>
      </c>
    </row>
    <row r="644" spans="1:28" ht="15.75" thickBot="1" x14ac:dyDescent="0.3">
      <c r="A644" s="99"/>
      <c r="D644" s="75" t="s">
        <v>18</v>
      </c>
      <c r="E644" s="56">
        <v>2</v>
      </c>
      <c r="F644" s="56">
        <v>1</v>
      </c>
      <c r="G644" s="56">
        <v>0</v>
      </c>
      <c r="H644" s="56">
        <v>0</v>
      </c>
      <c r="I644" s="56">
        <v>1</v>
      </c>
      <c r="J644" s="56">
        <v>2</v>
      </c>
      <c r="K644" s="56">
        <v>3</v>
      </c>
      <c r="L644" s="56">
        <v>3</v>
      </c>
      <c r="M644" s="117">
        <v>0</v>
      </c>
      <c r="N644" s="131">
        <v>12</v>
      </c>
      <c r="O644" s="133">
        <v>0</v>
      </c>
      <c r="P644" s="56">
        <v>2</v>
      </c>
      <c r="Q644" s="56">
        <v>1</v>
      </c>
      <c r="R644" s="56">
        <v>3</v>
      </c>
      <c r="S644" s="56">
        <v>1</v>
      </c>
      <c r="T644" s="56">
        <v>2</v>
      </c>
      <c r="U644" s="56">
        <v>2</v>
      </c>
      <c r="V644" s="56">
        <v>3</v>
      </c>
      <c r="W644" s="117">
        <v>3</v>
      </c>
      <c r="X644" s="121">
        <v>17</v>
      </c>
      <c r="Y644" s="70">
        <v>29</v>
      </c>
      <c r="AB644" s="87"/>
    </row>
    <row r="645" spans="1:28" ht="13.5" thickBot="1" x14ac:dyDescent="0.25">
      <c r="A645" s="95"/>
      <c r="AB645" s="87"/>
    </row>
    <row r="646" spans="1:28" ht="15" x14ac:dyDescent="0.25">
      <c r="A646" s="100"/>
      <c r="D646" s="58" t="s">
        <v>15</v>
      </c>
      <c r="E646" s="59">
        <v>1</v>
      </c>
      <c r="F646" s="59">
        <v>1</v>
      </c>
      <c r="G646" s="59">
        <v>1</v>
      </c>
      <c r="H646" s="59">
        <v>1</v>
      </c>
      <c r="I646" s="59">
        <v>2</v>
      </c>
      <c r="J646" s="59">
        <v>2</v>
      </c>
      <c r="K646" s="59">
        <v>1</v>
      </c>
      <c r="L646" s="59">
        <v>1</v>
      </c>
      <c r="M646" s="60">
        <v>1</v>
      </c>
      <c r="N646" s="134">
        <v>11</v>
      </c>
      <c r="O646" s="137">
        <v>1</v>
      </c>
      <c r="P646" s="59">
        <v>1</v>
      </c>
      <c r="Q646" s="59">
        <v>2</v>
      </c>
      <c r="R646" s="59">
        <v>1</v>
      </c>
      <c r="S646" s="59">
        <v>1</v>
      </c>
      <c r="T646" s="59">
        <v>1</v>
      </c>
      <c r="U646" s="59">
        <v>1</v>
      </c>
      <c r="V646" s="59">
        <v>2</v>
      </c>
      <c r="W646" s="60">
        <v>1</v>
      </c>
      <c r="X646" s="118">
        <v>11</v>
      </c>
      <c r="Y646" s="60">
        <v>22</v>
      </c>
      <c r="AB646" s="87"/>
    </row>
    <row r="647" spans="1:28" ht="15" x14ac:dyDescent="0.25">
      <c r="A647" s="101" t="s">
        <v>23</v>
      </c>
      <c r="B647" s="79">
        <v>22.800000000000004</v>
      </c>
      <c r="C647" s="112">
        <v>22</v>
      </c>
      <c r="D647" s="62" t="s">
        <v>14</v>
      </c>
      <c r="E647" s="84">
        <v>7</v>
      </c>
      <c r="F647" s="84">
        <v>4</v>
      </c>
      <c r="G647" s="84">
        <v>4</v>
      </c>
      <c r="H647" s="84">
        <v>5</v>
      </c>
      <c r="I647" s="84">
        <v>6</v>
      </c>
      <c r="J647" s="84">
        <v>6</v>
      </c>
      <c r="K647" s="84">
        <v>5</v>
      </c>
      <c r="L647" s="84">
        <v>4</v>
      </c>
      <c r="M647" s="114">
        <v>7</v>
      </c>
      <c r="N647" s="135">
        <v>48</v>
      </c>
      <c r="O647" s="84">
        <v>6</v>
      </c>
      <c r="P647" s="84">
        <v>8</v>
      </c>
      <c r="Q647" s="84">
        <v>4</v>
      </c>
      <c r="R647" s="84">
        <v>5</v>
      </c>
      <c r="S647" s="84">
        <v>6</v>
      </c>
      <c r="T647" s="84">
        <v>4</v>
      </c>
      <c r="U647" s="84">
        <v>5</v>
      </c>
      <c r="V647" s="84">
        <v>5</v>
      </c>
      <c r="W647" s="114">
        <v>4</v>
      </c>
      <c r="X647" s="111">
        <v>47</v>
      </c>
      <c r="Y647" s="71">
        <v>95</v>
      </c>
      <c r="Z647" s="102">
        <v>0</v>
      </c>
      <c r="AA647" s="141">
        <v>22.800000000000004</v>
      </c>
      <c r="AB647" s="103">
        <v>96</v>
      </c>
    </row>
    <row r="648" spans="1:28" ht="15.75" thickBot="1" x14ac:dyDescent="0.3">
      <c r="A648" s="104"/>
      <c r="B648" s="105"/>
      <c r="C648" s="105"/>
      <c r="D648" s="76" t="s">
        <v>18</v>
      </c>
      <c r="E648" s="61">
        <v>1</v>
      </c>
      <c r="F648" s="61">
        <v>2</v>
      </c>
      <c r="G648" s="61">
        <v>3</v>
      </c>
      <c r="H648" s="61">
        <v>3</v>
      </c>
      <c r="I648" s="61">
        <v>2</v>
      </c>
      <c r="J648" s="61">
        <v>2</v>
      </c>
      <c r="K648" s="61">
        <v>2</v>
      </c>
      <c r="L648" s="61">
        <v>3</v>
      </c>
      <c r="M648" s="119">
        <v>0</v>
      </c>
      <c r="N648" s="136">
        <v>18</v>
      </c>
      <c r="O648" s="138">
        <v>1</v>
      </c>
      <c r="P648" s="61">
        <v>0</v>
      </c>
      <c r="Q648" s="61">
        <v>3</v>
      </c>
      <c r="R648" s="61">
        <v>2</v>
      </c>
      <c r="S648" s="61">
        <v>2</v>
      </c>
      <c r="T648" s="61">
        <v>2</v>
      </c>
      <c r="U648" s="61">
        <v>2</v>
      </c>
      <c r="V648" s="61">
        <v>3</v>
      </c>
      <c r="W648" s="119">
        <v>3</v>
      </c>
      <c r="X648" s="122">
        <v>18</v>
      </c>
      <c r="Y648" s="72">
        <v>36</v>
      </c>
      <c r="Z648" s="105"/>
      <c r="AA648" s="105"/>
      <c r="AB648" s="106"/>
    </row>
    <row r="649" spans="1:28" ht="13.5" thickBot="1" x14ac:dyDescent="0.25">
      <c r="A649" s="77"/>
      <c r="B649" s="77"/>
      <c r="C649" s="77"/>
      <c r="D649" s="77"/>
      <c r="E649" s="77"/>
      <c r="F649" s="77"/>
      <c r="G649" s="77"/>
      <c r="H649" s="77"/>
      <c r="I649" s="77"/>
      <c r="J649" s="77"/>
      <c r="K649" s="77"/>
      <c r="L649" s="77"/>
      <c r="M649" s="77"/>
      <c r="N649" s="77"/>
      <c r="O649" s="77"/>
      <c r="P649" s="77"/>
      <c r="Q649" s="77"/>
      <c r="R649" s="77"/>
      <c r="S649" s="77"/>
      <c r="T649" s="77"/>
      <c r="U649" s="77"/>
      <c r="V649" s="77"/>
      <c r="W649" s="77"/>
      <c r="X649" s="77"/>
      <c r="Y649" s="77"/>
      <c r="Z649" s="77"/>
      <c r="AA649" s="77"/>
      <c r="AB649" s="77"/>
    </row>
    <row r="650" spans="1:28" ht="15" x14ac:dyDescent="0.25">
      <c r="A650" s="86"/>
      <c r="B650" s="173" t="s">
        <v>4</v>
      </c>
      <c r="C650" s="176" t="s">
        <v>19</v>
      </c>
      <c r="D650" s="64" t="s">
        <v>1</v>
      </c>
      <c r="E650" s="155">
        <v>507</v>
      </c>
      <c r="F650" s="155">
        <v>362</v>
      </c>
      <c r="G650" s="155">
        <v>205</v>
      </c>
      <c r="H650" s="155">
        <v>371</v>
      </c>
      <c r="I650" s="155">
        <v>455</v>
      </c>
      <c r="J650" s="155">
        <v>393</v>
      </c>
      <c r="K650" s="155">
        <v>130</v>
      </c>
      <c r="L650" s="155">
        <v>264</v>
      </c>
      <c r="M650" s="156">
        <v>339</v>
      </c>
      <c r="N650" s="179" t="s">
        <v>16</v>
      </c>
      <c r="O650" s="157">
        <v>449</v>
      </c>
      <c r="P650" s="155">
        <v>343</v>
      </c>
      <c r="Q650" s="155">
        <v>174</v>
      </c>
      <c r="R650" s="155">
        <v>338</v>
      </c>
      <c r="S650" s="155">
        <v>331</v>
      </c>
      <c r="T650" s="155">
        <v>384</v>
      </c>
      <c r="U650" s="155">
        <v>504</v>
      </c>
      <c r="V650" s="155">
        <v>177</v>
      </c>
      <c r="W650" s="156">
        <v>345</v>
      </c>
      <c r="X650" s="179" t="s">
        <v>17</v>
      </c>
      <c r="Y650" s="89">
        <v>72.400000000000006</v>
      </c>
      <c r="Z650" s="182" t="s">
        <v>28</v>
      </c>
      <c r="AA650" s="185" t="s">
        <v>6</v>
      </c>
      <c r="AB650" s="188" t="s">
        <v>20</v>
      </c>
    </row>
    <row r="651" spans="1:28" ht="15" x14ac:dyDescent="0.25">
      <c r="A651" s="86" t="s">
        <v>32</v>
      </c>
      <c r="B651" s="174"/>
      <c r="C651" s="177"/>
      <c r="D651" s="65" t="s">
        <v>2</v>
      </c>
      <c r="E651" s="63">
        <v>5</v>
      </c>
      <c r="F651" s="63">
        <v>4</v>
      </c>
      <c r="G651" s="63">
        <v>3</v>
      </c>
      <c r="H651" s="63">
        <v>4</v>
      </c>
      <c r="I651" s="63">
        <v>5</v>
      </c>
      <c r="J651" s="63">
        <v>4</v>
      </c>
      <c r="K651" s="63">
        <v>3</v>
      </c>
      <c r="L651" s="63">
        <v>4</v>
      </c>
      <c r="M651" s="158">
        <v>4</v>
      </c>
      <c r="N651" s="180"/>
      <c r="O651" s="159">
        <v>5</v>
      </c>
      <c r="P651" s="63">
        <v>4</v>
      </c>
      <c r="Q651" s="63">
        <v>3</v>
      </c>
      <c r="R651" s="63">
        <v>4</v>
      </c>
      <c r="S651" s="63">
        <v>4</v>
      </c>
      <c r="T651" s="63">
        <v>4</v>
      </c>
      <c r="U651" s="63">
        <v>5</v>
      </c>
      <c r="V651" s="63">
        <v>3</v>
      </c>
      <c r="W651" s="158">
        <v>4</v>
      </c>
      <c r="X651" s="180"/>
      <c r="Y651" s="63">
        <v>72</v>
      </c>
      <c r="Z651" s="183"/>
      <c r="AA651" s="186"/>
      <c r="AB651" s="189"/>
    </row>
    <row r="652" spans="1:28" ht="15.75" thickBot="1" x14ac:dyDescent="0.3">
      <c r="A652" s="140">
        <v>44553</v>
      </c>
      <c r="B652" s="175"/>
      <c r="C652" s="178"/>
      <c r="D652" s="66" t="s">
        <v>3</v>
      </c>
      <c r="E652" s="160">
        <v>2</v>
      </c>
      <c r="F652" s="160">
        <v>8</v>
      </c>
      <c r="G652" s="160">
        <v>4</v>
      </c>
      <c r="H652" s="160">
        <v>10</v>
      </c>
      <c r="I652" s="160">
        <v>18</v>
      </c>
      <c r="J652" s="160">
        <v>6</v>
      </c>
      <c r="K652" s="160">
        <v>16</v>
      </c>
      <c r="L652" s="160">
        <v>14</v>
      </c>
      <c r="M652" s="161">
        <v>12</v>
      </c>
      <c r="N652" s="181"/>
      <c r="O652" s="162">
        <v>9</v>
      </c>
      <c r="P652" s="160">
        <v>17</v>
      </c>
      <c r="Q652" s="160">
        <v>11</v>
      </c>
      <c r="R652" s="160">
        <v>13</v>
      </c>
      <c r="S652" s="160">
        <v>5</v>
      </c>
      <c r="T652" s="160">
        <v>1</v>
      </c>
      <c r="U652" s="160">
        <v>3</v>
      </c>
      <c r="V652" s="160">
        <v>7</v>
      </c>
      <c r="W652" s="161">
        <v>15</v>
      </c>
      <c r="X652" s="181"/>
      <c r="Y652" s="108">
        <v>140</v>
      </c>
      <c r="Z652" s="184"/>
      <c r="AA652" s="187"/>
      <c r="AB652" s="190"/>
    </row>
    <row r="653" spans="1:28" ht="15" x14ac:dyDescent="0.25">
      <c r="A653" s="146"/>
      <c r="D653" s="48" t="s">
        <v>15</v>
      </c>
      <c r="E653" s="49">
        <v>2</v>
      </c>
      <c r="F653" s="49">
        <v>2</v>
      </c>
      <c r="G653" s="49">
        <v>2</v>
      </c>
      <c r="H653" s="49">
        <v>2</v>
      </c>
      <c r="I653" s="49">
        <v>1</v>
      </c>
      <c r="J653" s="49">
        <v>2</v>
      </c>
      <c r="K653" s="49">
        <v>1</v>
      </c>
      <c r="L653" s="49">
        <v>1</v>
      </c>
      <c r="M653" s="50">
        <v>1</v>
      </c>
      <c r="N653" s="123">
        <v>14</v>
      </c>
      <c r="O653" s="126">
        <v>2</v>
      </c>
      <c r="P653" s="49">
        <v>1</v>
      </c>
      <c r="Q653" s="49">
        <v>1</v>
      </c>
      <c r="R653" s="49">
        <v>1</v>
      </c>
      <c r="S653" s="49">
        <v>2</v>
      </c>
      <c r="T653" s="49">
        <v>2</v>
      </c>
      <c r="U653" s="49">
        <v>2</v>
      </c>
      <c r="V653" s="49">
        <v>2</v>
      </c>
      <c r="W653" s="50">
        <v>1</v>
      </c>
      <c r="X653" s="113">
        <v>14</v>
      </c>
      <c r="Y653" s="85">
        <v>28</v>
      </c>
      <c r="AB653" s="87"/>
    </row>
    <row r="654" spans="1:28" ht="15" x14ac:dyDescent="0.25">
      <c r="A654" s="146" t="s">
        <v>24</v>
      </c>
      <c r="B654" s="73">
        <v>22.300000000000008</v>
      </c>
      <c r="C654" s="112">
        <v>28</v>
      </c>
      <c r="D654" s="52" t="s">
        <v>14</v>
      </c>
      <c r="E654" s="84">
        <v>8</v>
      </c>
      <c r="F654" s="84">
        <v>5</v>
      </c>
      <c r="G654" s="84">
        <v>3</v>
      </c>
      <c r="H654" s="84">
        <v>5</v>
      </c>
      <c r="I654" s="84">
        <v>6</v>
      </c>
      <c r="J654" s="84">
        <v>7</v>
      </c>
      <c r="K654" s="84">
        <v>6</v>
      </c>
      <c r="L654" s="84">
        <v>5</v>
      </c>
      <c r="M654" s="114">
        <v>5</v>
      </c>
      <c r="N654" s="147">
        <v>50</v>
      </c>
      <c r="O654" s="84">
        <v>7</v>
      </c>
      <c r="P654" s="84">
        <v>7</v>
      </c>
      <c r="Q654" s="84">
        <v>4</v>
      </c>
      <c r="R654" s="84">
        <v>6</v>
      </c>
      <c r="S654" s="84">
        <v>6</v>
      </c>
      <c r="T654" s="84">
        <v>5</v>
      </c>
      <c r="U654" s="84">
        <v>8</v>
      </c>
      <c r="V654" s="84">
        <v>5</v>
      </c>
      <c r="W654" s="114">
        <v>6</v>
      </c>
      <c r="X654" s="109">
        <v>54</v>
      </c>
      <c r="Y654" s="67">
        <v>104</v>
      </c>
      <c r="Z654" s="92">
        <v>0</v>
      </c>
      <c r="AA654" s="142">
        <v>22.300000000000008</v>
      </c>
      <c r="AB654" s="93">
        <v>84</v>
      </c>
    </row>
    <row r="655" spans="1:28" ht="15.75" thickBot="1" x14ac:dyDescent="0.3">
      <c r="A655" s="94"/>
      <c r="D655" s="148" t="s">
        <v>18</v>
      </c>
      <c r="E655" s="51">
        <v>1</v>
      </c>
      <c r="F655" s="51">
        <v>3</v>
      </c>
      <c r="G655" s="51">
        <v>4</v>
      </c>
      <c r="H655" s="51">
        <v>3</v>
      </c>
      <c r="I655" s="51">
        <v>2</v>
      </c>
      <c r="J655" s="51">
        <v>1</v>
      </c>
      <c r="K655" s="51">
        <v>0</v>
      </c>
      <c r="L655" s="51">
        <v>2</v>
      </c>
      <c r="M655" s="115">
        <v>2</v>
      </c>
      <c r="N655" s="125">
        <v>18</v>
      </c>
      <c r="O655" s="128">
        <v>2</v>
      </c>
      <c r="P655" s="51">
        <v>0</v>
      </c>
      <c r="Q655" s="51">
        <v>2</v>
      </c>
      <c r="R655" s="51">
        <v>1</v>
      </c>
      <c r="S655" s="51">
        <v>2</v>
      </c>
      <c r="T655" s="51">
        <v>3</v>
      </c>
      <c r="U655" s="51">
        <v>1</v>
      </c>
      <c r="V655" s="51">
        <v>2</v>
      </c>
      <c r="W655" s="115">
        <v>1</v>
      </c>
      <c r="X655" s="120">
        <v>14</v>
      </c>
      <c r="Y655" s="68">
        <v>32</v>
      </c>
      <c r="AB655" s="87"/>
    </row>
    <row r="656" spans="1:28" ht="13.5" thickBot="1" x14ac:dyDescent="0.25">
      <c r="A656" s="95"/>
      <c r="AB656" s="87"/>
    </row>
    <row r="657" spans="1:28" ht="15" x14ac:dyDescent="0.25">
      <c r="A657" s="99"/>
      <c r="D657" s="53" t="s">
        <v>15</v>
      </c>
      <c r="E657" s="54">
        <v>2</v>
      </c>
      <c r="F657" s="54">
        <v>2</v>
      </c>
      <c r="G657" s="54">
        <v>2</v>
      </c>
      <c r="H657" s="54">
        <v>2</v>
      </c>
      <c r="I657" s="54">
        <v>1</v>
      </c>
      <c r="J657" s="54">
        <v>2</v>
      </c>
      <c r="K657" s="54">
        <v>1</v>
      </c>
      <c r="L657" s="54">
        <v>2</v>
      </c>
      <c r="M657" s="55">
        <v>2</v>
      </c>
      <c r="N657" s="129">
        <v>16</v>
      </c>
      <c r="O657" s="132">
        <v>2</v>
      </c>
      <c r="P657" s="54">
        <v>1</v>
      </c>
      <c r="Q657" s="54">
        <v>2</v>
      </c>
      <c r="R657" s="54">
        <v>2</v>
      </c>
      <c r="S657" s="54">
        <v>2</v>
      </c>
      <c r="T657" s="54">
        <v>2</v>
      </c>
      <c r="U657" s="54">
        <v>2</v>
      </c>
      <c r="V657" s="54">
        <v>2</v>
      </c>
      <c r="W657" s="55">
        <v>2</v>
      </c>
      <c r="X657" s="116">
        <v>17</v>
      </c>
      <c r="Y657" s="55">
        <v>33</v>
      </c>
      <c r="AB657" s="87"/>
    </row>
    <row r="658" spans="1:28" ht="15" x14ac:dyDescent="0.25">
      <c r="A658" s="149" t="s">
        <v>22</v>
      </c>
      <c r="B658" s="78">
        <v>26.4</v>
      </c>
      <c r="C658" s="112">
        <v>33</v>
      </c>
      <c r="D658" s="57" t="s">
        <v>14</v>
      </c>
      <c r="E658" s="84">
        <v>0</v>
      </c>
      <c r="F658" s="84">
        <v>0</v>
      </c>
      <c r="G658" s="84">
        <v>0</v>
      </c>
      <c r="H658" s="84">
        <v>0</v>
      </c>
      <c r="I658" s="84">
        <v>0</v>
      </c>
      <c r="J658" s="84">
        <v>0</v>
      </c>
      <c r="K658" s="84">
        <v>0</v>
      </c>
      <c r="L658" s="84">
        <v>0</v>
      </c>
      <c r="M658" s="114">
        <v>0</v>
      </c>
      <c r="N658" s="130">
        <v>0</v>
      </c>
      <c r="O658" s="84">
        <v>0</v>
      </c>
      <c r="P658" s="84">
        <v>0</v>
      </c>
      <c r="Q658" s="84">
        <v>0</v>
      </c>
      <c r="R658" s="84">
        <v>0</v>
      </c>
      <c r="S658" s="84">
        <v>0</v>
      </c>
      <c r="T658" s="84">
        <v>0</v>
      </c>
      <c r="U658" s="84">
        <v>0</v>
      </c>
      <c r="V658" s="84">
        <v>0</v>
      </c>
      <c r="W658" s="114">
        <v>0</v>
      </c>
      <c r="X658" s="110">
        <v>0</v>
      </c>
      <c r="Y658" s="69">
        <v>0</v>
      </c>
      <c r="Z658" s="97">
        <v>0</v>
      </c>
      <c r="AA658" s="143">
        <v>26.4</v>
      </c>
      <c r="AB658" s="98">
        <v>86</v>
      </c>
    </row>
    <row r="659" spans="1:28" ht="15.75" thickBot="1" x14ac:dyDescent="0.3">
      <c r="A659" s="99"/>
      <c r="D659" s="150" t="s">
        <v>18</v>
      </c>
      <c r="E659" s="56">
        <v>0</v>
      </c>
      <c r="F659" s="56">
        <v>0</v>
      </c>
      <c r="G659" s="56">
        <v>0</v>
      </c>
      <c r="H659" s="56">
        <v>0</v>
      </c>
      <c r="I659" s="56">
        <v>0</v>
      </c>
      <c r="J659" s="56">
        <v>0</v>
      </c>
      <c r="K659" s="56">
        <v>0</v>
      </c>
      <c r="L659" s="56">
        <v>0</v>
      </c>
      <c r="M659" s="117">
        <v>0</v>
      </c>
      <c r="N659" s="131">
        <v>0</v>
      </c>
      <c r="O659" s="133">
        <v>0</v>
      </c>
      <c r="P659" s="56">
        <v>0</v>
      </c>
      <c r="Q659" s="56">
        <v>0</v>
      </c>
      <c r="R659" s="56">
        <v>0</v>
      </c>
      <c r="S659" s="56">
        <v>0</v>
      </c>
      <c r="T659" s="56">
        <v>0</v>
      </c>
      <c r="U659" s="56">
        <v>0</v>
      </c>
      <c r="V659" s="56">
        <v>0</v>
      </c>
      <c r="W659" s="117">
        <v>0</v>
      </c>
      <c r="X659" s="121">
        <v>0</v>
      </c>
      <c r="Y659" s="70">
        <v>0</v>
      </c>
      <c r="AB659" s="87"/>
    </row>
    <row r="660" spans="1:28" ht="13.5" thickBot="1" x14ac:dyDescent="0.25">
      <c r="A660" s="95"/>
      <c r="AB660" s="87"/>
    </row>
    <row r="661" spans="1:28" ht="15" x14ac:dyDescent="0.25">
      <c r="A661" s="100"/>
      <c r="D661" s="58" t="s">
        <v>15</v>
      </c>
      <c r="E661" s="59">
        <v>2</v>
      </c>
      <c r="F661" s="59">
        <v>2</v>
      </c>
      <c r="G661" s="59">
        <v>2</v>
      </c>
      <c r="H661" s="59">
        <v>2</v>
      </c>
      <c r="I661" s="59">
        <v>1</v>
      </c>
      <c r="J661" s="59">
        <v>2</v>
      </c>
      <c r="K661" s="59">
        <v>1</v>
      </c>
      <c r="L661" s="59">
        <v>1</v>
      </c>
      <c r="M661" s="60">
        <v>1</v>
      </c>
      <c r="N661" s="134">
        <v>14</v>
      </c>
      <c r="O661" s="137">
        <v>2</v>
      </c>
      <c r="P661" s="59">
        <v>1</v>
      </c>
      <c r="Q661" s="59">
        <v>2</v>
      </c>
      <c r="R661" s="59">
        <v>1</v>
      </c>
      <c r="S661" s="59">
        <v>2</v>
      </c>
      <c r="T661" s="59">
        <v>2</v>
      </c>
      <c r="U661" s="59">
        <v>2</v>
      </c>
      <c r="V661" s="59">
        <v>2</v>
      </c>
      <c r="W661" s="60">
        <v>1</v>
      </c>
      <c r="X661" s="118">
        <v>15</v>
      </c>
      <c r="Y661" s="60">
        <v>29</v>
      </c>
      <c r="AB661" s="87"/>
    </row>
    <row r="662" spans="1:28" ht="15" x14ac:dyDescent="0.25">
      <c r="A662" s="151" t="s">
        <v>23</v>
      </c>
      <c r="B662" s="79">
        <v>23.200000000000003</v>
      </c>
      <c r="C662" s="112">
        <v>29</v>
      </c>
      <c r="D662" s="62" t="s">
        <v>14</v>
      </c>
      <c r="E662" s="84">
        <v>6</v>
      </c>
      <c r="F662" s="84">
        <v>8</v>
      </c>
      <c r="G662" s="84">
        <v>5</v>
      </c>
      <c r="H662" s="84">
        <v>5</v>
      </c>
      <c r="I662" s="84">
        <v>6</v>
      </c>
      <c r="J662" s="84">
        <v>6</v>
      </c>
      <c r="K662" s="84">
        <v>3</v>
      </c>
      <c r="L662" s="84">
        <v>8</v>
      </c>
      <c r="M662" s="114">
        <v>4</v>
      </c>
      <c r="N662" s="135">
        <v>51</v>
      </c>
      <c r="O662" s="127">
        <v>6</v>
      </c>
      <c r="P662" s="84">
        <v>6</v>
      </c>
      <c r="Q662" s="84">
        <v>3</v>
      </c>
      <c r="R662" s="84">
        <v>5</v>
      </c>
      <c r="S662" s="84">
        <v>6</v>
      </c>
      <c r="T662" s="84">
        <v>5</v>
      </c>
      <c r="U662" s="84">
        <v>8</v>
      </c>
      <c r="V662" s="84">
        <v>6</v>
      </c>
      <c r="W662" s="114">
        <v>5</v>
      </c>
      <c r="X662" s="111">
        <v>50</v>
      </c>
      <c r="Y662" s="71">
        <v>101</v>
      </c>
      <c r="Z662" s="102">
        <v>-0.4</v>
      </c>
      <c r="AA662" s="141">
        <v>22.800000000000004</v>
      </c>
      <c r="AB662" s="103">
        <v>95</v>
      </c>
    </row>
    <row r="663" spans="1:28" ht="15.75" thickBot="1" x14ac:dyDescent="0.3">
      <c r="A663" s="104"/>
      <c r="B663" s="105"/>
      <c r="C663" s="105"/>
      <c r="D663" s="152" t="s">
        <v>18</v>
      </c>
      <c r="E663" s="61">
        <v>3</v>
      </c>
      <c r="F663" s="61">
        <v>0</v>
      </c>
      <c r="G663" s="61">
        <v>2</v>
      </c>
      <c r="H663" s="61">
        <v>3</v>
      </c>
      <c r="I663" s="61">
        <v>2</v>
      </c>
      <c r="J663" s="61">
        <v>2</v>
      </c>
      <c r="K663" s="61">
        <v>3</v>
      </c>
      <c r="L663" s="61">
        <v>0</v>
      </c>
      <c r="M663" s="119">
        <v>3</v>
      </c>
      <c r="N663" s="136">
        <v>18</v>
      </c>
      <c r="O663" s="138">
        <v>3</v>
      </c>
      <c r="P663" s="61">
        <v>1</v>
      </c>
      <c r="Q663" s="61">
        <v>4</v>
      </c>
      <c r="R663" s="61">
        <v>2</v>
      </c>
      <c r="S663" s="61">
        <v>2</v>
      </c>
      <c r="T663" s="61">
        <v>3</v>
      </c>
      <c r="U663" s="61">
        <v>1</v>
      </c>
      <c r="V663" s="61">
        <v>1</v>
      </c>
      <c r="W663" s="119">
        <v>2</v>
      </c>
      <c r="X663" s="122">
        <v>19</v>
      </c>
      <c r="Y663" s="72">
        <v>37</v>
      </c>
      <c r="Z663" s="105"/>
      <c r="AA663" s="105"/>
      <c r="AB663" s="106"/>
    </row>
    <row r="664" spans="1:28" ht="13.5" thickBot="1" x14ac:dyDescent="0.25">
      <c r="A664" s="77"/>
      <c r="B664" s="77"/>
      <c r="C664" s="77"/>
      <c r="D664" s="77"/>
      <c r="E664" s="77"/>
      <c r="F664" s="77"/>
      <c r="G664" s="77"/>
      <c r="H664" s="77"/>
      <c r="I664" s="77"/>
      <c r="J664" s="77"/>
      <c r="K664" s="77"/>
      <c r="L664" s="77"/>
      <c r="M664" s="77"/>
      <c r="N664" s="77"/>
      <c r="O664" s="77"/>
      <c r="P664" s="77"/>
      <c r="Q664" s="77"/>
      <c r="R664" s="77"/>
      <c r="S664" s="77"/>
      <c r="T664" s="77"/>
      <c r="U664" s="77"/>
      <c r="V664" s="77"/>
      <c r="W664" s="77"/>
      <c r="X664" s="77"/>
      <c r="Y664" s="77"/>
      <c r="Z664" s="77"/>
      <c r="AA664" s="77"/>
      <c r="AB664" s="77"/>
    </row>
    <row r="665" spans="1:28" ht="15" x14ac:dyDescent="0.25">
      <c r="A665" s="83"/>
      <c r="B665" s="173" t="s">
        <v>4</v>
      </c>
      <c r="C665" s="176" t="s">
        <v>19</v>
      </c>
      <c r="D665" s="64" t="s">
        <v>1</v>
      </c>
      <c r="E665" s="40">
        <v>476</v>
      </c>
      <c r="F665" s="41">
        <v>340</v>
      </c>
      <c r="G665" s="41">
        <v>145</v>
      </c>
      <c r="H665" s="41">
        <v>336</v>
      </c>
      <c r="I665" s="41">
        <v>432</v>
      </c>
      <c r="J665" s="41">
        <v>306</v>
      </c>
      <c r="K665" s="41">
        <v>310</v>
      </c>
      <c r="L665" s="41">
        <v>340</v>
      </c>
      <c r="M665" s="42">
        <v>136</v>
      </c>
      <c r="N665" s="179" t="s">
        <v>16</v>
      </c>
      <c r="O665" s="40">
        <v>405</v>
      </c>
      <c r="P665" s="41">
        <v>352</v>
      </c>
      <c r="Q665" s="41">
        <v>328</v>
      </c>
      <c r="R665" s="41">
        <v>296</v>
      </c>
      <c r="S665" s="41">
        <v>166</v>
      </c>
      <c r="T665" s="41">
        <v>348</v>
      </c>
      <c r="U665" s="41">
        <v>430</v>
      </c>
      <c r="V665" s="41">
        <v>150</v>
      </c>
      <c r="W665" s="42">
        <v>336</v>
      </c>
      <c r="X665" s="179" t="s">
        <v>17</v>
      </c>
      <c r="Y665" s="89">
        <v>68.599999999999994</v>
      </c>
      <c r="Z665" s="182" t="s">
        <v>28</v>
      </c>
      <c r="AA665" s="185" t="s">
        <v>6</v>
      </c>
      <c r="AB665" s="188" t="s">
        <v>20</v>
      </c>
    </row>
    <row r="666" spans="1:28" ht="15" x14ac:dyDescent="0.25">
      <c r="A666" s="83" t="s">
        <v>26</v>
      </c>
      <c r="B666" s="174"/>
      <c r="C666" s="177"/>
      <c r="D666" s="65" t="s">
        <v>2</v>
      </c>
      <c r="E666" s="43">
        <v>5</v>
      </c>
      <c r="F666" s="39">
        <v>4</v>
      </c>
      <c r="G666" s="39">
        <v>3</v>
      </c>
      <c r="H666" s="39">
        <v>4</v>
      </c>
      <c r="I666" s="39">
        <v>5</v>
      </c>
      <c r="J666" s="39">
        <v>4</v>
      </c>
      <c r="K666" s="39">
        <v>4</v>
      </c>
      <c r="L666" s="39">
        <v>4</v>
      </c>
      <c r="M666" s="44">
        <v>3</v>
      </c>
      <c r="N666" s="180"/>
      <c r="O666" s="43">
        <v>5</v>
      </c>
      <c r="P666" s="39">
        <v>4</v>
      </c>
      <c r="Q666" s="39">
        <v>4</v>
      </c>
      <c r="R666" s="39">
        <v>4</v>
      </c>
      <c r="S666" s="39">
        <v>3</v>
      </c>
      <c r="T666" s="39">
        <v>4</v>
      </c>
      <c r="U666" s="39">
        <v>5</v>
      </c>
      <c r="V666" s="39">
        <v>3</v>
      </c>
      <c r="W666" s="44">
        <v>4</v>
      </c>
      <c r="X666" s="180"/>
      <c r="Y666" s="63">
        <v>72</v>
      </c>
      <c r="Z666" s="183"/>
      <c r="AA666" s="186"/>
      <c r="AB666" s="189"/>
    </row>
    <row r="667" spans="1:28" ht="15.75" thickBot="1" x14ac:dyDescent="0.3">
      <c r="A667" s="139">
        <v>44547</v>
      </c>
      <c r="B667" s="175"/>
      <c r="C667" s="178"/>
      <c r="D667" s="66" t="s">
        <v>3</v>
      </c>
      <c r="E667" s="45">
        <v>4</v>
      </c>
      <c r="F667" s="46">
        <v>10</v>
      </c>
      <c r="G667" s="46">
        <v>18</v>
      </c>
      <c r="H667" s="46">
        <v>6</v>
      </c>
      <c r="I667" s="46">
        <v>2</v>
      </c>
      <c r="J667" s="46">
        <v>12</v>
      </c>
      <c r="K667" s="46">
        <v>14</v>
      </c>
      <c r="L667" s="46">
        <v>8</v>
      </c>
      <c r="M667" s="47">
        <v>16</v>
      </c>
      <c r="N667" s="181"/>
      <c r="O667" s="45">
        <v>3</v>
      </c>
      <c r="P667" s="46">
        <v>9</v>
      </c>
      <c r="Q667" s="46">
        <v>5</v>
      </c>
      <c r="R667" s="46">
        <v>13</v>
      </c>
      <c r="S667" s="46">
        <v>17</v>
      </c>
      <c r="T667" s="46">
        <v>11</v>
      </c>
      <c r="U667" s="46">
        <v>1</v>
      </c>
      <c r="V667" s="46">
        <v>15</v>
      </c>
      <c r="W667" s="47">
        <v>7</v>
      </c>
      <c r="X667" s="181"/>
      <c r="Y667" s="108">
        <v>122</v>
      </c>
      <c r="Z667" s="184"/>
      <c r="AA667" s="187"/>
      <c r="AB667" s="190"/>
    </row>
    <row r="668" spans="1:28" ht="15" x14ac:dyDescent="0.25">
      <c r="A668" s="146"/>
      <c r="D668" s="48" t="s">
        <v>15</v>
      </c>
      <c r="E668" s="49">
        <v>1</v>
      </c>
      <c r="F668" s="49">
        <v>1</v>
      </c>
      <c r="G668" s="49">
        <v>1</v>
      </c>
      <c r="H668" s="49">
        <v>1</v>
      </c>
      <c r="I668" s="49">
        <v>2</v>
      </c>
      <c r="J668" s="49">
        <v>1</v>
      </c>
      <c r="K668" s="49">
        <v>1</v>
      </c>
      <c r="L668" s="49">
        <v>1</v>
      </c>
      <c r="M668" s="50">
        <v>1</v>
      </c>
      <c r="N668" s="123">
        <v>10</v>
      </c>
      <c r="O668" s="126">
        <v>2</v>
      </c>
      <c r="P668" s="49">
        <v>1</v>
      </c>
      <c r="Q668" s="49">
        <v>1</v>
      </c>
      <c r="R668" s="49">
        <v>1</v>
      </c>
      <c r="S668" s="49">
        <v>1</v>
      </c>
      <c r="T668" s="49">
        <v>1</v>
      </c>
      <c r="U668" s="49">
        <v>2</v>
      </c>
      <c r="V668" s="49">
        <v>1</v>
      </c>
      <c r="W668" s="50">
        <v>1</v>
      </c>
      <c r="X668" s="113">
        <v>11</v>
      </c>
      <c r="Y668" s="85">
        <v>21</v>
      </c>
      <c r="AB668" s="87"/>
    </row>
    <row r="669" spans="1:28" ht="15" x14ac:dyDescent="0.25">
      <c r="A669" s="146" t="s">
        <v>24</v>
      </c>
      <c r="B669" s="73">
        <v>22.300000000000008</v>
      </c>
      <c r="C669" s="112">
        <v>21</v>
      </c>
      <c r="D669" s="52" t="s">
        <v>14</v>
      </c>
      <c r="E669" s="84">
        <v>6</v>
      </c>
      <c r="F669" s="84">
        <v>5</v>
      </c>
      <c r="G669" s="84">
        <v>4</v>
      </c>
      <c r="H669" s="84">
        <v>7</v>
      </c>
      <c r="I669" s="84">
        <v>6</v>
      </c>
      <c r="J669" s="84">
        <v>6</v>
      </c>
      <c r="K669" s="84">
        <v>5</v>
      </c>
      <c r="L669" s="84">
        <v>5</v>
      </c>
      <c r="M669" s="114">
        <v>5</v>
      </c>
      <c r="N669" s="147">
        <v>49</v>
      </c>
      <c r="O669" s="84">
        <v>5</v>
      </c>
      <c r="P669" s="84">
        <v>6</v>
      </c>
      <c r="Q669" s="84">
        <v>5</v>
      </c>
      <c r="R669" s="84">
        <v>6</v>
      </c>
      <c r="S669" s="84">
        <v>5</v>
      </c>
      <c r="T669" s="84">
        <v>5</v>
      </c>
      <c r="U669" s="84">
        <v>6</v>
      </c>
      <c r="V669" s="84">
        <v>4</v>
      </c>
      <c r="W669" s="114">
        <v>6</v>
      </c>
      <c r="X669" s="109">
        <v>48</v>
      </c>
      <c r="Y669" s="67">
        <v>97</v>
      </c>
      <c r="Z669" s="92">
        <v>0</v>
      </c>
      <c r="AA669" s="142">
        <v>22.300000000000008</v>
      </c>
      <c r="AB669" s="93">
        <v>83</v>
      </c>
    </row>
    <row r="670" spans="1:28" ht="15.75" thickBot="1" x14ac:dyDescent="0.3">
      <c r="A670" s="94"/>
      <c r="D670" s="148" t="s">
        <v>18</v>
      </c>
      <c r="E670" s="51">
        <v>2</v>
      </c>
      <c r="F670" s="51">
        <v>2</v>
      </c>
      <c r="G670" s="51">
        <v>2</v>
      </c>
      <c r="H670" s="51">
        <v>0</v>
      </c>
      <c r="I670" s="51">
        <v>3</v>
      </c>
      <c r="J670" s="51">
        <v>1</v>
      </c>
      <c r="K670" s="51">
        <v>2</v>
      </c>
      <c r="L670" s="51">
        <v>2</v>
      </c>
      <c r="M670" s="115">
        <v>1</v>
      </c>
      <c r="N670" s="125">
        <v>15</v>
      </c>
      <c r="O670" s="128">
        <v>4</v>
      </c>
      <c r="P670" s="51">
        <v>1</v>
      </c>
      <c r="Q670" s="51">
        <v>2</v>
      </c>
      <c r="R670" s="51">
        <v>1</v>
      </c>
      <c r="S670" s="51">
        <v>1</v>
      </c>
      <c r="T670" s="51">
        <v>2</v>
      </c>
      <c r="U670" s="51">
        <v>3</v>
      </c>
      <c r="V670" s="51">
        <v>2</v>
      </c>
      <c r="W670" s="115">
        <v>1</v>
      </c>
      <c r="X670" s="120">
        <v>17</v>
      </c>
      <c r="Y670" s="68">
        <v>32</v>
      </c>
      <c r="AB670" s="87"/>
    </row>
    <row r="671" spans="1:28" ht="13.5" thickBot="1" x14ac:dyDescent="0.25">
      <c r="A671" s="95"/>
      <c r="AB671" s="87"/>
    </row>
    <row r="672" spans="1:28" ht="15" x14ac:dyDescent="0.25">
      <c r="A672" s="99"/>
      <c r="D672" s="53" t="s">
        <v>15</v>
      </c>
      <c r="E672" s="54">
        <v>2</v>
      </c>
      <c r="F672" s="54">
        <v>1</v>
      </c>
      <c r="G672" s="54">
        <v>1</v>
      </c>
      <c r="H672" s="54">
        <v>2</v>
      </c>
      <c r="I672" s="54">
        <v>2</v>
      </c>
      <c r="J672" s="54">
        <v>1</v>
      </c>
      <c r="K672" s="54">
        <v>1</v>
      </c>
      <c r="L672" s="54">
        <v>1</v>
      </c>
      <c r="M672" s="55">
        <v>1</v>
      </c>
      <c r="N672" s="129">
        <v>12</v>
      </c>
      <c r="O672" s="132">
        <v>2</v>
      </c>
      <c r="P672" s="54">
        <v>1</v>
      </c>
      <c r="Q672" s="54">
        <v>2</v>
      </c>
      <c r="R672" s="54">
        <v>1</v>
      </c>
      <c r="S672" s="54">
        <v>1</v>
      </c>
      <c r="T672" s="54">
        <v>1</v>
      </c>
      <c r="U672" s="54">
        <v>2</v>
      </c>
      <c r="V672" s="54">
        <v>1</v>
      </c>
      <c r="W672" s="55">
        <v>2</v>
      </c>
      <c r="X672" s="116">
        <v>13</v>
      </c>
      <c r="Y672" s="55">
        <v>25</v>
      </c>
      <c r="AB672" s="87"/>
    </row>
    <row r="673" spans="1:28" ht="15" x14ac:dyDescent="0.25">
      <c r="A673" s="149" t="s">
        <v>22</v>
      </c>
      <c r="B673" s="78">
        <v>26.4</v>
      </c>
      <c r="C673" s="112">
        <v>25</v>
      </c>
      <c r="D673" s="57" t="s">
        <v>14</v>
      </c>
      <c r="E673" s="84">
        <v>0</v>
      </c>
      <c r="F673" s="84">
        <v>0</v>
      </c>
      <c r="G673" s="84">
        <v>0</v>
      </c>
      <c r="H673" s="84">
        <v>0</v>
      </c>
      <c r="I673" s="84">
        <v>0</v>
      </c>
      <c r="J673" s="84">
        <v>0</v>
      </c>
      <c r="K673" s="84">
        <v>0</v>
      </c>
      <c r="L673" s="84">
        <v>0</v>
      </c>
      <c r="M673" s="114">
        <v>0</v>
      </c>
      <c r="N673" s="130">
        <v>0</v>
      </c>
      <c r="O673" s="84">
        <v>0</v>
      </c>
      <c r="P673" s="84">
        <v>0</v>
      </c>
      <c r="Q673" s="84">
        <v>0</v>
      </c>
      <c r="R673" s="84">
        <v>0</v>
      </c>
      <c r="S673" s="84">
        <v>0</v>
      </c>
      <c r="T673" s="84">
        <v>0</v>
      </c>
      <c r="U673" s="84">
        <v>0</v>
      </c>
      <c r="V673" s="84">
        <v>0</v>
      </c>
      <c r="W673" s="114">
        <v>0</v>
      </c>
      <c r="X673" s="110">
        <v>0</v>
      </c>
      <c r="Y673" s="69">
        <v>0</v>
      </c>
      <c r="Z673" s="97">
        <v>0</v>
      </c>
      <c r="AA673" s="143">
        <v>26.4</v>
      </c>
      <c r="AB673" s="98">
        <v>86</v>
      </c>
    </row>
    <row r="674" spans="1:28" ht="15.75" thickBot="1" x14ac:dyDescent="0.3">
      <c r="A674" s="99"/>
      <c r="D674" s="150" t="s">
        <v>18</v>
      </c>
      <c r="E674" s="56">
        <v>0</v>
      </c>
      <c r="F674" s="56">
        <v>0</v>
      </c>
      <c r="G674" s="56">
        <v>0</v>
      </c>
      <c r="H674" s="56">
        <v>0</v>
      </c>
      <c r="I674" s="56">
        <v>0</v>
      </c>
      <c r="J674" s="56">
        <v>0</v>
      </c>
      <c r="K674" s="56">
        <v>0</v>
      </c>
      <c r="L674" s="56">
        <v>0</v>
      </c>
      <c r="M674" s="117">
        <v>0</v>
      </c>
      <c r="N674" s="131">
        <v>0</v>
      </c>
      <c r="O674" s="133">
        <v>0</v>
      </c>
      <c r="P674" s="56">
        <v>0</v>
      </c>
      <c r="Q674" s="56">
        <v>0</v>
      </c>
      <c r="R674" s="56">
        <v>0</v>
      </c>
      <c r="S674" s="56">
        <v>0</v>
      </c>
      <c r="T674" s="56">
        <v>0</v>
      </c>
      <c r="U674" s="56">
        <v>0</v>
      </c>
      <c r="V674" s="56">
        <v>0</v>
      </c>
      <c r="W674" s="117">
        <v>0</v>
      </c>
      <c r="X674" s="121">
        <v>0</v>
      </c>
      <c r="Y674" s="70">
        <v>0</v>
      </c>
      <c r="AB674" s="87"/>
    </row>
    <row r="675" spans="1:28" ht="13.5" thickBot="1" x14ac:dyDescent="0.25">
      <c r="A675" s="95"/>
      <c r="AB675" s="87"/>
    </row>
    <row r="676" spans="1:28" ht="15" x14ac:dyDescent="0.25">
      <c r="A676" s="100"/>
      <c r="D676" s="58" t="s">
        <v>15</v>
      </c>
      <c r="E676" s="59">
        <v>1</v>
      </c>
      <c r="F676" s="59">
        <v>1</v>
      </c>
      <c r="G676" s="59">
        <v>1</v>
      </c>
      <c r="H676" s="59">
        <v>1</v>
      </c>
      <c r="I676" s="59">
        <v>2</v>
      </c>
      <c r="J676" s="59">
        <v>1</v>
      </c>
      <c r="K676" s="59">
        <v>1</v>
      </c>
      <c r="L676" s="59">
        <v>1</v>
      </c>
      <c r="M676" s="60">
        <v>1</v>
      </c>
      <c r="N676" s="134">
        <v>10</v>
      </c>
      <c r="O676" s="137">
        <v>1</v>
      </c>
      <c r="P676" s="59">
        <v>1</v>
      </c>
      <c r="Q676" s="59">
        <v>1</v>
      </c>
      <c r="R676" s="59">
        <v>1</v>
      </c>
      <c r="S676" s="59">
        <v>1</v>
      </c>
      <c r="T676" s="59">
        <v>1</v>
      </c>
      <c r="U676" s="59">
        <v>2</v>
      </c>
      <c r="V676" s="59">
        <v>1</v>
      </c>
      <c r="W676" s="60">
        <v>1</v>
      </c>
      <c r="X676" s="118">
        <v>10</v>
      </c>
      <c r="Y676" s="60">
        <v>20</v>
      </c>
      <c r="AB676" s="87"/>
    </row>
    <row r="677" spans="1:28" ht="15" x14ac:dyDescent="0.25">
      <c r="A677" s="151" t="s">
        <v>23</v>
      </c>
      <c r="B677" s="79">
        <v>22.000000000000004</v>
      </c>
      <c r="C677" s="112">
        <v>20</v>
      </c>
      <c r="D677" s="62" t="s">
        <v>14</v>
      </c>
      <c r="E677" s="84">
        <v>7</v>
      </c>
      <c r="F677" s="84">
        <v>7</v>
      </c>
      <c r="G677" s="84">
        <v>4</v>
      </c>
      <c r="H677" s="84">
        <v>6</v>
      </c>
      <c r="I677" s="84">
        <v>8</v>
      </c>
      <c r="J677" s="84">
        <v>7</v>
      </c>
      <c r="K677" s="84">
        <v>7</v>
      </c>
      <c r="L677" s="84">
        <v>5</v>
      </c>
      <c r="M677" s="114">
        <v>3</v>
      </c>
      <c r="N677" s="135">
        <v>54</v>
      </c>
      <c r="O677" s="127">
        <v>5</v>
      </c>
      <c r="P677" s="84">
        <v>6</v>
      </c>
      <c r="Q677" s="84">
        <v>6</v>
      </c>
      <c r="R677" s="84">
        <v>5</v>
      </c>
      <c r="S677" s="84">
        <v>4</v>
      </c>
      <c r="T677" s="84">
        <v>6</v>
      </c>
      <c r="U677" s="84">
        <v>9</v>
      </c>
      <c r="V677" s="84">
        <v>6</v>
      </c>
      <c r="W677" s="114">
        <v>7</v>
      </c>
      <c r="X677" s="111">
        <v>54</v>
      </c>
      <c r="Y677" s="71">
        <v>108</v>
      </c>
      <c r="Z677" s="102">
        <v>1.2</v>
      </c>
      <c r="AA677" s="141">
        <v>23.200000000000003</v>
      </c>
      <c r="AB677" s="103">
        <v>94</v>
      </c>
    </row>
    <row r="678" spans="1:28" ht="15.75" thickBot="1" x14ac:dyDescent="0.3">
      <c r="A678" s="104"/>
      <c r="B678" s="105"/>
      <c r="C678" s="105"/>
      <c r="D678" s="152" t="s">
        <v>18</v>
      </c>
      <c r="E678" s="61">
        <v>1</v>
      </c>
      <c r="F678" s="61">
        <v>0</v>
      </c>
      <c r="G678" s="61">
        <v>2</v>
      </c>
      <c r="H678" s="61">
        <v>1</v>
      </c>
      <c r="I678" s="61">
        <v>1</v>
      </c>
      <c r="J678" s="61">
        <v>0</v>
      </c>
      <c r="K678" s="61">
        <v>0</v>
      </c>
      <c r="L678" s="61">
        <v>2</v>
      </c>
      <c r="M678" s="119">
        <v>3</v>
      </c>
      <c r="N678" s="136">
        <v>10</v>
      </c>
      <c r="O678" s="138">
        <v>3</v>
      </c>
      <c r="P678" s="61">
        <v>1</v>
      </c>
      <c r="Q678" s="61">
        <v>1</v>
      </c>
      <c r="R678" s="61">
        <v>2</v>
      </c>
      <c r="S678" s="61">
        <v>2</v>
      </c>
      <c r="T678" s="61">
        <v>1</v>
      </c>
      <c r="U678" s="61">
        <v>0</v>
      </c>
      <c r="V678" s="61">
        <v>0</v>
      </c>
      <c r="W678" s="119">
        <v>0</v>
      </c>
      <c r="X678" s="122">
        <v>10</v>
      </c>
      <c r="Y678" s="72">
        <v>20</v>
      </c>
      <c r="Z678" s="105"/>
      <c r="AA678" s="105"/>
      <c r="AB678" s="106"/>
    </row>
    <row r="679" spans="1:28" ht="13.5" thickBot="1" x14ac:dyDescent="0.25">
      <c r="A679" s="77"/>
      <c r="B679" s="77"/>
      <c r="C679" s="77"/>
      <c r="D679" s="77"/>
      <c r="E679" s="77"/>
      <c r="F679" s="77"/>
      <c r="G679" s="77"/>
      <c r="H679" s="77"/>
      <c r="I679" s="77"/>
      <c r="J679" s="77"/>
      <c r="K679" s="77"/>
      <c r="L679" s="77"/>
      <c r="M679" s="77"/>
      <c r="N679" s="77"/>
      <c r="O679" s="77"/>
      <c r="P679" s="77"/>
      <c r="Q679" s="77"/>
      <c r="R679" s="77"/>
      <c r="S679" s="77"/>
      <c r="T679" s="77"/>
      <c r="U679" s="77"/>
      <c r="V679" s="77"/>
      <c r="W679" s="77"/>
      <c r="X679" s="77"/>
      <c r="Y679" s="77"/>
      <c r="Z679" s="77"/>
      <c r="AA679" s="77"/>
      <c r="AB679" s="77"/>
    </row>
    <row r="680" spans="1:28" ht="15" x14ac:dyDescent="0.25">
      <c r="A680" s="144"/>
      <c r="B680" s="173" t="s">
        <v>4</v>
      </c>
      <c r="C680" s="176" t="s">
        <v>19</v>
      </c>
      <c r="D680" s="64" t="s">
        <v>1</v>
      </c>
      <c r="E680" s="40">
        <v>456</v>
      </c>
      <c r="F680" s="41">
        <v>344</v>
      </c>
      <c r="G680" s="41">
        <v>153</v>
      </c>
      <c r="H680" s="41">
        <v>467</v>
      </c>
      <c r="I680" s="41">
        <v>148</v>
      </c>
      <c r="J680" s="41">
        <v>348</v>
      </c>
      <c r="K680" s="41">
        <v>350</v>
      </c>
      <c r="L680" s="41">
        <v>314</v>
      </c>
      <c r="M680" s="42">
        <v>370</v>
      </c>
      <c r="N680" s="179" t="s">
        <v>16</v>
      </c>
      <c r="O680" s="40">
        <v>343</v>
      </c>
      <c r="P680" s="41">
        <v>434</v>
      </c>
      <c r="Q680" s="41">
        <v>145</v>
      </c>
      <c r="R680" s="41">
        <v>338</v>
      </c>
      <c r="S680" s="41">
        <v>377</v>
      </c>
      <c r="T680" s="41">
        <v>348</v>
      </c>
      <c r="U680" s="41">
        <v>148</v>
      </c>
      <c r="V680" s="41">
        <v>372</v>
      </c>
      <c r="W680" s="42">
        <v>481</v>
      </c>
      <c r="X680" s="179" t="s">
        <v>17</v>
      </c>
      <c r="Y680" s="89">
        <v>71</v>
      </c>
      <c r="Z680" s="182" t="s">
        <v>28</v>
      </c>
      <c r="AA680" s="185" t="s">
        <v>6</v>
      </c>
      <c r="AB680" s="188" t="s">
        <v>20</v>
      </c>
    </row>
    <row r="681" spans="1:28" ht="15" x14ac:dyDescent="0.25">
      <c r="A681" s="144" t="s">
        <v>29</v>
      </c>
      <c r="B681" s="174"/>
      <c r="C681" s="177"/>
      <c r="D681" s="65" t="s">
        <v>2</v>
      </c>
      <c r="E681" s="43">
        <v>5</v>
      </c>
      <c r="F681" s="39">
        <v>4</v>
      </c>
      <c r="G681" s="39">
        <v>3</v>
      </c>
      <c r="H681" s="39">
        <v>5</v>
      </c>
      <c r="I681" s="39">
        <v>3</v>
      </c>
      <c r="J681" s="39">
        <v>4</v>
      </c>
      <c r="K681" s="39">
        <v>4</v>
      </c>
      <c r="L681" s="39">
        <v>4</v>
      </c>
      <c r="M681" s="44">
        <v>4</v>
      </c>
      <c r="N681" s="180"/>
      <c r="O681" s="43">
        <v>4</v>
      </c>
      <c r="P681" s="39">
        <v>5</v>
      </c>
      <c r="Q681" s="39">
        <v>3</v>
      </c>
      <c r="R681" s="39">
        <v>4</v>
      </c>
      <c r="S681" s="39">
        <v>4</v>
      </c>
      <c r="T681" s="39">
        <v>4</v>
      </c>
      <c r="U681" s="39">
        <v>3</v>
      </c>
      <c r="V681" s="39">
        <v>4</v>
      </c>
      <c r="W681" s="44">
        <v>5</v>
      </c>
      <c r="X681" s="180"/>
      <c r="Y681" s="63">
        <v>72</v>
      </c>
      <c r="Z681" s="183"/>
      <c r="AA681" s="186"/>
      <c r="AB681" s="189"/>
    </row>
    <row r="682" spans="1:28" ht="15.75" thickBot="1" x14ac:dyDescent="0.3">
      <c r="A682" s="145">
        <v>44531</v>
      </c>
      <c r="B682" s="175"/>
      <c r="C682" s="178"/>
      <c r="D682" s="66" t="s">
        <v>3</v>
      </c>
      <c r="E682" s="45">
        <v>15</v>
      </c>
      <c r="F682" s="46">
        <v>5</v>
      </c>
      <c r="G682" s="46">
        <v>11</v>
      </c>
      <c r="H682" s="46">
        <v>9</v>
      </c>
      <c r="I682" s="46">
        <v>7</v>
      </c>
      <c r="J682" s="46">
        <v>13</v>
      </c>
      <c r="K682" s="46">
        <v>3</v>
      </c>
      <c r="L682" s="46">
        <v>17</v>
      </c>
      <c r="M682" s="47">
        <v>1</v>
      </c>
      <c r="N682" s="181"/>
      <c r="O682" s="45">
        <v>18</v>
      </c>
      <c r="P682" s="46">
        <v>8</v>
      </c>
      <c r="Q682" s="46">
        <v>16</v>
      </c>
      <c r="R682" s="46">
        <v>10</v>
      </c>
      <c r="S682" s="46">
        <v>4</v>
      </c>
      <c r="T682" s="46">
        <v>14</v>
      </c>
      <c r="U682" s="46">
        <v>12</v>
      </c>
      <c r="V682" s="46">
        <v>2</v>
      </c>
      <c r="W682" s="47">
        <v>6</v>
      </c>
      <c r="X682" s="181"/>
      <c r="Y682" s="108">
        <v>127</v>
      </c>
      <c r="Z682" s="184"/>
      <c r="AA682" s="187"/>
      <c r="AB682" s="190"/>
    </row>
    <row r="683" spans="1:28" ht="15" x14ac:dyDescent="0.25">
      <c r="A683" s="91"/>
      <c r="D683" s="48" t="s">
        <v>15</v>
      </c>
      <c r="E683" s="49">
        <v>1</v>
      </c>
      <c r="F683" s="49">
        <v>2</v>
      </c>
      <c r="G683" s="49">
        <v>1</v>
      </c>
      <c r="H683" s="49">
        <v>1</v>
      </c>
      <c r="I683" s="49">
        <v>1</v>
      </c>
      <c r="J683" s="49">
        <v>1</v>
      </c>
      <c r="K683" s="49">
        <v>2</v>
      </c>
      <c r="L683" s="49">
        <v>1</v>
      </c>
      <c r="M683" s="50">
        <v>2</v>
      </c>
      <c r="N683" s="123">
        <v>12</v>
      </c>
      <c r="O683" s="126">
        <v>1</v>
      </c>
      <c r="P683" s="49">
        <v>1</v>
      </c>
      <c r="Q683" s="49">
        <v>1</v>
      </c>
      <c r="R683" s="49">
        <v>1</v>
      </c>
      <c r="S683" s="49">
        <v>2</v>
      </c>
      <c r="T683" s="49">
        <v>1</v>
      </c>
      <c r="U683" s="49">
        <v>1</v>
      </c>
      <c r="V683" s="49">
        <v>2</v>
      </c>
      <c r="W683" s="50">
        <v>2</v>
      </c>
      <c r="X683" s="113">
        <v>12</v>
      </c>
      <c r="Y683" s="85">
        <v>24</v>
      </c>
      <c r="AB683" s="87"/>
    </row>
    <row r="684" spans="1:28" ht="15" x14ac:dyDescent="0.25">
      <c r="A684" s="91" t="s">
        <v>24</v>
      </c>
      <c r="B684" s="73">
        <v>22.200000000000006</v>
      </c>
      <c r="C684" s="112">
        <v>24</v>
      </c>
      <c r="D684" s="52" t="s">
        <v>14</v>
      </c>
      <c r="E684" s="84">
        <v>5</v>
      </c>
      <c r="F684" s="84">
        <v>8</v>
      </c>
      <c r="G684" s="84">
        <v>3</v>
      </c>
      <c r="H684" s="84">
        <v>8</v>
      </c>
      <c r="I684" s="84">
        <v>5</v>
      </c>
      <c r="J684" s="84">
        <v>5</v>
      </c>
      <c r="K684" s="84">
        <v>5</v>
      </c>
      <c r="L684" s="84">
        <v>5</v>
      </c>
      <c r="M684" s="114">
        <v>7</v>
      </c>
      <c r="N684" s="124">
        <v>51</v>
      </c>
      <c r="O684" s="84">
        <v>4</v>
      </c>
      <c r="P684" s="84">
        <v>7</v>
      </c>
      <c r="Q684" s="84">
        <v>5</v>
      </c>
      <c r="R684" s="84">
        <v>5</v>
      </c>
      <c r="S684" s="84">
        <v>5</v>
      </c>
      <c r="T684" s="84">
        <v>6</v>
      </c>
      <c r="U684" s="84">
        <v>6</v>
      </c>
      <c r="V684" s="84">
        <v>5</v>
      </c>
      <c r="W684" s="114">
        <v>7</v>
      </c>
      <c r="X684" s="109">
        <v>50</v>
      </c>
      <c r="Y684" s="67">
        <v>101</v>
      </c>
      <c r="Z684" s="92">
        <v>0.1</v>
      </c>
      <c r="AA684" s="142">
        <v>22.300000000000008</v>
      </c>
      <c r="AB684" s="93">
        <v>82</v>
      </c>
    </row>
    <row r="685" spans="1:28" ht="15.75" thickBot="1" x14ac:dyDescent="0.3">
      <c r="A685" s="94"/>
      <c r="D685" s="74" t="s">
        <v>18</v>
      </c>
      <c r="E685" s="51">
        <v>3</v>
      </c>
      <c r="F685" s="51">
        <v>0</v>
      </c>
      <c r="G685" s="51">
        <v>3</v>
      </c>
      <c r="H685" s="51">
        <v>0</v>
      </c>
      <c r="I685" s="51">
        <v>1</v>
      </c>
      <c r="J685" s="51">
        <v>2</v>
      </c>
      <c r="K685" s="51">
        <v>3</v>
      </c>
      <c r="L685" s="51">
        <v>2</v>
      </c>
      <c r="M685" s="115">
        <v>1</v>
      </c>
      <c r="N685" s="125">
        <v>15</v>
      </c>
      <c r="O685" s="128">
        <v>3</v>
      </c>
      <c r="P685" s="51">
        <v>1</v>
      </c>
      <c r="Q685" s="51">
        <v>1</v>
      </c>
      <c r="R685" s="51">
        <v>2</v>
      </c>
      <c r="S685" s="51">
        <v>3</v>
      </c>
      <c r="T685" s="51">
        <v>1</v>
      </c>
      <c r="U685" s="51">
        <v>0</v>
      </c>
      <c r="V685" s="51">
        <v>3</v>
      </c>
      <c r="W685" s="115">
        <v>2</v>
      </c>
      <c r="X685" s="120">
        <v>16</v>
      </c>
      <c r="Y685" s="68">
        <v>31</v>
      </c>
      <c r="AB685" s="87"/>
    </row>
    <row r="686" spans="1:28" ht="13.5" thickBot="1" x14ac:dyDescent="0.25">
      <c r="A686" s="95"/>
      <c r="AB686" s="87"/>
    </row>
    <row r="687" spans="1:28" ht="15" x14ac:dyDescent="0.25">
      <c r="A687" s="99"/>
      <c r="D687" s="53" t="s">
        <v>15</v>
      </c>
      <c r="E687" s="54">
        <v>1</v>
      </c>
      <c r="F687" s="54">
        <v>2</v>
      </c>
      <c r="G687" s="54">
        <v>2</v>
      </c>
      <c r="H687" s="54">
        <v>2</v>
      </c>
      <c r="I687" s="54">
        <v>2</v>
      </c>
      <c r="J687" s="54">
        <v>1</v>
      </c>
      <c r="K687" s="54">
        <v>2</v>
      </c>
      <c r="L687" s="54">
        <v>1</v>
      </c>
      <c r="M687" s="55">
        <v>2</v>
      </c>
      <c r="N687" s="129">
        <v>15</v>
      </c>
      <c r="O687" s="132">
        <v>1</v>
      </c>
      <c r="P687" s="54">
        <v>2</v>
      </c>
      <c r="Q687" s="54">
        <v>1</v>
      </c>
      <c r="R687" s="54">
        <v>2</v>
      </c>
      <c r="S687" s="54">
        <v>2</v>
      </c>
      <c r="T687" s="54">
        <v>1</v>
      </c>
      <c r="U687" s="54">
        <v>1</v>
      </c>
      <c r="V687" s="54">
        <v>2</v>
      </c>
      <c r="W687" s="55">
        <v>2</v>
      </c>
      <c r="X687" s="116">
        <v>14</v>
      </c>
      <c r="Y687" s="55">
        <v>29</v>
      </c>
      <c r="AB687" s="87"/>
    </row>
    <row r="688" spans="1:28" ht="15" x14ac:dyDescent="0.25">
      <c r="A688" s="96" t="s">
        <v>22</v>
      </c>
      <c r="B688" s="73">
        <v>26.4</v>
      </c>
      <c r="C688" s="112">
        <v>29</v>
      </c>
      <c r="D688" s="57" t="s">
        <v>14</v>
      </c>
      <c r="E688" s="84">
        <v>7</v>
      </c>
      <c r="F688" s="84">
        <v>6</v>
      </c>
      <c r="G688" s="84">
        <v>5</v>
      </c>
      <c r="H688" s="84">
        <v>8</v>
      </c>
      <c r="I688" s="84">
        <v>5</v>
      </c>
      <c r="J688" s="84">
        <v>6</v>
      </c>
      <c r="K688" s="84">
        <v>4</v>
      </c>
      <c r="L688" s="84">
        <v>7</v>
      </c>
      <c r="M688" s="114">
        <v>6</v>
      </c>
      <c r="N688" s="130">
        <v>54</v>
      </c>
      <c r="O688" s="84">
        <v>5</v>
      </c>
      <c r="P688" s="84">
        <v>6</v>
      </c>
      <c r="Q688" s="84">
        <v>5</v>
      </c>
      <c r="R688" s="84">
        <v>6</v>
      </c>
      <c r="S688" s="84">
        <v>7</v>
      </c>
      <c r="T688" s="84">
        <v>5</v>
      </c>
      <c r="U688" s="84">
        <v>5</v>
      </c>
      <c r="V688" s="84">
        <v>5</v>
      </c>
      <c r="W688" s="114">
        <v>9</v>
      </c>
      <c r="X688" s="110">
        <v>53</v>
      </c>
      <c r="Y688" s="69">
        <v>107</v>
      </c>
      <c r="Z688" s="97">
        <v>0.2</v>
      </c>
      <c r="AA688" s="143">
        <v>26.4</v>
      </c>
      <c r="AB688" s="98">
        <v>86</v>
      </c>
    </row>
    <row r="689" spans="1:28" ht="15.75" thickBot="1" x14ac:dyDescent="0.3">
      <c r="A689" s="99"/>
      <c r="D689" s="75" t="s">
        <v>18</v>
      </c>
      <c r="E689" s="56">
        <v>1</v>
      </c>
      <c r="F689" s="56">
        <v>2</v>
      </c>
      <c r="G689" s="56">
        <v>2</v>
      </c>
      <c r="H689" s="56">
        <v>1</v>
      </c>
      <c r="I689" s="56">
        <v>2</v>
      </c>
      <c r="J689" s="56">
        <v>1</v>
      </c>
      <c r="K689" s="56">
        <v>4</v>
      </c>
      <c r="L689" s="56">
        <v>0</v>
      </c>
      <c r="M689" s="117">
        <v>2</v>
      </c>
      <c r="N689" s="131">
        <v>15</v>
      </c>
      <c r="O689" s="133">
        <v>2</v>
      </c>
      <c r="P689" s="56">
        <v>3</v>
      </c>
      <c r="Q689" s="56">
        <v>1</v>
      </c>
      <c r="R689" s="56">
        <v>2</v>
      </c>
      <c r="S689" s="56">
        <v>1</v>
      </c>
      <c r="T689" s="56">
        <v>2</v>
      </c>
      <c r="U689" s="56">
        <v>1</v>
      </c>
      <c r="V689" s="56">
        <v>3</v>
      </c>
      <c r="W689" s="117">
        <v>0</v>
      </c>
      <c r="X689" s="121">
        <v>15</v>
      </c>
      <c r="Y689" s="70">
        <v>30</v>
      </c>
      <c r="AB689" s="87"/>
    </row>
    <row r="690" spans="1:28" ht="13.5" thickBot="1" x14ac:dyDescent="0.25">
      <c r="A690" s="95"/>
      <c r="AB690" s="87"/>
    </row>
    <row r="691" spans="1:28" ht="15" x14ac:dyDescent="0.25">
      <c r="A691" s="100"/>
      <c r="D691" s="58" t="s">
        <v>15</v>
      </c>
      <c r="E691" s="59">
        <v>1</v>
      </c>
      <c r="F691" s="59">
        <v>2</v>
      </c>
      <c r="G691" s="59">
        <v>1</v>
      </c>
      <c r="H691" s="59">
        <v>1</v>
      </c>
      <c r="I691" s="59">
        <v>2</v>
      </c>
      <c r="J691" s="59">
        <v>1</v>
      </c>
      <c r="K691" s="59">
        <v>2</v>
      </c>
      <c r="L691" s="59">
        <v>1</v>
      </c>
      <c r="M691" s="60">
        <v>2</v>
      </c>
      <c r="N691" s="134">
        <v>13</v>
      </c>
      <c r="O691" s="137">
        <v>1</v>
      </c>
      <c r="P691" s="59">
        <v>2</v>
      </c>
      <c r="Q691" s="59">
        <v>1</v>
      </c>
      <c r="R691" s="59">
        <v>1</v>
      </c>
      <c r="S691" s="59">
        <v>2</v>
      </c>
      <c r="T691" s="59">
        <v>1</v>
      </c>
      <c r="U691" s="59">
        <v>1</v>
      </c>
      <c r="V691" s="59">
        <v>2</v>
      </c>
      <c r="W691" s="60">
        <v>2</v>
      </c>
      <c r="X691" s="118">
        <v>13</v>
      </c>
      <c r="Y691" s="60">
        <v>26</v>
      </c>
      <c r="AB691" s="87"/>
    </row>
    <row r="692" spans="1:28" ht="15" x14ac:dyDescent="0.25">
      <c r="A692" s="101" t="s">
        <v>23</v>
      </c>
      <c r="B692" s="73">
        <v>23.600000000000005</v>
      </c>
      <c r="C692" s="112">
        <v>26</v>
      </c>
      <c r="D692" s="62" t="s">
        <v>14</v>
      </c>
      <c r="E692" s="84">
        <v>6</v>
      </c>
      <c r="F692" s="84">
        <v>7</v>
      </c>
      <c r="G692" s="84">
        <v>3</v>
      </c>
      <c r="H692" s="84">
        <v>7</v>
      </c>
      <c r="I692" s="84">
        <v>4</v>
      </c>
      <c r="J692" s="84">
        <v>8</v>
      </c>
      <c r="K692" s="84">
        <v>5</v>
      </c>
      <c r="L692" s="84">
        <v>5</v>
      </c>
      <c r="M692" s="114">
        <v>6</v>
      </c>
      <c r="N692" s="135">
        <v>51</v>
      </c>
      <c r="O692" s="127">
        <v>5</v>
      </c>
      <c r="P692" s="84">
        <v>6</v>
      </c>
      <c r="Q692" s="84">
        <v>3</v>
      </c>
      <c r="R692" s="84">
        <v>4</v>
      </c>
      <c r="S692" s="84">
        <v>5</v>
      </c>
      <c r="T692" s="84">
        <v>5</v>
      </c>
      <c r="U692" s="84">
        <v>4</v>
      </c>
      <c r="V692" s="84">
        <v>7</v>
      </c>
      <c r="W692" s="114">
        <v>5</v>
      </c>
      <c r="X692" s="111">
        <v>44</v>
      </c>
      <c r="Y692" s="71">
        <v>95</v>
      </c>
      <c r="Z692" s="102">
        <v>-1.6</v>
      </c>
      <c r="AA692" s="141">
        <v>22.000000000000004</v>
      </c>
      <c r="AB692" s="103">
        <v>93</v>
      </c>
    </row>
    <row r="693" spans="1:28" ht="15.75" thickBot="1" x14ac:dyDescent="0.3">
      <c r="A693" s="104"/>
      <c r="B693" s="105"/>
      <c r="C693" s="105"/>
      <c r="D693" s="76" t="s">
        <v>18</v>
      </c>
      <c r="E693" s="61">
        <v>2</v>
      </c>
      <c r="F693" s="61">
        <v>1</v>
      </c>
      <c r="G693" s="61">
        <v>3</v>
      </c>
      <c r="H693" s="61">
        <v>1</v>
      </c>
      <c r="I693" s="61">
        <v>3</v>
      </c>
      <c r="J693" s="61">
        <v>0</v>
      </c>
      <c r="K693" s="61">
        <v>3</v>
      </c>
      <c r="L693" s="61">
        <v>2</v>
      </c>
      <c r="M693" s="119">
        <v>2</v>
      </c>
      <c r="N693" s="136">
        <v>17</v>
      </c>
      <c r="O693" s="138">
        <v>2</v>
      </c>
      <c r="P693" s="61">
        <v>3</v>
      </c>
      <c r="Q693" s="61">
        <v>3</v>
      </c>
      <c r="R693" s="61">
        <v>3</v>
      </c>
      <c r="S693" s="61">
        <v>3</v>
      </c>
      <c r="T693" s="61">
        <v>2</v>
      </c>
      <c r="U693" s="61">
        <v>2</v>
      </c>
      <c r="V693" s="61">
        <v>1</v>
      </c>
      <c r="W693" s="119">
        <v>4</v>
      </c>
      <c r="X693" s="122">
        <v>23</v>
      </c>
      <c r="Y693" s="72">
        <v>40</v>
      </c>
      <c r="Z693" s="105"/>
      <c r="AA693" s="105"/>
      <c r="AB693" s="106"/>
    </row>
    <row r="694" spans="1:28" ht="13.5" thickBot="1" x14ac:dyDescent="0.25">
      <c r="A694" s="77"/>
      <c r="B694" s="77"/>
      <c r="C694" s="77"/>
      <c r="D694" s="77"/>
      <c r="E694" s="77"/>
      <c r="F694" s="77"/>
      <c r="G694" s="77"/>
      <c r="H694" s="77"/>
      <c r="I694" s="77"/>
      <c r="J694" s="77"/>
      <c r="K694" s="77"/>
      <c r="L694" s="77"/>
      <c r="M694" s="77"/>
      <c r="N694" s="77"/>
      <c r="O694" s="77"/>
      <c r="P694" s="77"/>
      <c r="Q694" s="77"/>
      <c r="R694" s="77"/>
      <c r="S694" s="77"/>
      <c r="T694" s="77"/>
      <c r="U694" s="77"/>
      <c r="V694" s="77"/>
      <c r="W694" s="77"/>
      <c r="X694" s="77"/>
      <c r="Y694" s="77"/>
      <c r="Z694" s="77"/>
      <c r="AA694" s="77"/>
      <c r="AB694" s="77"/>
    </row>
    <row r="695" spans="1:28" ht="15" x14ac:dyDescent="0.25">
      <c r="A695" s="83"/>
      <c r="B695" s="173" t="s">
        <v>4</v>
      </c>
      <c r="C695" s="176" t="s">
        <v>19</v>
      </c>
      <c r="D695" s="64" t="s">
        <v>1</v>
      </c>
      <c r="E695" s="40">
        <v>476</v>
      </c>
      <c r="F695" s="41">
        <v>340</v>
      </c>
      <c r="G695" s="41">
        <v>145</v>
      </c>
      <c r="H695" s="41">
        <v>336</v>
      </c>
      <c r="I695" s="41">
        <v>432</v>
      </c>
      <c r="J695" s="41">
        <v>306</v>
      </c>
      <c r="K695" s="41">
        <v>310</v>
      </c>
      <c r="L695" s="41">
        <v>340</v>
      </c>
      <c r="M695" s="42">
        <v>136</v>
      </c>
      <c r="N695" s="179" t="s">
        <v>16</v>
      </c>
      <c r="O695" s="40">
        <v>405</v>
      </c>
      <c r="P695" s="41">
        <v>352</v>
      </c>
      <c r="Q695" s="41">
        <v>328</v>
      </c>
      <c r="R695" s="41">
        <v>296</v>
      </c>
      <c r="S695" s="41">
        <v>166</v>
      </c>
      <c r="T695" s="41">
        <v>348</v>
      </c>
      <c r="U695" s="41">
        <v>430</v>
      </c>
      <c r="V695" s="41">
        <v>150</v>
      </c>
      <c r="W695" s="42">
        <v>336</v>
      </c>
      <c r="X695" s="179" t="s">
        <v>17</v>
      </c>
      <c r="Y695" s="89">
        <v>68.599999999999994</v>
      </c>
      <c r="Z695" s="182" t="s">
        <v>28</v>
      </c>
      <c r="AA695" s="185" t="s">
        <v>6</v>
      </c>
      <c r="AB695" s="188" t="s">
        <v>20</v>
      </c>
    </row>
    <row r="696" spans="1:28" ht="15" x14ac:dyDescent="0.25">
      <c r="A696" s="83" t="s">
        <v>26</v>
      </c>
      <c r="B696" s="174"/>
      <c r="C696" s="177"/>
      <c r="D696" s="65" t="s">
        <v>2</v>
      </c>
      <c r="E696" s="43">
        <v>5</v>
      </c>
      <c r="F696" s="39">
        <v>4</v>
      </c>
      <c r="G696" s="39">
        <v>3</v>
      </c>
      <c r="H696" s="39">
        <v>4</v>
      </c>
      <c r="I696" s="39">
        <v>5</v>
      </c>
      <c r="J696" s="39">
        <v>4</v>
      </c>
      <c r="K696" s="39">
        <v>4</v>
      </c>
      <c r="L696" s="39">
        <v>4</v>
      </c>
      <c r="M696" s="44">
        <v>3</v>
      </c>
      <c r="N696" s="180"/>
      <c r="O696" s="43">
        <v>5</v>
      </c>
      <c r="P696" s="39">
        <v>4</v>
      </c>
      <c r="Q696" s="39">
        <v>4</v>
      </c>
      <c r="R696" s="39">
        <v>4</v>
      </c>
      <c r="S696" s="39">
        <v>3</v>
      </c>
      <c r="T696" s="39">
        <v>4</v>
      </c>
      <c r="U696" s="39">
        <v>5</v>
      </c>
      <c r="V696" s="39">
        <v>3</v>
      </c>
      <c r="W696" s="44">
        <v>4</v>
      </c>
      <c r="X696" s="180"/>
      <c r="Y696" s="63">
        <v>72</v>
      </c>
      <c r="Z696" s="183"/>
      <c r="AA696" s="186"/>
      <c r="AB696" s="189"/>
    </row>
    <row r="697" spans="1:28" ht="15.75" thickBot="1" x14ac:dyDescent="0.3">
      <c r="A697" s="139">
        <v>44525</v>
      </c>
      <c r="B697" s="175"/>
      <c r="C697" s="178"/>
      <c r="D697" s="66" t="s">
        <v>3</v>
      </c>
      <c r="E697" s="45">
        <v>4</v>
      </c>
      <c r="F697" s="46">
        <v>10</v>
      </c>
      <c r="G697" s="46">
        <v>18</v>
      </c>
      <c r="H697" s="46">
        <v>6</v>
      </c>
      <c r="I697" s="46">
        <v>2</v>
      </c>
      <c r="J697" s="46">
        <v>12</v>
      </c>
      <c r="K697" s="46">
        <v>14</v>
      </c>
      <c r="L697" s="46">
        <v>8</v>
      </c>
      <c r="M697" s="47">
        <v>16</v>
      </c>
      <c r="N697" s="181"/>
      <c r="O697" s="45">
        <v>3</v>
      </c>
      <c r="P697" s="46">
        <v>9</v>
      </c>
      <c r="Q697" s="46">
        <v>5</v>
      </c>
      <c r="R697" s="46">
        <v>13</v>
      </c>
      <c r="S697" s="46">
        <v>17</v>
      </c>
      <c r="T697" s="46">
        <v>11</v>
      </c>
      <c r="U697" s="46">
        <v>1</v>
      </c>
      <c r="V697" s="46">
        <v>15</v>
      </c>
      <c r="W697" s="47">
        <v>7</v>
      </c>
      <c r="X697" s="181"/>
      <c r="Y697" s="108">
        <v>122</v>
      </c>
      <c r="Z697" s="184"/>
      <c r="AA697" s="187"/>
      <c r="AB697" s="190"/>
    </row>
    <row r="698" spans="1:28" ht="15" x14ac:dyDescent="0.25">
      <c r="A698" s="146"/>
      <c r="D698" s="48" t="s">
        <v>15</v>
      </c>
      <c r="E698" s="49">
        <v>1</v>
      </c>
      <c r="F698" s="49">
        <v>1</v>
      </c>
      <c r="G698" s="49">
        <v>1</v>
      </c>
      <c r="H698" s="49">
        <v>1</v>
      </c>
      <c r="I698" s="49">
        <v>2</v>
      </c>
      <c r="J698" s="49">
        <v>1</v>
      </c>
      <c r="K698" s="49">
        <v>1</v>
      </c>
      <c r="L698" s="49">
        <v>1</v>
      </c>
      <c r="M698" s="50">
        <v>1</v>
      </c>
      <c r="N698" s="123">
        <v>10</v>
      </c>
      <c r="O698" s="126">
        <v>2</v>
      </c>
      <c r="P698" s="49">
        <v>1</v>
      </c>
      <c r="Q698" s="49">
        <v>1</v>
      </c>
      <c r="R698" s="49">
        <v>1</v>
      </c>
      <c r="S698" s="49">
        <v>1</v>
      </c>
      <c r="T698" s="49">
        <v>1</v>
      </c>
      <c r="U698" s="49">
        <v>2</v>
      </c>
      <c r="V698" s="49">
        <v>1</v>
      </c>
      <c r="W698" s="50">
        <v>1</v>
      </c>
      <c r="X698" s="113">
        <v>11</v>
      </c>
      <c r="Y698" s="85">
        <v>21</v>
      </c>
      <c r="AB698" s="87"/>
    </row>
    <row r="699" spans="1:28" ht="15" x14ac:dyDescent="0.25">
      <c r="A699" s="146" t="s">
        <v>24</v>
      </c>
      <c r="B699" s="73">
        <v>22.200000000000006</v>
      </c>
      <c r="C699" s="112">
        <v>21</v>
      </c>
      <c r="D699" s="52" t="s">
        <v>14</v>
      </c>
      <c r="E699" s="84">
        <v>6</v>
      </c>
      <c r="F699" s="84">
        <v>5</v>
      </c>
      <c r="G699" s="84">
        <v>4</v>
      </c>
      <c r="H699" s="84">
        <v>7</v>
      </c>
      <c r="I699" s="84">
        <v>6</v>
      </c>
      <c r="J699" s="84">
        <v>6</v>
      </c>
      <c r="K699" s="84">
        <v>5</v>
      </c>
      <c r="L699" s="84">
        <v>5</v>
      </c>
      <c r="M699" s="114">
        <v>5</v>
      </c>
      <c r="N699" s="147">
        <v>49</v>
      </c>
      <c r="O699" s="84">
        <v>5</v>
      </c>
      <c r="P699" s="84">
        <v>6</v>
      </c>
      <c r="Q699" s="84">
        <v>5</v>
      </c>
      <c r="R699" s="84">
        <v>6</v>
      </c>
      <c r="S699" s="84">
        <v>5</v>
      </c>
      <c r="T699" s="84">
        <v>5</v>
      </c>
      <c r="U699" s="84">
        <v>6</v>
      </c>
      <c r="V699" s="84">
        <v>4</v>
      </c>
      <c r="W699" s="114">
        <v>6</v>
      </c>
      <c r="X699" s="109">
        <v>48</v>
      </c>
      <c r="Y699" s="67">
        <v>97</v>
      </c>
      <c r="Z699" s="92">
        <v>0</v>
      </c>
      <c r="AA699" s="142">
        <v>22.200000000000006</v>
      </c>
      <c r="AB699" s="93">
        <v>81</v>
      </c>
    </row>
    <row r="700" spans="1:28" ht="15.75" thickBot="1" x14ac:dyDescent="0.3">
      <c r="A700" s="94"/>
      <c r="D700" s="148" t="s">
        <v>18</v>
      </c>
      <c r="E700" s="51">
        <v>2</v>
      </c>
      <c r="F700" s="51">
        <v>2</v>
      </c>
      <c r="G700" s="51">
        <v>2</v>
      </c>
      <c r="H700" s="51">
        <v>0</v>
      </c>
      <c r="I700" s="51">
        <v>3</v>
      </c>
      <c r="J700" s="51">
        <v>1</v>
      </c>
      <c r="K700" s="51">
        <v>2</v>
      </c>
      <c r="L700" s="51">
        <v>2</v>
      </c>
      <c r="M700" s="115">
        <v>1</v>
      </c>
      <c r="N700" s="125">
        <v>15</v>
      </c>
      <c r="O700" s="128">
        <v>4</v>
      </c>
      <c r="P700" s="51">
        <v>1</v>
      </c>
      <c r="Q700" s="51">
        <v>2</v>
      </c>
      <c r="R700" s="51">
        <v>1</v>
      </c>
      <c r="S700" s="51">
        <v>1</v>
      </c>
      <c r="T700" s="51">
        <v>2</v>
      </c>
      <c r="U700" s="51">
        <v>3</v>
      </c>
      <c r="V700" s="51">
        <v>2</v>
      </c>
      <c r="W700" s="115">
        <v>1</v>
      </c>
      <c r="X700" s="120">
        <v>17</v>
      </c>
      <c r="Y700" s="68">
        <v>32</v>
      </c>
      <c r="AB700" s="87"/>
    </row>
    <row r="701" spans="1:28" ht="13.5" thickBot="1" x14ac:dyDescent="0.25">
      <c r="A701" s="95"/>
      <c r="AB701" s="87"/>
    </row>
    <row r="702" spans="1:28" ht="15" x14ac:dyDescent="0.25">
      <c r="A702" s="99"/>
      <c r="D702" s="53" t="s">
        <v>15</v>
      </c>
      <c r="E702" s="54">
        <v>2</v>
      </c>
      <c r="F702" s="54">
        <v>1</v>
      </c>
      <c r="G702" s="54">
        <v>1</v>
      </c>
      <c r="H702" s="54">
        <v>2</v>
      </c>
      <c r="I702" s="54">
        <v>2</v>
      </c>
      <c r="J702" s="54">
        <v>1</v>
      </c>
      <c r="K702" s="54">
        <v>1</v>
      </c>
      <c r="L702" s="54">
        <v>1</v>
      </c>
      <c r="M702" s="55">
        <v>1</v>
      </c>
      <c r="N702" s="129">
        <v>12</v>
      </c>
      <c r="O702" s="132">
        <v>2</v>
      </c>
      <c r="P702" s="54">
        <v>1</v>
      </c>
      <c r="Q702" s="54">
        <v>2</v>
      </c>
      <c r="R702" s="54">
        <v>1</v>
      </c>
      <c r="S702" s="54">
        <v>1</v>
      </c>
      <c r="T702" s="54">
        <v>1</v>
      </c>
      <c r="U702" s="54">
        <v>2</v>
      </c>
      <c r="V702" s="54">
        <v>1</v>
      </c>
      <c r="W702" s="55">
        <v>2</v>
      </c>
      <c r="X702" s="116">
        <v>13</v>
      </c>
      <c r="Y702" s="55">
        <v>25</v>
      </c>
      <c r="AB702" s="87"/>
    </row>
    <row r="703" spans="1:28" ht="15" x14ac:dyDescent="0.25">
      <c r="A703" s="149" t="s">
        <v>22</v>
      </c>
      <c r="B703" s="78">
        <v>26.4</v>
      </c>
      <c r="C703" s="112">
        <v>25</v>
      </c>
      <c r="D703" s="57" t="s">
        <v>14</v>
      </c>
      <c r="E703" s="84">
        <v>8</v>
      </c>
      <c r="F703" s="84">
        <v>5</v>
      </c>
      <c r="G703" s="84">
        <v>3</v>
      </c>
      <c r="H703" s="84">
        <v>8</v>
      </c>
      <c r="I703" s="84">
        <v>8</v>
      </c>
      <c r="J703" s="84">
        <v>6</v>
      </c>
      <c r="K703" s="84">
        <v>6</v>
      </c>
      <c r="L703" s="84">
        <v>6</v>
      </c>
      <c r="M703" s="114">
        <v>5</v>
      </c>
      <c r="N703" s="130">
        <v>55</v>
      </c>
      <c r="O703" s="84">
        <v>7</v>
      </c>
      <c r="P703" s="84">
        <v>5</v>
      </c>
      <c r="Q703" s="84">
        <v>4</v>
      </c>
      <c r="R703" s="84">
        <v>6</v>
      </c>
      <c r="S703" s="84">
        <v>4</v>
      </c>
      <c r="T703" s="84">
        <v>5</v>
      </c>
      <c r="U703" s="84">
        <v>9</v>
      </c>
      <c r="V703" s="84">
        <v>4</v>
      </c>
      <c r="W703" s="114">
        <v>5</v>
      </c>
      <c r="X703" s="110">
        <v>49</v>
      </c>
      <c r="Y703" s="69">
        <v>104</v>
      </c>
      <c r="Z703" s="97">
        <v>0.30000000000000004</v>
      </c>
      <c r="AA703" s="143">
        <v>26.4</v>
      </c>
      <c r="AB703" s="98">
        <v>85</v>
      </c>
    </row>
    <row r="704" spans="1:28" ht="15.75" thickBot="1" x14ac:dyDescent="0.3">
      <c r="A704" s="99"/>
      <c r="D704" s="150" t="s">
        <v>18</v>
      </c>
      <c r="E704" s="56">
        <v>1</v>
      </c>
      <c r="F704" s="56">
        <v>2</v>
      </c>
      <c r="G704" s="56">
        <v>3</v>
      </c>
      <c r="H704" s="56">
        <v>0</v>
      </c>
      <c r="I704" s="56">
        <v>1</v>
      </c>
      <c r="J704" s="56">
        <v>1</v>
      </c>
      <c r="K704" s="56">
        <v>1</v>
      </c>
      <c r="L704" s="56">
        <v>1</v>
      </c>
      <c r="M704" s="117">
        <v>1</v>
      </c>
      <c r="N704" s="131">
        <v>11</v>
      </c>
      <c r="O704" s="133">
        <v>2</v>
      </c>
      <c r="P704" s="56">
        <v>2</v>
      </c>
      <c r="Q704" s="56">
        <v>4</v>
      </c>
      <c r="R704" s="56">
        <v>1</v>
      </c>
      <c r="S704" s="56">
        <v>2</v>
      </c>
      <c r="T704" s="56">
        <v>2</v>
      </c>
      <c r="U704" s="56">
        <v>0</v>
      </c>
      <c r="V704" s="56">
        <v>2</v>
      </c>
      <c r="W704" s="117">
        <v>3</v>
      </c>
      <c r="X704" s="121">
        <v>18</v>
      </c>
      <c r="Y704" s="70">
        <v>29</v>
      </c>
      <c r="AB704" s="87"/>
    </row>
    <row r="705" spans="1:28" ht="13.5" thickBot="1" x14ac:dyDescent="0.25">
      <c r="A705" s="95"/>
      <c r="AB705" s="87"/>
    </row>
    <row r="706" spans="1:28" ht="15" x14ac:dyDescent="0.25">
      <c r="A706" s="100"/>
      <c r="D706" s="58" t="s">
        <v>15</v>
      </c>
      <c r="E706" s="59">
        <v>1</v>
      </c>
      <c r="F706" s="59">
        <v>1</v>
      </c>
      <c r="G706" s="59">
        <v>1</v>
      </c>
      <c r="H706" s="59">
        <v>1</v>
      </c>
      <c r="I706" s="59">
        <v>2</v>
      </c>
      <c r="J706" s="59">
        <v>1</v>
      </c>
      <c r="K706" s="59">
        <v>1</v>
      </c>
      <c r="L706" s="59">
        <v>1</v>
      </c>
      <c r="M706" s="60">
        <v>1</v>
      </c>
      <c r="N706" s="134">
        <v>10</v>
      </c>
      <c r="O706" s="137">
        <v>2</v>
      </c>
      <c r="P706" s="59">
        <v>1</v>
      </c>
      <c r="Q706" s="59">
        <v>1</v>
      </c>
      <c r="R706" s="59">
        <v>1</v>
      </c>
      <c r="S706" s="59">
        <v>1</v>
      </c>
      <c r="T706" s="59">
        <v>1</v>
      </c>
      <c r="U706" s="59">
        <v>2</v>
      </c>
      <c r="V706" s="59">
        <v>1</v>
      </c>
      <c r="W706" s="60">
        <v>1</v>
      </c>
      <c r="X706" s="118">
        <v>11</v>
      </c>
      <c r="Y706" s="60">
        <v>21</v>
      </c>
      <c r="AB706" s="87"/>
    </row>
    <row r="707" spans="1:28" ht="15" x14ac:dyDescent="0.25">
      <c r="A707" s="151" t="s">
        <v>23</v>
      </c>
      <c r="B707" s="79">
        <v>22.800000000000004</v>
      </c>
      <c r="C707" s="112">
        <v>21</v>
      </c>
      <c r="D707" s="62" t="s">
        <v>14</v>
      </c>
      <c r="E707" s="84">
        <v>8</v>
      </c>
      <c r="F707" s="84">
        <v>7</v>
      </c>
      <c r="G707" s="84">
        <v>5</v>
      </c>
      <c r="H707" s="84">
        <v>7</v>
      </c>
      <c r="I707" s="84">
        <v>8</v>
      </c>
      <c r="J707" s="84">
        <v>6</v>
      </c>
      <c r="K707" s="84">
        <v>6</v>
      </c>
      <c r="L707" s="84">
        <v>5</v>
      </c>
      <c r="M707" s="114">
        <v>4</v>
      </c>
      <c r="N707" s="135">
        <v>56</v>
      </c>
      <c r="O707" s="127">
        <v>7</v>
      </c>
      <c r="P707" s="84">
        <v>6</v>
      </c>
      <c r="Q707" s="84">
        <v>5</v>
      </c>
      <c r="R707" s="84">
        <v>5</v>
      </c>
      <c r="S707" s="84">
        <v>4</v>
      </c>
      <c r="T707" s="84">
        <v>6</v>
      </c>
      <c r="U707" s="84">
        <v>7</v>
      </c>
      <c r="V707" s="84">
        <v>5</v>
      </c>
      <c r="W707" s="114">
        <v>4</v>
      </c>
      <c r="X707" s="111">
        <v>49</v>
      </c>
      <c r="Y707" s="71">
        <v>105</v>
      </c>
      <c r="Z707" s="102">
        <v>0.79999999999999993</v>
      </c>
      <c r="AA707" s="141">
        <v>23.600000000000005</v>
      </c>
      <c r="AB707" s="103">
        <v>92</v>
      </c>
    </row>
    <row r="708" spans="1:28" ht="15.75" thickBot="1" x14ac:dyDescent="0.3">
      <c r="A708" s="104"/>
      <c r="B708" s="105"/>
      <c r="C708" s="105"/>
      <c r="D708" s="152" t="s">
        <v>18</v>
      </c>
      <c r="E708" s="61">
        <v>0</v>
      </c>
      <c r="F708" s="61">
        <v>0</v>
      </c>
      <c r="G708" s="61">
        <v>1</v>
      </c>
      <c r="H708" s="61">
        <v>0</v>
      </c>
      <c r="I708" s="61">
        <v>1</v>
      </c>
      <c r="J708" s="61">
        <v>1</v>
      </c>
      <c r="K708" s="61">
        <v>1</v>
      </c>
      <c r="L708" s="61">
        <v>2</v>
      </c>
      <c r="M708" s="119">
        <v>2</v>
      </c>
      <c r="N708" s="136">
        <v>8</v>
      </c>
      <c r="O708" s="138">
        <v>2</v>
      </c>
      <c r="P708" s="61">
        <v>1</v>
      </c>
      <c r="Q708" s="61">
        <v>2</v>
      </c>
      <c r="R708" s="61">
        <v>2</v>
      </c>
      <c r="S708" s="61">
        <v>2</v>
      </c>
      <c r="T708" s="61">
        <v>1</v>
      </c>
      <c r="U708" s="61">
        <v>2</v>
      </c>
      <c r="V708" s="61">
        <v>1</v>
      </c>
      <c r="W708" s="119">
        <v>3</v>
      </c>
      <c r="X708" s="122">
        <v>16</v>
      </c>
      <c r="Y708" s="72">
        <v>24</v>
      </c>
      <c r="Z708" s="105"/>
      <c r="AA708" s="105"/>
      <c r="AB708" s="106"/>
    </row>
    <row r="709" spans="1:28" ht="13.5" thickBot="1" x14ac:dyDescent="0.25">
      <c r="A709" s="77"/>
      <c r="B709" s="77"/>
      <c r="C709" s="77"/>
      <c r="D709" s="77"/>
      <c r="E709" s="77"/>
      <c r="F709" s="77"/>
      <c r="G709" s="77"/>
      <c r="H709" s="77"/>
      <c r="I709" s="77"/>
      <c r="J709" s="77"/>
      <c r="K709" s="77"/>
      <c r="L709" s="77"/>
      <c r="M709" s="77"/>
      <c r="N709" s="77"/>
      <c r="O709" s="77"/>
      <c r="P709" s="77"/>
      <c r="Q709" s="77"/>
      <c r="R709" s="77"/>
      <c r="S709" s="77"/>
      <c r="T709" s="77"/>
      <c r="U709" s="77"/>
      <c r="V709" s="77"/>
      <c r="W709" s="77"/>
      <c r="X709" s="77"/>
      <c r="Y709" s="77"/>
      <c r="Z709" s="77"/>
      <c r="AA709" s="77"/>
      <c r="AB709" s="77"/>
    </row>
    <row r="710" spans="1:28" ht="15" x14ac:dyDescent="0.25">
      <c r="A710" s="153"/>
      <c r="B710" s="173" t="s">
        <v>4</v>
      </c>
      <c r="C710" s="176" t="s">
        <v>19</v>
      </c>
      <c r="D710" s="64" t="s">
        <v>1</v>
      </c>
      <c r="E710" s="40">
        <v>465</v>
      </c>
      <c r="F710" s="41">
        <v>365</v>
      </c>
      <c r="G710" s="41">
        <v>155</v>
      </c>
      <c r="H710" s="41">
        <v>366</v>
      </c>
      <c r="I710" s="41">
        <v>449</v>
      </c>
      <c r="J710" s="41">
        <v>281</v>
      </c>
      <c r="K710" s="41">
        <v>126</v>
      </c>
      <c r="L710" s="41">
        <v>353</v>
      </c>
      <c r="M710" s="42">
        <v>301</v>
      </c>
      <c r="N710" s="179" t="s">
        <v>16</v>
      </c>
      <c r="O710" s="40">
        <v>358</v>
      </c>
      <c r="P710" s="41">
        <v>142</v>
      </c>
      <c r="Q710" s="41">
        <v>512</v>
      </c>
      <c r="R710" s="41">
        <v>331</v>
      </c>
      <c r="S710" s="41">
        <v>337</v>
      </c>
      <c r="T710" s="41">
        <v>328</v>
      </c>
      <c r="U710" s="41">
        <v>342</v>
      </c>
      <c r="V710" s="41">
        <v>126</v>
      </c>
      <c r="W710" s="42">
        <v>470</v>
      </c>
      <c r="X710" s="179" t="s">
        <v>17</v>
      </c>
      <c r="Y710" s="89">
        <v>71.3</v>
      </c>
      <c r="Z710" s="182" t="s">
        <v>28</v>
      </c>
      <c r="AA710" s="185" t="s">
        <v>6</v>
      </c>
      <c r="AB710" s="188" t="s">
        <v>20</v>
      </c>
    </row>
    <row r="711" spans="1:28" ht="15" x14ac:dyDescent="0.25">
      <c r="A711" s="153" t="s">
        <v>30</v>
      </c>
      <c r="B711" s="174"/>
      <c r="C711" s="177"/>
      <c r="D711" s="65" t="s">
        <v>2</v>
      </c>
      <c r="E711" s="43">
        <v>5</v>
      </c>
      <c r="F711" s="39">
        <v>4</v>
      </c>
      <c r="G711" s="39">
        <v>3</v>
      </c>
      <c r="H711" s="39">
        <v>4</v>
      </c>
      <c r="I711" s="39">
        <v>5</v>
      </c>
      <c r="J711" s="39">
        <v>4</v>
      </c>
      <c r="K711" s="39">
        <v>3</v>
      </c>
      <c r="L711" s="39">
        <v>4</v>
      </c>
      <c r="M711" s="44">
        <v>4</v>
      </c>
      <c r="N711" s="180"/>
      <c r="O711" s="43">
        <v>4</v>
      </c>
      <c r="P711" s="39">
        <v>3</v>
      </c>
      <c r="Q711" s="39">
        <v>5</v>
      </c>
      <c r="R711" s="39">
        <v>4</v>
      </c>
      <c r="S711" s="39">
        <v>4</v>
      </c>
      <c r="T711" s="39">
        <v>4</v>
      </c>
      <c r="U711" s="39">
        <v>4</v>
      </c>
      <c r="V711" s="39">
        <v>3</v>
      </c>
      <c r="W711" s="44">
        <v>5</v>
      </c>
      <c r="X711" s="180"/>
      <c r="Y711" s="63">
        <v>72</v>
      </c>
      <c r="Z711" s="183"/>
      <c r="AA711" s="186"/>
      <c r="AB711" s="189"/>
    </row>
    <row r="712" spans="1:28" ht="15.75" thickBot="1" x14ac:dyDescent="0.3">
      <c r="A712" s="154">
        <v>44511</v>
      </c>
      <c r="B712" s="175"/>
      <c r="C712" s="178"/>
      <c r="D712" s="66" t="s">
        <v>3</v>
      </c>
      <c r="E712" s="45">
        <v>8</v>
      </c>
      <c r="F712" s="46">
        <v>4</v>
      </c>
      <c r="G712" s="46">
        <v>18</v>
      </c>
      <c r="H712" s="46">
        <v>2</v>
      </c>
      <c r="I712" s="46">
        <v>6</v>
      </c>
      <c r="J712" s="46">
        <v>16</v>
      </c>
      <c r="K712" s="46">
        <v>12</v>
      </c>
      <c r="L712" s="46">
        <v>10</v>
      </c>
      <c r="M712" s="47">
        <v>14</v>
      </c>
      <c r="N712" s="181"/>
      <c r="O712" s="45">
        <v>3</v>
      </c>
      <c r="P712" s="46">
        <v>17</v>
      </c>
      <c r="Q712" s="46">
        <v>1</v>
      </c>
      <c r="R712" s="46">
        <v>15</v>
      </c>
      <c r="S712" s="46">
        <v>7</v>
      </c>
      <c r="T712" s="46">
        <v>5</v>
      </c>
      <c r="U712" s="46">
        <v>11</v>
      </c>
      <c r="V712" s="46">
        <v>9</v>
      </c>
      <c r="W712" s="47">
        <v>13</v>
      </c>
      <c r="X712" s="181"/>
      <c r="Y712" s="108">
        <v>140</v>
      </c>
      <c r="Z712" s="184"/>
      <c r="AA712" s="187"/>
      <c r="AB712" s="190"/>
    </row>
    <row r="713" spans="1:28" ht="15" x14ac:dyDescent="0.25">
      <c r="A713" s="146"/>
      <c r="D713" s="48" t="s">
        <v>15</v>
      </c>
      <c r="E713" s="49">
        <v>2</v>
      </c>
      <c r="F713" s="49">
        <v>2</v>
      </c>
      <c r="G713" s="49">
        <v>1</v>
      </c>
      <c r="H713" s="49">
        <v>2</v>
      </c>
      <c r="I713" s="49">
        <v>2</v>
      </c>
      <c r="J713" s="49">
        <v>1</v>
      </c>
      <c r="K713" s="49">
        <v>1</v>
      </c>
      <c r="L713" s="49">
        <v>1</v>
      </c>
      <c r="M713" s="50">
        <v>1</v>
      </c>
      <c r="N713" s="123">
        <v>13</v>
      </c>
      <c r="O713" s="126">
        <v>2</v>
      </c>
      <c r="P713" s="49">
        <v>1</v>
      </c>
      <c r="Q713" s="49">
        <v>2</v>
      </c>
      <c r="R713" s="49">
        <v>1</v>
      </c>
      <c r="S713" s="49">
        <v>2</v>
      </c>
      <c r="T713" s="49">
        <v>2</v>
      </c>
      <c r="U713" s="49">
        <v>1</v>
      </c>
      <c r="V713" s="49">
        <v>2</v>
      </c>
      <c r="W713" s="50">
        <v>1</v>
      </c>
      <c r="X713" s="113">
        <v>14</v>
      </c>
      <c r="Y713" s="85">
        <v>27</v>
      </c>
      <c r="AB713" s="87"/>
    </row>
    <row r="714" spans="1:28" ht="15" x14ac:dyDescent="0.25">
      <c r="A714" s="146" t="s">
        <v>24</v>
      </c>
      <c r="B714" s="73">
        <v>22.200000000000006</v>
      </c>
      <c r="C714" s="112">
        <v>27</v>
      </c>
      <c r="D714" s="52" t="s">
        <v>14</v>
      </c>
      <c r="E714" s="84">
        <v>7</v>
      </c>
      <c r="F714" s="84">
        <v>5</v>
      </c>
      <c r="G714" s="84">
        <v>5</v>
      </c>
      <c r="H714" s="84">
        <v>6</v>
      </c>
      <c r="I714" s="84">
        <v>6</v>
      </c>
      <c r="J714" s="84">
        <v>5</v>
      </c>
      <c r="K714" s="84">
        <v>4</v>
      </c>
      <c r="L714" s="84">
        <v>6</v>
      </c>
      <c r="M714" s="114">
        <v>6</v>
      </c>
      <c r="N714" s="147">
        <v>50</v>
      </c>
      <c r="O714" s="84">
        <v>6</v>
      </c>
      <c r="P714" s="84">
        <v>6</v>
      </c>
      <c r="Q714" s="84">
        <v>7</v>
      </c>
      <c r="R714" s="84">
        <v>5</v>
      </c>
      <c r="S714" s="84">
        <v>6</v>
      </c>
      <c r="T714" s="84">
        <v>6</v>
      </c>
      <c r="U714" s="84">
        <v>6</v>
      </c>
      <c r="V714" s="84">
        <v>6</v>
      </c>
      <c r="W714" s="114">
        <v>5</v>
      </c>
      <c r="X714" s="109">
        <v>53</v>
      </c>
      <c r="Y714" s="67">
        <v>103</v>
      </c>
      <c r="Z714" s="92">
        <v>0</v>
      </c>
      <c r="AA714" s="142">
        <v>22.200000000000006</v>
      </c>
      <c r="AB714" s="93">
        <v>80</v>
      </c>
    </row>
    <row r="715" spans="1:28" ht="15.75" thickBot="1" x14ac:dyDescent="0.3">
      <c r="A715" s="94"/>
      <c r="D715" s="148" t="s">
        <v>18</v>
      </c>
      <c r="E715" s="51">
        <v>2</v>
      </c>
      <c r="F715" s="51">
        <v>3</v>
      </c>
      <c r="G715" s="51">
        <v>1</v>
      </c>
      <c r="H715" s="51">
        <v>2</v>
      </c>
      <c r="I715" s="51">
        <v>3</v>
      </c>
      <c r="J715" s="51">
        <v>2</v>
      </c>
      <c r="K715" s="51">
        <v>2</v>
      </c>
      <c r="L715" s="51">
        <v>1</v>
      </c>
      <c r="M715" s="115">
        <v>1</v>
      </c>
      <c r="N715" s="125">
        <v>17</v>
      </c>
      <c r="O715" s="128">
        <v>2</v>
      </c>
      <c r="P715" s="51">
        <v>0</v>
      </c>
      <c r="Q715" s="51">
        <v>2</v>
      </c>
      <c r="R715" s="51">
        <v>2</v>
      </c>
      <c r="S715" s="51">
        <v>2</v>
      </c>
      <c r="T715" s="51">
        <v>2</v>
      </c>
      <c r="U715" s="51">
        <v>1</v>
      </c>
      <c r="V715" s="51">
        <v>1</v>
      </c>
      <c r="W715" s="115">
        <v>3</v>
      </c>
      <c r="X715" s="120">
        <v>15</v>
      </c>
      <c r="Y715" s="68">
        <v>32</v>
      </c>
      <c r="AB715" s="87"/>
    </row>
    <row r="716" spans="1:28" ht="13.5" thickBot="1" x14ac:dyDescent="0.25">
      <c r="A716" s="95"/>
      <c r="AB716" s="87"/>
    </row>
    <row r="717" spans="1:28" ht="15" x14ac:dyDescent="0.25">
      <c r="A717" s="99"/>
      <c r="D717" s="53" t="s">
        <v>15</v>
      </c>
      <c r="E717" s="54">
        <v>2</v>
      </c>
      <c r="F717" s="54">
        <v>2</v>
      </c>
      <c r="G717" s="54">
        <v>1</v>
      </c>
      <c r="H717" s="54">
        <v>2</v>
      </c>
      <c r="I717" s="54">
        <v>2</v>
      </c>
      <c r="J717" s="54">
        <v>1</v>
      </c>
      <c r="K717" s="54">
        <v>2</v>
      </c>
      <c r="L717" s="54">
        <v>2</v>
      </c>
      <c r="M717" s="55">
        <v>2</v>
      </c>
      <c r="N717" s="129">
        <v>16</v>
      </c>
      <c r="O717" s="132">
        <v>2</v>
      </c>
      <c r="P717" s="54">
        <v>1</v>
      </c>
      <c r="Q717" s="54">
        <v>2</v>
      </c>
      <c r="R717" s="54">
        <v>1</v>
      </c>
      <c r="S717" s="54">
        <v>2</v>
      </c>
      <c r="T717" s="54">
        <v>2</v>
      </c>
      <c r="U717" s="54">
        <v>2</v>
      </c>
      <c r="V717" s="54">
        <v>2</v>
      </c>
      <c r="W717" s="55">
        <v>2</v>
      </c>
      <c r="X717" s="116">
        <v>16</v>
      </c>
      <c r="Y717" s="55">
        <v>32</v>
      </c>
      <c r="AB717" s="87"/>
    </row>
    <row r="718" spans="1:28" ht="15" x14ac:dyDescent="0.25">
      <c r="A718" s="149" t="s">
        <v>22</v>
      </c>
      <c r="B718" s="78">
        <v>26.4</v>
      </c>
      <c r="C718" s="112">
        <v>32</v>
      </c>
      <c r="D718" s="57" t="s">
        <v>14</v>
      </c>
      <c r="E718" s="84">
        <v>9</v>
      </c>
      <c r="F718" s="84">
        <v>7</v>
      </c>
      <c r="G718" s="84">
        <v>6</v>
      </c>
      <c r="H718" s="84">
        <v>7</v>
      </c>
      <c r="I718" s="84">
        <v>9</v>
      </c>
      <c r="J718" s="84">
        <v>7</v>
      </c>
      <c r="K718" s="84">
        <v>4</v>
      </c>
      <c r="L718" s="84">
        <v>7</v>
      </c>
      <c r="M718" s="114">
        <v>8</v>
      </c>
      <c r="N718" s="130">
        <v>64</v>
      </c>
      <c r="O718" s="84">
        <v>7</v>
      </c>
      <c r="P718" s="84">
        <v>5</v>
      </c>
      <c r="Q718" s="84">
        <v>7</v>
      </c>
      <c r="R718" s="84">
        <v>6</v>
      </c>
      <c r="S718" s="84">
        <v>5</v>
      </c>
      <c r="T718" s="84">
        <v>6</v>
      </c>
      <c r="U718" s="84">
        <v>6</v>
      </c>
      <c r="V718" s="84">
        <v>4</v>
      </c>
      <c r="W718" s="114">
        <v>7</v>
      </c>
      <c r="X718" s="110">
        <v>53</v>
      </c>
      <c r="Y718" s="69">
        <v>117</v>
      </c>
      <c r="Z718" s="97">
        <v>0.89999999999999991</v>
      </c>
      <c r="AA718" s="143">
        <v>26.4</v>
      </c>
      <c r="AB718" s="98">
        <v>84</v>
      </c>
    </row>
    <row r="719" spans="1:28" ht="15.75" thickBot="1" x14ac:dyDescent="0.3">
      <c r="A719" s="99"/>
      <c r="D719" s="150" t="s">
        <v>18</v>
      </c>
      <c r="E719" s="56">
        <v>0</v>
      </c>
      <c r="F719" s="56">
        <v>1</v>
      </c>
      <c r="G719" s="56">
        <v>0</v>
      </c>
      <c r="H719" s="56">
        <v>1</v>
      </c>
      <c r="I719" s="56">
        <v>0</v>
      </c>
      <c r="J719" s="56">
        <v>0</v>
      </c>
      <c r="K719" s="56">
        <v>3</v>
      </c>
      <c r="L719" s="56">
        <v>1</v>
      </c>
      <c r="M719" s="117">
        <v>0</v>
      </c>
      <c r="N719" s="131">
        <v>6</v>
      </c>
      <c r="O719" s="133">
        <v>1</v>
      </c>
      <c r="P719" s="56">
        <v>1</v>
      </c>
      <c r="Q719" s="56">
        <v>2</v>
      </c>
      <c r="R719" s="56">
        <v>1</v>
      </c>
      <c r="S719" s="56">
        <v>3</v>
      </c>
      <c r="T719" s="56">
        <v>2</v>
      </c>
      <c r="U719" s="56">
        <v>2</v>
      </c>
      <c r="V719" s="56">
        <v>3</v>
      </c>
      <c r="W719" s="117">
        <v>2</v>
      </c>
      <c r="X719" s="121">
        <v>17</v>
      </c>
      <c r="Y719" s="70">
        <v>23</v>
      </c>
      <c r="AB719" s="87"/>
    </row>
    <row r="720" spans="1:28" ht="13.5" thickBot="1" x14ac:dyDescent="0.25">
      <c r="A720" s="95"/>
      <c r="AB720" s="87"/>
    </row>
    <row r="721" spans="1:28" ht="15" x14ac:dyDescent="0.25">
      <c r="A721" s="100"/>
      <c r="D721" s="58" t="s">
        <v>15</v>
      </c>
      <c r="E721" s="59">
        <v>2</v>
      </c>
      <c r="F721" s="59">
        <v>2</v>
      </c>
      <c r="G721" s="59">
        <v>1</v>
      </c>
      <c r="H721" s="59">
        <v>2</v>
      </c>
      <c r="I721" s="59">
        <v>2</v>
      </c>
      <c r="J721" s="59">
        <v>1</v>
      </c>
      <c r="K721" s="59">
        <v>1</v>
      </c>
      <c r="L721" s="59">
        <v>2</v>
      </c>
      <c r="M721" s="60">
        <v>1</v>
      </c>
      <c r="N721" s="134">
        <v>14</v>
      </c>
      <c r="O721" s="137">
        <v>2</v>
      </c>
      <c r="P721" s="59">
        <v>1</v>
      </c>
      <c r="Q721" s="59">
        <v>2</v>
      </c>
      <c r="R721" s="59">
        <v>1</v>
      </c>
      <c r="S721" s="59">
        <v>2</v>
      </c>
      <c r="T721" s="59">
        <v>2</v>
      </c>
      <c r="U721" s="59">
        <v>1</v>
      </c>
      <c r="V721" s="59">
        <v>2</v>
      </c>
      <c r="W721" s="60">
        <v>1</v>
      </c>
      <c r="X721" s="118">
        <v>14</v>
      </c>
      <c r="Y721" s="60">
        <v>28</v>
      </c>
      <c r="AB721" s="87"/>
    </row>
    <row r="722" spans="1:28" ht="15" x14ac:dyDescent="0.25">
      <c r="A722" s="151" t="s">
        <v>23</v>
      </c>
      <c r="B722" s="79">
        <v>22.800000000000004</v>
      </c>
      <c r="C722" s="112">
        <v>28</v>
      </c>
      <c r="D722" s="62" t="s">
        <v>14</v>
      </c>
      <c r="E722" s="84">
        <v>7</v>
      </c>
      <c r="F722" s="84">
        <v>7</v>
      </c>
      <c r="G722" s="84">
        <v>3</v>
      </c>
      <c r="H722" s="84">
        <v>7</v>
      </c>
      <c r="I722" s="84">
        <v>6</v>
      </c>
      <c r="J722" s="84">
        <v>5</v>
      </c>
      <c r="K722" s="84">
        <v>4</v>
      </c>
      <c r="L722" s="84">
        <v>8</v>
      </c>
      <c r="M722" s="114">
        <v>7</v>
      </c>
      <c r="N722" s="135">
        <v>54</v>
      </c>
      <c r="O722" s="127">
        <v>5</v>
      </c>
      <c r="P722" s="84">
        <v>4</v>
      </c>
      <c r="Q722" s="84">
        <v>5</v>
      </c>
      <c r="R722" s="84">
        <v>5</v>
      </c>
      <c r="S722" s="84">
        <v>4</v>
      </c>
      <c r="T722" s="84">
        <v>6</v>
      </c>
      <c r="U722" s="84">
        <v>5</v>
      </c>
      <c r="V722" s="84">
        <v>4</v>
      </c>
      <c r="W722" s="114">
        <v>8</v>
      </c>
      <c r="X722" s="111">
        <v>46</v>
      </c>
      <c r="Y722" s="71">
        <v>100</v>
      </c>
      <c r="Z722" s="102">
        <v>0</v>
      </c>
      <c r="AA722" s="141">
        <v>22.800000000000004</v>
      </c>
      <c r="AB722" s="103">
        <v>91</v>
      </c>
    </row>
    <row r="723" spans="1:28" ht="15.75" thickBot="1" x14ac:dyDescent="0.3">
      <c r="A723" s="104"/>
      <c r="B723" s="105"/>
      <c r="C723" s="105"/>
      <c r="D723" s="152" t="s">
        <v>18</v>
      </c>
      <c r="E723" s="61">
        <v>2</v>
      </c>
      <c r="F723" s="61">
        <v>1</v>
      </c>
      <c r="G723" s="61">
        <v>3</v>
      </c>
      <c r="H723" s="61">
        <v>1</v>
      </c>
      <c r="I723" s="61">
        <v>3</v>
      </c>
      <c r="J723" s="61">
        <v>2</v>
      </c>
      <c r="K723" s="61">
        <v>2</v>
      </c>
      <c r="L723" s="61">
        <v>0</v>
      </c>
      <c r="M723" s="119">
        <v>0</v>
      </c>
      <c r="N723" s="136">
        <v>14</v>
      </c>
      <c r="O723" s="138">
        <v>3</v>
      </c>
      <c r="P723" s="61">
        <v>2</v>
      </c>
      <c r="Q723" s="61">
        <v>4</v>
      </c>
      <c r="R723" s="61">
        <v>2</v>
      </c>
      <c r="S723" s="61">
        <v>4</v>
      </c>
      <c r="T723" s="61">
        <v>2</v>
      </c>
      <c r="U723" s="61">
        <v>2</v>
      </c>
      <c r="V723" s="61">
        <v>3</v>
      </c>
      <c r="W723" s="119">
        <v>0</v>
      </c>
      <c r="X723" s="122">
        <v>22</v>
      </c>
      <c r="Y723" s="72">
        <v>36</v>
      </c>
      <c r="Z723" s="105"/>
      <c r="AA723" s="105"/>
      <c r="AB723" s="106"/>
    </row>
    <row r="724" spans="1:28" ht="13.5" thickBot="1" x14ac:dyDescent="0.25">
      <c r="A724" s="77"/>
      <c r="B724" s="77"/>
      <c r="C724" s="77"/>
      <c r="D724" s="77"/>
      <c r="E724" s="77"/>
      <c r="F724" s="77"/>
      <c r="G724" s="77"/>
      <c r="H724" s="77"/>
      <c r="I724" s="77"/>
      <c r="J724" s="77"/>
      <c r="K724" s="77"/>
      <c r="L724" s="77"/>
      <c r="M724" s="77"/>
      <c r="N724" s="77"/>
      <c r="O724" s="77"/>
      <c r="P724" s="77"/>
      <c r="Q724" s="77"/>
      <c r="R724" s="77"/>
      <c r="S724" s="77"/>
      <c r="T724" s="77"/>
      <c r="U724" s="77"/>
      <c r="V724" s="77"/>
      <c r="W724" s="77"/>
      <c r="X724" s="77"/>
      <c r="Y724" s="77"/>
      <c r="Z724" s="77"/>
      <c r="AA724" s="77"/>
      <c r="AB724" s="77"/>
    </row>
    <row r="725" spans="1:28" ht="15" x14ac:dyDescent="0.25">
      <c r="A725" s="86"/>
      <c r="B725" s="173" t="s">
        <v>4</v>
      </c>
      <c r="C725" s="176" t="s">
        <v>19</v>
      </c>
      <c r="D725" s="64" t="s">
        <v>1</v>
      </c>
      <c r="E725" s="155">
        <v>507</v>
      </c>
      <c r="F725" s="155">
        <v>362</v>
      </c>
      <c r="G725" s="155">
        <v>205</v>
      </c>
      <c r="H725" s="155">
        <v>371</v>
      </c>
      <c r="I725" s="155">
        <v>455</v>
      </c>
      <c r="J725" s="155">
        <v>393</v>
      </c>
      <c r="K725" s="155">
        <v>130</v>
      </c>
      <c r="L725" s="155">
        <v>264</v>
      </c>
      <c r="M725" s="156">
        <v>339</v>
      </c>
      <c r="N725" s="179" t="s">
        <v>16</v>
      </c>
      <c r="O725" s="157">
        <v>449</v>
      </c>
      <c r="P725" s="155">
        <v>343</v>
      </c>
      <c r="Q725" s="155">
        <v>174</v>
      </c>
      <c r="R725" s="155">
        <v>338</v>
      </c>
      <c r="S725" s="155">
        <v>331</v>
      </c>
      <c r="T725" s="155">
        <v>384</v>
      </c>
      <c r="U725" s="155">
        <v>504</v>
      </c>
      <c r="V725" s="155">
        <v>177</v>
      </c>
      <c r="W725" s="156">
        <v>345</v>
      </c>
      <c r="X725" s="179" t="s">
        <v>17</v>
      </c>
      <c r="Y725" s="89">
        <v>72.400000000000006</v>
      </c>
      <c r="Z725" s="182" t="s">
        <v>28</v>
      </c>
      <c r="AA725" s="185" t="s">
        <v>6</v>
      </c>
      <c r="AB725" s="188" t="s">
        <v>20</v>
      </c>
    </row>
    <row r="726" spans="1:28" ht="15" x14ac:dyDescent="0.25">
      <c r="A726" s="86" t="s">
        <v>32</v>
      </c>
      <c r="B726" s="174"/>
      <c r="C726" s="177"/>
      <c r="D726" s="65" t="s">
        <v>2</v>
      </c>
      <c r="E726" s="63">
        <v>5</v>
      </c>
      <c r="F726" s="63">
        <v>4</v>
      </c>
      <c r="G726" s="63">
        <v>3</v>
      </c>
      <c r="H726" s="63">
        <v>4</v>
      </c>
      <c r="I726" s="63">
        <v>5</v>
      </c>
      <c r="J726" s="63">
        <v>4</v>
      </c>
      <c r="K726" s="63">
        <v>3</v>
      </c>
      <c r="L726" s="63">
        <v>4</v>
      </c>
      <c r="M726" s="158">
        <v>4</v>
      </c>
      <c r="N726" s="180"/>
      <c r="O726" s="159">
        <v>5</v>
      </c>
      <c r="P726" s="63">
        <v>4</v>
      </c>
      <c r="Q726" s="63">
        <v>3</v>
      </c>
      <c r="R726" s="63">
        <v>4</v>
      </c>
      <c r="S726" s="63">
        <v>4</v>
      </c>
      <c r="T726" s="63">
        <v>4</v>
      </c>
      <c r="U726" s="63">
        <v>5</v>
      </c>
      <c r="V726" s="63">
        <v>3</v>
      </c>
      <c r="W726" s="158">
        <v>4</v>
      </c>
      <c r="X726" s="180"/>
      <c r="Y726" s="63">
        <v>72</v>
      </c>
      <c r="Z726" s="183"/>
      <c r="AA726" s="186"/>
      <c r="AB726" s="189"/>
    </row>
    <row r="727" spans="1:28" ht="15.75" thickBot="1" x14ac:dyDescent="0.3">
      <c r="A727" s="140">
        <v>44504</v>
      </c>
      <c r="B727" s="175"/>
      <c r="C727" s="178"/>
      <c r="D727" s="66" t="s">
        <v>3</v>
      </c>
      <c r="E727" s="160">
        <v>2</v>
      </c>
      <c r="F727" s="160">
        <v>8</v>
      </c>
      <c r="G727" s="160">
        <v>4</v>
      </c>
      <c r="H727" s="160">
        <v>10</v>
      </c>
      <c r="I727" s="160">
        <v>18</v>
      </c>
      <c r="J727" s="160">
        <v>6</v>
      </c>
      <c r="K727" s="160">
        <v>16</v>
      </c>
      <c r="L727" s="160">
        <v>14</v>
      </c>
      <c r="M727" s="161">
        <v>12</v>
      </c>
      <c r="N727" s="181"/>
      <c r="O727" s="162">
        <v>9</v>
      </c>
      <c r="P727" s="160">
        <v>17</v>
      </c>
      <c r="Q727" s="160">
        <v>11</v>
      </c>
      <c r="R727" s="160">
        <v>13</v>
      </c>
      <c r="S727" s="160">
        <v>5</v>
      </c>
      <c r="T727" s="160">
        <v>1</v>
      </c>
      <c r="U727" s="160">
        <v>3</v>
      </c>
      <c r="V727" s="160">
        <v>7</v>
      </c>
      <c r="W727" s="161">
        <v>15</v>
      </c>
      <c r="X727" s="181"/>
      <c r="Y727" s="108">
        <v>140</v>
      </c>
      <c r="Z727" s="184"/>
      <c r="AA727" s="187"/>
      <c r="AB727" s="190"/>
    </row>
    <row r="728" spans="1:28" ht="15" x14ac:dyDescent="0.25">
      <c r="A728" s="146"/>
      <c r="D728" s="48" t="s">
        <v>15</v>
      </c>
      <c r="E728" s="49">
        <v>2</v>
      </c>
      <c r="F728" s="49">
        <v>2</v>
      </c>
      <c r="G728" s="49">
        <v>2</v>
      </c>
      <c r="H728" s="49">
        <v>1</v>
      </c>
      <c r="I728" s="49">
        <v>1</v>
      </c>
      <c r="J728" s="49">
        <v>2</v>
      </c>
      <c r="K728" s="49">
        <v>1</v>
      </c>
      <c r="L728" s="49">
        <v>1</v>
      </c>
      <c r="M728" s="50">
        <v>1</v>
      </c>
      <c r="N728" s="123">
        <v>13</v>
      </c>
      <c r="O728" s="126">
        <v>1</v>
      </c>
      <c r="P728" s="49">
        <v>1</v>
      </c>
      <c r="Q728" s="49">
        <v>1</v>
      </c>
      <c r="R728" s="49">
        <v>1</v>
      </c>
      <c r="S728" s="49">
        <v>2</v>
      </c>
      <c r="T728" s="49">
        <v>2</v>
      </c>
      <c r="U728" s="49">
        <v>2</v>
      </c>
      <c r="V728" s="49">
        <v>2</v>
      </c>
      <c r="W728" s="50">
        <v>1</v>
      </c>
      <c r="X728" s="113">
        <v>13</v>
      </c>
      <c r="Y728" s="85">
        <v>26</v>
      </c>
      <c r="AB728" s="87"/>
    </row>
    <row r="729" spans="1:28" ht="15" x14ac:dyDescent="0.25">
      <c r="A729" s="146" t="s">
        <v>24</v>
      </c>
      <c r="B729" s="73">
        <v>20.900000000000006</v>
      </c>
      <c r="C729" s="112">
        <v>26</v>
      </c>
      <c r="D729" s="52" t="s">
        <v>14</v>
      </c>
      <c r="E729" s="84">
        <v>9</v>
      </c>
      <c r="F729" s="84">
        <v>6</v>
      </c>
      <c r="G729" s="84">
        <v>5</v>
      </c>
      <c r="H729" s="84">
        <v>5</v>
      </c>
      <c r="I729" s="84">
        <v>6</v>
      </c>
      <c r="J729" s="84">
        <v>6</v>
      </c>
      <c r="K729" s="84">
        <v>6</v>
      </c>
      <c r="L729" s="84">
        <v>6</v>
      </c>
      <c r="M729" s="114">
        <v>6</v>
      </c>
      <c r="N729" s="147">
        <v>55</v>
      </c>
      <c r="O729" s="84">
        <v>7</v>
      </c>
      <c r="P729" s="84">
        <v>7</v>
      </c>
      <c r="Q729" s="84">
        <v>7</v>
      </c>
      <c r="R729" s="84">
        <v>8</v>
      </c>
      <c r="S729" s="84">
        <v>6</v>
      </c>
      <c r="T729" s="84">
        <v>7</v>
      </c>
      <c r="U729" s="84">
        <v>8</v>
      </c>
      <c r="V729" s="84">
        <v>5</v>
      </c>
      <c r="W729" s="114">
        <v>7</v>
      </c>
      <c r="X729" s="109">
        <v>62</v>
      </c>
      <c r="Y729" s="67">
        <v>117</v>
      </c>
      <c r="Z729" s="92">
        <v>1.3</v>
      </c>
      <c r="AA729" s="142">
        <v>22.200000000000006</v>
      </c>
      <c r="AB729" s="93">
        <v>79</v>
      </c>
    </row>
    <row r="730" spans="1:28" ht="15.75" thickBot="1" x14ac:dyDescent="0.3">
      <c r="A730" s="94"/>
      <c r="D730" s="148" t="s">
        <v>18</v>
      </c>
      <c r="E730" s="51">
        <v>0</v>
      </c>
      <c r="F730" s="51">
        <v>2</v>
      </c>
      <c r="G730" s="51">
        <v>2</v>
      </c>
      <c r="H730" s="51">
        <v>2</v>
      </c>
      <c r="I730" s="51">
        <v>2</v>
      </c>
      <c r="J730" s="51">
        <v>2</v>
      </c>
      <c r="K730" s="51">
        <v>0</v>
      </c>
      <c r="L730" s="51">
        <v>1</v>
      </c>
      <c r="M730" s="115">
        <v>1</v>
      </c>
      <c r="N730" s="125">
        <v>12</v>
      </c>
      <c r="O730" s="128">
        <v>1</v>
      </c>
      <c r="P730" s="51">
        <v>0</v>
      </c>
      <c r="Q730" s="51">
        <v>0</v>
      </c>
      <c r="R730" s="51">
        <v>0</v>
      </c>
      <c r="S730" s="51">
        <v>2</v>
      </c>
      <c r="T730" s="51">
        <v>1</v>
      </c>
      <c r="U730" s="51">
        <v>1</v>
      </c>
      <c r="V730" s="51">
        <v>2</v>
      </c>
      <c r="W730" s="115">
        <v>0</v>
      </c>
      <c r="X730" s="120">
        <v>7</v>
      </c>
      <c r="Y730" s="68">
        <v>19</v>
      </c>
      <c r="AB730" s="87"/>
    </row>
    <row r="731" spans="1:28" ht="13.5" thickBot="1" x14ac:dyDescent="0.25">
      <c r="A731" s="95"/>
      <c r="AB731" s="87"/>
    </row>
    <row r="732" spans="1:28" ht="15" x14ac:dyDescent="0.25">
      <c r="A732" s="99"/>
      <c r="D732" s="53" t="s">
        <v>15</v>
      </c>
      <c r="E732" s="54">
        <v>2</v>
      </c>
      <c r="F732" s="54">
        <v>2</v>
      </c>
      <c r="G732" s="54">
        <v>2</v>
      </c>
      <c r="H732" s="54">
        <v>2</v>
      </c>
      <c r="I732" s="54">
        <v>1</v>
      </c>
      <c r="J732" s="54">
        <v>2</v>
      </c>
      <c r="K732" s="54">
        <v>1</v>
      </c>
      <c r="L732" s="54">
        <v>2</v>
      </c>
      <c r="M732" s="55">
        <v>2</v>
      </c>
      <c r="N732" s="129">
        <v>16</v>
      </c>
      <c r="O732" s="132">
        <v>2</v>
      </c>
      <c r="P732" s="54">
        <v>1</v>
      </c>
      <c r="Q732" s="54">
        <v>2</v>
      </c>
      <c r="R732" s="54">
        <v>2</v>
      </c>
      <c r="S732" s="54">
        <v>2</v>
      </c>
      <c r="T732" s="54">
        <v>2</v>
      </c>
      <c r="U732" s="54">
        <v>2</v>
      </c>
      <c r="V732" s="54">
        <v>2</v>
      </c>
      <c r="W732" s="55">
        <v>2</v>
      </c>
      <c r="X732" s="116">
        <v>17</v>
      </c>
      <c r="Y732" s="55">
        <v>33</v>
      </c>
      <c r="AB732" s="87"/>
    </row>
    <row r="733" spans="1:28" ht="15" x14ac:dyDescent="0.25">
      <c r="A733" s="149" t="s">
        <v>22</v>
      </c>
      <c r="B733" s="78">
        <v>26.4</v>
      </c>
      <c r="C733" s="112">
        <v>33</v>
      </c>
      <c r="D733" s="57" t="s">
        <v>14</v>
      </c>
      <c r="E733" s="84">
        <v>9</v>
      </c>
      <c r="F733" s="84">
        <v>8</v>
      </c>
      <c r="G733" s="84">
        <v>6</v>
      </c>
      <c r="H733" s="84">
        <v>5</v>
      </c>
      <c r="I733" s="84">
        <v>8</v>
      </c>
      <c r="J733" s="84">
        <v>6</v>
      </c>
      <c r="K733" s="84">
        <v>5</v>
      </c>
      <c r="L733" s="84">
        <v>6</v>
      </c>
      <c r="M733" s="114">
        <v>8</v>
      </c>
      <c r="N733" s="130">
        <v>61</v>
      </c>
      <c r="O733" s="84">
        <v>7</v>
      </c>
      <c r="P733" s="84">
        <v>5</v>
      </c>
      <c r="Q733" s="84">
        <v>5</v>
      </c>
      <c r="R733" s="84">
        <v>8</v>
      </c>
      <c r="S733" s="84">
        <v>7</v>
      </c>
      <c r="T733" s="84">
        <v>8</v>
      </c>
      <c r="U733" s="84">
        <v>9</v>
      </c>
      <c r="V733" s="84">
        <v>5</v>
      </c>
      <c r="W733" s="114">
        <v>7</v>
      </c>
      <c r="X733" s="110">
        <v>61</v>
      </c>
      <c r="Y733" s="69">
        <v>122</v>
      </c>
      <c r="Z733" s="97">
        <v>1.3</v>
      </c>
      <c r="AA733" s="143">
        <v>26.4</v>
      </c>
      <c r="AB733" s="98">
        <v>83</v>
      </c>
    </row>
    <row r="734" spans="1:28" ht="15.75" thickBot="1" x14ac:dyDescent="0.3">
      <c r="A734" s="99"/>
      <c r="D734" s="150" t="s">
        <v>18</v>
      </c>
      <c r="E734" s="56">
        <v>0</v>
      </c>
      <c r="F734" s="56">
        <v>0</v>
      </c>
      <c r="G734" s="56">
        <v>1</v>
      </c>
      <c r="H734" s="56">
        <v>3</v>
      </c>
      <c r="I734" s="56">
        <v>0</v>
      </c>
      <c r="J734" s="56">
        <v>2</v>
      </c>
      <c r="K734" s="56">
        <v>1</v>
      </c>
      <c r="L734" s="56">
        <v>2</v>
      </c>
      <c r="M734" s="117">
        <v>0</v>
      </c>
      <c r="N734" s="131">
        <v>9</v>
      </c>
      <c r="O734" s="133">
        <v>2</v>
      </c>
      <c r="P734" s="56">
        <v>2</v>
      </c>
      <c r="Q734" s="56">
        <v>2</v>
      </c>
      <c r="R734" s="56">
        <v>0</v>
      </c>
      <c r="S734" s="56">
        <v>1</v>
      </c>
      <c r="T734" s="56">
        <v>0</v>
      </c>
      <c r="U734" s="56">
        <v>0</v>
      </c>
      <c r="V734" s="56">
        <v>2</v>
      </c>
      <c r="W734" s="117">
        <v>1</v>
      </c>
      <c r="X734" s="121">
        <v>10</v>
      </c>
      <c r="Y734" s="70">
        <v>19</v>
      </c>
      <c r="AB734" s="87"/>
    </row>
    <row r="735" spans="1:28" ht="13.5" thickBot="1" x14ac:dyDescent="0.25">
      <c r="A735" s="95"/>
      <c r="AB735" s="87"/>
    </row>
    <row r="736" spans="1:28" ht="15" x14ac:dyDescent="0.25">
      <c r="A736" s="100"/>
      <c r="D736" s="58" t="s">
        <v>15</v>
      </c>
      <c r="E736" s="59">
        <v>2</v>
      </c>
      <c r="F736" s="59">
        <v>2</v>
      </c>
      <c r="G736" s="59">
        <v>2</v>
      </c>
      <c r="H736" s="59">
        <v>2</v>
      </c>
      <c r="I736" s="59">
        <v>1</v>
      </c>
      <c r="J736" s="59">
        <v>2</v>
      </c>
      <c r="K736" s="59">
        <v>1</v>
      </c>
      <c r="L736" s="59">
        <v>1</v>
      </c>
      <c r="M736" s="60">
        <v>1</v>
      </c>
      <c r="N736" s="134">
        <v>14</v>
      </c>
      <c r="O736" s="137">
        <v>2</v>
      </c>
      <c r="P736" s="59">
        <v>1</v>
      </c>
      <c r="Q736" s="59">
        <v>1</v>
      </c>
      <c r="R736" s="59">
        <v>1</v>
      </c>
      <c r="S736" s="59">
        <v>2</v>
      </c>
      <c r="T736" s="59">
        <v>2</v>
      </c>
      <c r="U736" s="59">
        <v>2</v>
      </c>
      <c r="V736" s="59">
        <v>2</v>
      </c>
      <c r="W736" s="60">
        <v>1</v>
      </c>
      <c r="X736" s="118">
        <v>14</v>
      </c>
      <c r="Y736" s="60">
        <v>28</v>
      </c>
      <c r="AB736" s="87"/>
    </row>
    <row r="737" spans="1:28" ht="15" x14ac:dyDescent="0.25">
      <c r="A737" s="151" t="s">
        <v>23</v>
      </c>
      <c r="B737" s="79">
        <v>22.500000000000004</v>
      </c>
      <c r="C737" s="112">
        <v>28</v>
      </c>
      <c r="D737" s="62" t="s">
        <v>14</v>
      </c>
      <c r="E737" s="84">
        <v>7</v>
      </c>
      <c r="F737" s="84">
        <v>6</v>
      </c>
      <c r="G737" s="84">
        <v>5</v>
      </c>
      <c r="H737" s="84">
        <v>6</v>
      </c>
      <c r="I737" s="84">
        <v>6</v>
      </c>
      <c r="J737" s="84">
        <v>5</v>
      </c>
      <c r="K737" s="84">
        <v>5</v>
      </c>
      <c r="L737" s="84">
        <v>7</v>
      </c>
      <c r="M737" s="114">
        <v>6</v>
      </c>
      <c r="N737" s="135">
        <v>53</v>
      </c>
      <c r="O737" s="127">
        <v>8</v>
      </c>
      <c r="P737" s="84">
        <v>6</v>
      </c>
      <c r="Q737" s="84">
        <v>5</v>
      </c>
      <c r="R737" s="84">
        <v>5</v>
      </c>
      <c r="S737" s="84">
        <v>6</v>
      </c>
      <c r="T737" s="84">
        <v>7</v>
      </c>
      <c r="U737" s="84">
        <v>8</v>
      </c>
      <c r="V737" s="84">
        <v>4</v>
      </c>
      <c r="W737" s="114">
        <v>5</v>
      </c>
      <c r="X737" s="111">
        <v>54</v>
      </c>
      <c r="Y737" s="71">
        <v>107</v>
      </c>
      <c r="Z737" s="102">
        <v>0.30000000000000004</v>
      </c>
      <c r="AA737" s="141">
        <v>22.800000000000004</v>
      </c>
      <c r="AB737" s="103">
        <v>90</v>
      </c>
    </row>
    <row r="738" spans="1:28" ht="15.75" thickBot="1" x14ac:dyDescent="0.3">
      <c r="A738" s="104"/>
      <c r="B738" s="105"/>
      <c r="C738" s="105"/>
      <c r="D738" s="152" t="s">
        <v>18</v>
      </c>
      <c r="E738" s="61">
        <v>2</v>
      </c>
      <c r="F738" s="61">
        <v>2</v>
      </c>
      <c r="G738" s="61">
        <v>2</v>
      </c>
      <c r="H738" s="61">
        <v>2</v>
      </c>
      <c r="I738" s="61">
        <v>2</v>
      </c>
      <c r="J738" s="61">
        <v>3</v>
      </c>
      <c r="K738" s="61">
        <v>1</v>
      </c>
      <c r="L738" s="61">
        <v>0</v>
      </c>
      <c r="M738" s="119">
        <v>1</v>
      </c>
      <c r="N738" s="136">
        <v>15</v>
      </c>
      <c r="O738" s="138">
        <v>1</v>
      </c>
      <c r="P738" s="61">
        <v>1</v>
      </c>
      <c r="Q738" s="61">
        <v>1</v>
      </c>
      <c r="R738" s="61">
        <v>2</v>
      </c>
      <c r="S738" s="61">
        <v>2</v>
      </c>
      <c r="T738" s="61">
        <v>1</v>
      </c>
      <c r="U738" s="61">
        <v>1</v>
      </c>
      <c r="V738" s="61">
        <v>3</v>
      </c>
      <c r="W738" s="119">
        <v>2</v>
      </c>
      <c r="X738" s="122">
        <v>14</v>
      </c>
      <c r="Y738" s="72">
        <v>29</v>
      </c>
      <c r="Z738" s="105"/>
      <c r="AA738" s="105"/>
      <c r="AB738" s="106"/>
    </row>
    <row r="739" spans="1:28" ht="13.5" thickBot="1" x14ac:dyDescent="0.25">
      <c r="A739" s="77"/>
      <c r="B739" s="77"/>
      <c r="C739" s="77"/>
      <c r="D739" s="77"/>
      <c r="E739" s="77"/>
      <c r="F739" s="77"/>
      <c r="G739" s="77"/>
      <c r="H739" s="77"/>
      <c r="I739" s="77"/>
      <c r="J739" s="77"/>
      <c r="K739" s="77"/>
      <c r="L739" s="77"/>
      <c r="M739" s="77"/>
      <c r="N739" s="77"/>
      <c r="O739" s="77"/>
      <c r="P739" s="77"/>
      <c r="Q739" s="77"/>
      <c r="R739" s="77"/>
      <c r="S739" s="77"/>
      <c r="T739" s="77"/>
      <c r="U739" s="77"/>
      <c r="V739" s="77"/>
      <c r="W739" s="77"/>
      <c r="X739" s="77"/>
      <c r="Y739" s="77"/>
      <c r="Z739" s="77"/>
      <c r="AA739" s="77"/>
      <c r="AB739" s="77"/>
    </row>
    <row r="740" spans="1:28" ht="15" x14ac:dyDescent="0.25">
      <c r="A740" s="166"/>
      <c r="B740" s="173" t="s">
        <v>4</v>
      </c>
      <c r="C740" s="176" t="s">
        <v>19</v>
      </c>
      <c r="D740" s="64" t="s">
        <v>1</v>
      </c>
      <c r="E740" s="163">
        <v>379</v>
      </c>
      <c r="F740" s="163">
        <v>132</v>
      </c>
      <c r="G740" s="163">
        <v>482</v>
      </c>
      <c r="H740" s="163">
        <v>369</v>
      </c>
      <c r="I740" s="163">
        <v>276</v>
      </c>
      <c r="J740" s="163">
        <v>313</v>
      </c>
      <c r="K740" s="163">
        <v>505</v>
      </c>
      <c r="L740" s="163">
        <v>316</v>
      </c>
      <c r="M740" s="163">
        <v>200</v>
      </c>
      <c r="N740" s="179" t="s">
        <v>16</v>
      </c>
      <c r="O740" s="163">
        <v>486</v>
      </c>
      <c r="P740" s="163">
        <v>306</v>
      </c>
      <c r="Q740" s="163">
        <v>144</v>
      </c>
      <c r="R740" s="163">
        <v>466</v>
      </c>
      <c r="S740" s="163">
        <v>369</v>
      </c>
      <c r="T740" s="163">
        <v>361</v>
      </c>
      <c r="U740" s="163">
        <v>381</v>
      </c>
      <c r="V740" s="163">
        <v>145</v>
      </c>
      <c r="W740" s="163">
        <v>414</v>
      </c>
      <c r="X740" s="179" t="s">
        <v>17</v>
      </c>
      <c r="Y740" s="89">
        <v>71</v>
      </c>
      <c r="Z740" s="182" t="s">
        <v>28</v>
      </c>
      <c r="AA740" s="185" t="s">
        <v>6</v>
      </c>
      <c r="AB740" s="188" t="s">
        <v>20</v>
      </c>
    </row>
    <row r="741" spans="1:28" ht="15" x14ac:dyDescent="0.25">
      <c r="A741" s="166" t="s">
        <v>35</v>
      </c>
      <c r="B741" s="174"/>
      <c r="C741" s="177"/>
      <c r="D741" s="65" t="s">
        <v>2</v>
      </c>
      <c r="E741" s="43">
        <v>4</v>
      </c>
      <c r="F741" s="39">
        <v>3</v>
      </c>
      <c r="G741" s="39">
        <v>5</v>
      </c>
      <c r="H741" s="39">
        <v>4</v>
      </c>
      <c r="I741" s="39">
        <v>4</v>
      </c>
      <c r="J741" s="39">
        <v>4</v>
      </c>
      <c r="K741" s="39">
        <v>5</v>
      </c>
      <c r="L741" s="39">
        <v>4</v>
      </c>
      <c r="M741" s="44">
        <v>3</v>
      </c>
      <c r="N741" s="180"/>
      <c r="O741" s="43">
        <v>5</v>
      </c>
      <c r="P741" s="39">
        <v>4</v>
      </c>
      <c r="Q741" s="39">
        <v>3</v>
      </c>
      <c r="R741" s="39">
        <v>5</v>
      </c>
      <c r="S741" s="39">
        <v>4</v>
      </c>
      <c r="T741" s="39">
        <v>4</v>
      </c>
      <c r="U741" s="39">
        <v>4</v>
      </c>
      <c r="V741" s="39">
        <v>3</v>
      </c>
      <c r="W741" s="44">
        <v>4</v>
      </c>
      <c r="X741" s="180"/>
      <c r="Y741" s="63">
        <v>72</v>
      </c>
      <c r="Z741" s="183"/>
      <c r="AA741" s="186"/>
      <c r="AB741" s="189"/>
    </row>
    <row r="742" spans="1:28" ht="15.75" thickBot="1" x14ac:dyDescent="0.3">
      <c r="A742" s="167">
        <v>44496</v>
      </c>
      <c r="B742" s="175"/>
      <c r="C742" s="178"/>
      <c r="D742" s="66" t="s">
        <v>3</v>
      </c>
      <c r="E742" s="45">
        <v>1</v>
      </c>
      <c r="F742" s="46">
        <v>17</v>
      </c>
      <c r="G742" s="46">
        <v>6</v>
      </c>
      <c r="H742" s="46">
        <v>9</v>
      </c>
      <c r="I742" s="46">
        <v>18</v>
      </c>
      <c r="J742" s="46">
        <v>12</v>
      </c>
      <c r="K742" s="46">
        <v>13</v>
      </c>
      <c r="L742" s="46">
        <v>15</v>
      </c>
      <c r="M742" s="47">
        <v>8</v>
      </c>
      <c r="N742" s="181"/>
      <c r="O742" s="45">
        <v>10</v>
      </c>
      <c r="P742" s="46">
        <v>5</v>
      </c>
      <c r="Q742" s="46">
        <v>16</v>
      </c>
      <c r="R742" s="46">
        <v>7</v>
      </c>
      <c r="S742" s="46">
        <v>3</v>
      </c>
      <c r="T742" s="46">
        <v>11</v>
      </c>
      <c r="U742" s="46">
        <v>4</v>
      </c>
      <c r="V742" s="46">
        <v>14</v>
      </c>
      <c r="W742" s="47">
        <v>2</v>
      </c>
      <c r="X742" s="181"/>
      <c r="Y742" s="108">
        <v>126</v>
      </c>
      <c r="Z742" s="184"/>
      <c r="AA742" s="187"/>
      <c r="AB742" s="190"/>
    </row>
    <row r="743" spans="1:28" ht="15" x14ac:dyDescent="0.25">
      <c r="A743" s="91"/>
      <c r="D743" s="48" t="s">
        <v>15</v>
      </c>
      <c r="E743" s="49">
        <v>2</v>
      </c>
      <c r="F743" s="49">
        <v>1</v>
      </c>
      <c r="G743" s="49">
        <v>1</v>
      </c>
      <c r="H743" s="49">
        <v>1</v>
      </c>
      <c r="I743" s="49">
        <v>1</v>
      </c>
      <c r="J743" s="49">
        <v>1</v>
      </c>
      <c r="K743" s="49">
        <v>1</v>
      </c>
      <c r="L743" s="49">
        <v>1</v>
      </c>
      <c r="M743" s="50">
        <v>1</v>
      </c>
      <c r="N743" s="123">
        <v>10</v>
      </c>
      <c r="O743" s="126">
        <v>1</v>
      </c>
      <c r="P743" s="49">
        <v>1</v>
      </c>
      <c r="Q743" s="49">
        <v>1</v>
      </c>
      <c r="R743" s="49">
        <v>1</v>
      </c>
      <c r="S743" s="49">
        <v>2</v>
      </c>
      <c r="T743" s="49">
        <v>1</v>
      </c>
      <c r="U743" s="49">
        <v>2</v>
      </c>
      <c r="V743" s="49">
        <v>1</v>
      </c>
      <c r="W743" s="50">
        <v>2</v>
      </c>
      <c r="X743" s="113">
        <v>12</v>
      </c>
      <c r="Y743" s="85">
        <v>22</v>
      </c>
      <c r="AB743" s="87"/>
    </row>
    <row r="744" spans="1:28" ht="15" x14ac:dyDescent="0.25">
      <c r="A744" s="91" t="s">
        <v>24</v>
      </c>
      <c r="B744" s="73">
        <v>20.800000000000004</v>
      </c>
      <c r="C744" s="112">
        <v>22</v>
      </c>
      <c r="D744" s="52" t="s">
        <v>14</v>
      </c>
      <c r="E744" s="84">
        <v>6</v>
      </c>
      <c r="F744" s="84">
        <v>4</v>
      </c>
      <c r="G744" s="84">
        <v>7</v>
      </c>
      <c r="H744" s="84">
        <v>5</v>
      </c>
      <c r="I744" s="84">
        <v>4</v>
      </c>
      <c r="J744" s="84">
        <v>5</v>
      </c>
      <c r="K744" s="84">
        <v>5</v>
      </c>
      <c r="L744" s="84">
        <v>6</v>
      </c>
      <c r="M744" s="114">
        <v>6</v>
      </c>
      <c r="N744" s="124">
        <v>48</v>
      </c>
      <c r="O744" s="84">
        <v>8</v>
      </c>
      <c r="P744" s="84">
        <v>5</v>
      </c>
      <c r="Q744" s="84">
        <v>4</v>
      </c>
      <c r="R744" s="84">
        <v>6</v>
      </c>
      <c r="S744" s="84">
        <v>5</v>
      </c>
      <c r="T744" s="84">
        <v>5</v>
      </c>
      <c r="U744" s="84">
        <v>7</v>
      </c>
      <c r="V744" s="84">
        <v>5</v>
      </c>
      <c r="W744" s="114">
        <v>6</v>
      </c>
      <c r="X744" s="109">
        <v>51</v>
      </c>
      <c r="Y744" s="67">
        <v>99</v>
      </c>
      <c r="Z744" s="92">
        <v>0.1</v>
      </c>
      <c r="AA744" s="142">
        <v>20.900000000000006</v>
      </c>
      <c r="AB744" s="93">
        <v>78</v>
      </c>
    </row>
    <row r="745" spans="1:28" ht="15.75" thickBot="1" x14ac:dyDescent="0.3">
      <c r="A745" s="94"/>
      <c r="D745" s="74" t="s">
        <v>18</v>
      </c>
      <c r="E745" s="51">
        <v>2</v>
      </c>
      <c r="F745" s="51">
        <v>2</v>
      </c>
      <c r="G745" s="51">
        <v>1</v>
      </c>
      <c r="H745" s="51">
        <v>2</v>
      </c>
      <c r="I745" s="51">
        <v>3</v>
      </c>
      <c r="J745" s="51">
        <v>2</v>
      </c>
      <c r="K745" s="51">
        <v>3</v>
      </c>
      <c r="L745" s="51">
        <v>1</v>
      </c>
      <c r="M745" s="115">
        <v>0</v>
      </c>
      <c r="N745" s="125">
        <v>16</v>
      </c>
      <c r="O745" s="128">
        <v>0</v>
      </c>
      <c r="P745" s="51">
        <v>2</v>
      </c>
      <c r="Q745" s="51">
        <v>2</v>
      </c>
      <c r="R745" s="51">
        <v>2</v>
      </c>
      <c r="S745" s="51">
        <v>3</v>
      </c>
      <c r="T745" s="51">
        <v>2</v>
      </c>
      <c r="U745" s="51">
        <v>1</v>
      </c>
      <c r="V745" s="51">
        <v>1</v>
      </c>
      <c r="W745" s="115">
        <v>2</v>
      </c>
      <c r="X745" s="120">
        <v>15</v>
      </c>
      <c r="Y745" s="68">
        <v>31</v>
      </c>
      <c r="AB745" s="87"/>
    </row>
    <row r="746" spans="1:28" ht="13.5" thickBot="1" x14ac:dyDescent="0.25">
      <c r="A746" s="95"/>
      <c r="AB746" s="87"/>
    </row>
    <row r="747" spans="1:28" ht="15" x14ac:dyDescent="0.25">
      <c r="A747" s="99"/>
      <c r="D747" s="53" t="s">
        <v>15</v>
      </c>
      <c r="E747" s="54">
        <v>2</v>
      </c>
      <c r="F747" s="54">
        <v>1</v>
      </c>
      <c r="G747" s="54">
        <v>2</v>
      </c>
      <c r="H747" s="54">
        <v>2</v>
      </c>
      <c r="I747" s="54">
        <v>1</v>
      </c>
      <c r="J747" s="54">
        <v>1</v>
      </c>
      <c r="K747" s="54">
        <v>1</v>
      </c>
      <c r="L747" s="54">
        <v>1</v>
      </c>
      <c r="M747" s="55">
        <v>2</v>
      </c>
      <c r="N747" s="129">
        <v>13</v>
      </c>
      <c r="O747" s="132">
        <v>2</v>
      </c>
      <c r="P747" s="54">
        <v>2</v>
      </c>
      <c r="Q747" s="54">
        <v>1</v>
      </c>
      <c r="R747" s="54">
        <v>2</v>
      </c>
      <c r="S747" s="54">
        <v>2</v>
      </c>
      <c r="T747" s="54">
        <v>1</v>
      </c>
      <c r="U747" s="54">
        <v>2</v>
      </c>
      <c r="V747" s="54">
        <v>1</v>
      </c>
      <c r="W747" s="55">
        <v>2</v>
      </c>
      <c r="X747" s="116">
        <v>15</v>
      </c>
      <c r="Y747" s="55">
        <v>28</v>
      </c>
      <c r="AB747" s="87"/>
    </row>
    <row r="748" spans="1:28" ht="15" x14ac:dyDescent="0.25">
      <c r="A748" s="96" t="s">
        <v>22</v>
      </c>
      <c r="B748" s="78">
        <v>26.4</v>
      </c>
      <c r="C748" s="112">
        <v>28</v>
      </c>
      <c r="D748" s="57" t="s">
        <v>14</v>
      </c>
      <c r="E748" s="84">
        <v>7</v>
      </c>
      <c r="F748" s="84">
        <v>4</v>
      </c>
      <c r="G748" s="84">
        <v>7</v>
      </c>
      <c r="H748" s="84">
        <v>5</v>
      </c>
      <c r="I748" s="84">
        <v>6</v>
      </c>
      <c r="J748" s="84">
        <v>5</v>
      </c>
      <c r="K748" s="84">
        <v>8</v>
      </c>
      <c r="L748" s="84">
        <v>5</v>
      </c>
      <c r="M748" s="114">
        <v>3</v>
      </c>
      <c r="N748" s="130">
        <v>50</v>
      </c>
      <c r="O748" s="84">
        <v>9</v>
      </c>
      <c r="P748" s="84">
        <v>9</v>
      </c>
      <c r="Q748" s="84">
        <v>5</v>
      </c>
      <c r="R748" s="84">
        <v>6</v>
      </c>
      <c r="S748" s="84">
        <v>7</v>
      </c>
      <c r="T748" s="84">
        <v>5</v>
      </c>
      <c r="U748" s="84">
        <v>5</v>
      </c>
      <c r="V748" s="84">
        <v>4</v>
      </c>
      <c r="W748" s="114">
        <v>5</v>
      </c>
      <c r="X748" s="110">
        <v>55</v>
      </c>
      <c r="Y748" s="69">
        <v>105</v>
      </c>
      <c r="Z748" s="97">
        <v>0</v>
      </c>
      <c r="AA748" s="143">
        <v>26.4</v>
      </c>
      <c r="AB748" s="98">
        <v>82</v>
      </c>
    </row>
    <row r="749" spans="1:28" ht="15.75" thickBot="1" x14ac:dyDescent="0.3">
      <c r="A749" s="99"/>
      <c r="D749" s="75" t="s">
        <v>18</v>
      </c>
      <c r="E749" s="56">
        <v>1</v>
      </c>
      <c r="F749" s="56">
        <v>2</v>
      </c>
      <c r="G749" s="56">
        <v>2</v>
      </c>
      <c r="H749" s="56">
        <v>3</v>
      </c>
      <c r="I749" s="56">
        <v>1</v>
      </c>
      <c r="J749" s="56">
        <v>2</v>
      </c>
      <c r="K749" s="56">
        <v>0</v>
      </c>
      <c r="L749" s="56">
        <v>2</v>
      </c>
      <c r="M749" s="117">
        <v>4</v>
      </c>
      <c r="N749" s="131">
        <v>17</v>
      </c>
      <c r="O749" s="133">
        <v>0</v>
      </c>
      <c r="P749" s="56">
        <v>0</v>
      </c>
      <c r="Q749" s="56">
        <v>1</v>
      </c>
      <c r="R749" s="56">
        <v>3</v>
      </c>
      <c r="S749" s="56">
        <v>1</v>
      </c>
      <c r="T749" s="56">
        <v>2</v>
      </c>
      <c r="U749" s="56">
        <v>3</v>
      </c>
      <c r="V749" s="56">
        <v>2</v>
      </c>
      <c r="W749" s="117">
        <v>3</v>
      </c>
      <c r="X749" s="121">
        <v>15</v>
      </c>
      <c r="Y749" s="70">
        <v>32</v>
      </c>
      <c r="AB749" s="87"/>
    </row>
    <row r="750" spans="1:28" ht="13.5" thickBot="1" x14ac:dyDescent="0.25">
      <c r="A750" s="95"/>
      <c r="AB750" s="87"/>
    </row>
    <row r="751" spans="1:28" ht="15" x14ac:dyDescent="0.25">
      <c r="A751" s="100"/>
      <c r="D751" s="58" t="s">
        <v>15</v>
      </c>
      <c r="E751" s="59">
        <v>2</v>
      </c>
      <c r="F751" s="59">
        <v>1</v>
      </c>
      <c r="G751" s="59">
        <v>2</v>
      </c>
      <c r="H751" s="59">
        <v>1</v>
      </c>
      <c r="I751" s="59">
        <v>1</v>
      </c>
      <c r="J751" s="59">
        <v>1</v>
      </c>
      <c r="K751" s="59">
        <v>1</v>
      </c>
      <c r="L751" s="59">
        <v>1</v>
      </c>
      <c r="M751" s="60">
        <v>1</v>
      </c>
      <c r="N751" s="134">
        <v>11</v>
      </c>
      <c r="O751" s="137">
        <v>1</v>
      </c>
      <c r="P751" s="59">
        <v>2</v>
      </c>
      <c r="Q751" s="59">
        <v>1</v>
      </c>
      <c r="R751" s="59">
        <v>1</v>
      </c>
      <c r="S751" s="59">
        <v>2</v>
      </c>
      <c r="T751" s="59">
        <v>1</v>
      </c>
      <c r="U751" s="59">
        <v>2</v>
      </c>
      <c r="V751" s="59">
        <v>1</v>
      </c>
      <c r="W751" s="60">
        <v>2</v>
      </c>
      <c r="X751" s="118">
        <v>13</v>
      </c>
      <c r="Y751" s="60">
        <v>24</v>
      </c>
      <c r="AB751" s="87"/>
    </row>
    <row r="752" spans="1:28" ht="15" x14ac:dyDescent="0.25">
      <c r="A752" s="101" t="s">
        <v>23</v>
      </c>
      <c r="B752" s="79">
        <v>22.500000000000004</v>
      </c>
      <c r="C752" s="112">
        <v>24</v>
      </c>
      <c r="D752" s="62" t="s">
        <v>14</v>
      </c>
      <c r="E752" s="84">
        <v>6</v>
      </c>
      <c r="F752" s="84">
        <v>6</v>
      </c>
      <c r="G752" s="84">
        <v>7</v>
      </c>
      <c r="H752" s="84">
        <v>4</v>
      </c>
      <c r="I752" s="84">
        <v>4</v>
      </c>
      <c r="J752" s="84">
        <v>7</v>
      </c>
      <c r="K752" s="84">
        <v>5</v>
      </c>
      <c r="L752" s="84">
        <v>5</v>
      </c>
      <c r="M752" s="114">
        <v>3</v>
      </c>
      <c r="N752" s="135">
        <v>47</v>
      </c>
      <c r="O752" s="84">
        <v>8</v>
      </c>
      <c r="P752" s="84">
        <v>6</v>
      </c>
      <c r="Q752" s="84">
        <v>4</v>
      </c>
      <c r="R752" s="84">
        <v>6</v>
      </c>
      <c r="S752" s="84">
        <v>5</v>
      </c>
      <c r="T752" s="84">
        <v>5</v>
      </c>
      <c r="U752" s="84">
        <v>7</v>
      </c>
      <c r="V752" s="84">
        <v>3</v>
      </c>
      <c r="W752" s="114">
        <v>7</v>
      </c>
      <c r="X752" s="111">
        <v>51</v>
      </c>
      <c r="Y752" s="71">
        <v>98</v>
      </c>
      <c r="Z752" s="102">
        <v>0</v>
      </c>
      <c r="AA752" s="141">
        <v>22.500000000000004</v>
      </c>
      <c r="AB752" s="103">
        <v>89</v>
      </c>
    </row>
    <row r="753" spans="1:28" ht="15.75" thickBot="1" x14ac:dyDescent="0.3">
      <c r="A753" s="104"/>
      <c r="B753" s="105"/>
      <c r="C753" s="105"/>
      <c r="D753" s="76" t="s">
        <v>18</v>
      </c>
      <c r="E753" s="61">
        <v>2</v>
      </c>
      <c r="F753" s="61">
        <v>0</v>
      </c>
      <c r="G753" s="61">
        <v>2</v>
      </c>
      <c r="H753" s="61">
        <v>3</v>
      </c>
      <c r="I753" s="61">
        <v>3</v>
      </c>
      <c r="J753" s="61">
        <v>0</v>
      </c>
      <c r="K753" s="61">
        <v>3</v>
      </c>
      <c r="L753" s="61">
        <v>2</v>
      </c>
      <c r="M753" s="119">
        <v>3</v>
      </c>
      <c r="N753" s="136">
        <v>18</v>
      </c>
      <c r="O753" s="138">
        <v>0</v>
      </c>
      <c r="P753" s="61">
        <v>2</v>
      </c>
      <c r="Q753" s="61">
        <v>2</v>
      </c>
      <c r="R753" s="61">
        <v>2</v>
      </c>
      <c r="S753" s="61">
        <v>3</v>
      </c>
      <c r="T753" s="61">
        <v>2</v>
      </c>
      <c r="U753" s="61">
        <v>1</v>
      </c>
      <c r="V753" s="61">
        <v>3</v>
      </c>
      <c r="W753" s="119">
        <v>1</v>
      </c>
      <c r="X753" s="122">
        <v>16</v>
      </c>
      <c r="Y753" s="72">
        <v>34</v>
      </c>
      <c r="Z753" s="105"/>
      <c r="AA753" s="105"/>
      <c r="AB753" s="106"/>
    </row>
    <row r="754" spans="1:28" ht="13.5" thickBot="1" x14ac:dyDescent="0.25">
      <c r="A754" s="77"/>
      <c r="B754" s="77"/>
      <c r="C754" s="77"/>
      <c r="D754" s="77"/>
      <c r="E754" s="77"/>
      <c r="F754" s="77"/>
      <c r="G754" s="77"/>
      <c r="H754" s="77"/>
      <c r="I754" s="77"/>
      <c r="J754" s="77"/>
      <c r="K754" s="77"/>
      <c r="L754" s="77"/>
      <c r="M754" s="77"/>
      <c r="N754" s="77"/>
      <c r="O754" s="77"/>
      <c r="P754" s="77"/>
      <c r="Q754" s="77"/>
      <c r="R754" s="77"/>
      <c r="S754" s="77"/>
      <c r="T754" s="77"/>
      <c r="U754" s="77"/>
      <c r="V754" s="77"/>
      <c r="W754" s="77"/>
      <c r="X754" s="77"/>
      <c r="Y754" s="77"/>
      <c r="Z754" s="77"/>
      <c r="AA754" s="77"/>
      <c r="AB754" s="77"/>
    </row>
    <row r="755" spans="1:28" ht="15" x14ac:dyDescent="0.25">
      <c r="A755" s="83"/>
      <c r="B755" s="173" t="s">
        <v>4</v>
      </c>
      <c r="C755" s="176" t="s">
        <v>19</v>
      </c>
      <c r="D755" s="64" t="s">
        <v>1</v>
      </c>
      <c r="E755" s="163">
        <v>450</v>
      </c>
      <c r="F755" s="163">
        <v>115</v>
      </c>
      <c r="G755" s="163">
        <v>293</v>
      </c>
      <c r="H755" s="163">
        <v>458</v>
      </c>
      <c r="I755" s="163">
        <v>389</v>
      </c>
      <c r="J755" s="163">
        <v>357</v>
      </c>
      <c r="K755" s="163">
        <v>348</v>
      </c>
      <c r="L755" s="163">
        <v>307</v>
      </c>
      <c r="M755" s="163">
        <v>136</v>
      </c>
      <c r="N755" s="179" t="s">
        <v>16</v>
      </c>
      <c r="O755" s="163">
        <v>290</v>
      </c>
      <c r="P755" s="163">
        <v>415</v>
      </c>
      <c r="Q755" s="163">
        <v>169</v>
      </c>
      <c r="R755" s="163">
        <v>282</v>
      </c>
      <c r="S755" s="163">
        <v>446</v>
      </c>
      <c r="T755" s="163">
        <v>137</v>
      </c>
      <c r="U755" s="163">
        <v>338</v>
      </c>
      <c r="V755" s="163">
        <v>357</v>
      </c>
      <c r="W755" s="163">
        <v>267</v>
      </c>
      <c r="X755" s="179" t="s">
        <v>17</v>
      </c>
      <c r="Y755" s="89">
        <v>68.7</v>
      </c>
      <c r="Z755" s="182" t="s">
        <v>28</v>
      </c>
      <c r="AA755" s="185" t="s">
        <v>6</v>
      </c>
      <c r="AB755" s="188" t="s">
        <v>20</v>
      </c>
    </row>
    <row r="756" spans="1:28" ht="15" x14ac:dyDescent="0.25">
      <c r="A756" s="83" t="s">
        <v>34</v>
      </c>
      <c r="B756" s="174"/>
      <c r="C756" s="177"/>
      <c r="D756" s="65" t="s">
        <v>2</v>
      </c>
      <c r="E756" s="43">
        <v>5</v>
      </c>
      <c r="F756" s="39">
        <v>3</v>
      </c>
      <c r="G756" s="39">
        <v>4</v>
      </c>
      <c r="H756" s="39">
        <v>5</v>
      </c>
      <c r="I756" s="39">
        <v>4</v>
      </c>
      <c r="J756" s="39">
        <v>4</v>
      </c>
      <c r="K756" s="39">
        <v>4</v>
      </c>
      <c r="L756" s="39">
        <v>4</v>
      </c>
      <c r="M756" s="44">
        <v>3</v>
      </c>
      <c r="N756" s="180"/>
      <c r="O756" s="43">
        <v>4</v>
      </c>
      <c r="P756" s="39">
        <v>5</v>
      </c>
      <c r="Q756" s="39">
        <v>3</v>
      </c>
      <c r="R756" s="39">
        <v>4</v>
      </c>
      <c r="S756" s="39">
        <v>5</v>
      </c>
      <c r="T756" s="39">
        <v>3</v>
      </c>
      <c r="U756" s="39">
        <v>4</v>
      </c>
      <c r="V756" s="39">
        <v>4</v>
      </c>
      <c r="W756" s="44">
        <v>4</v>
      </c>
      <c r="X756" s="180"/>
      <c r="Y756" s="63">
        <v>72</v>
      </c>
      <c r="Z756" s="183"/>
      <c r="AA756" s="186"/>
      <c r="AB756" s="189"/>
    </row>
    <row r="757" spans="1:28" ht="15.75" thickBot="1" x14ac:dyDescent="0.3">
      <c r="A757" s="139">
        <v>44491</v>
      </c>
      <c r="B757" s="175"/>
      <c r="C757" s="178"/>
      <c r="D757" s="66" t="s">
        <v>3</v>
      </c>
      <c r="E757" s="45">
        <v>9</v>
      </c>
      <c r="F757" s="46">
        <v>17</v>
      </c>
      <c r="G757" s="46">
        <v>11</v>
      </c>
      <c r="H757" s="46">
        <v>15</v>
      </c>
      <c r="I757" s="46">
        <v>3</v>
      </c>
      <c r="J757" s="46">
        <v>1</v>
      </c>
      <c r="K757" s="46">
        <v>5</v>
      </c>
      <c r="L757" s="46">
        <v>13</v>
      </c>
      <c r="M757" s="47">
        <v>7</v>
      </c>
      <c r="N757" s="181"/>
      <c r="O757" s="45">
        <v>14</v>
      </c>
      <c r="P757" s="46">
        <v>12</v>
      </c>
      <c r="Q757" s="46">
        <v>4</v>
      </c>
      <c r="R757" s="46">
        <v>18</v>
      </c>
      <c r="S757" s="46">
        <v>16</v>
      </c>
      <c r="T757" s="46">
        <v>8</v>
      </c>
      <c r="U757" s="46">
        <v>6</v>
      </c>
      <c r="V757" s="46">
        <v>2</v>
      </c>
      <c r="W757" s="47">
        <v>10</v>
      </c>
      <c r="X757" s="181"/>
      <c r="Y757" s="108">
        <v>125</v>
      </c>
      <c r="Z757" s="184"/>
      <c r="AA757" s="187"/>
      <c r="AB757" s="190"/>
    </row>
    <row r="758" spans="1:28" ht="15" x14ac:dyDescent="0.25">
      <c r="A758" s="91"/>
      <c r="D758" s="48" t="s">
        <v>15</v>
      </c>
      <c r="E758" s="49">
        <v>1</v>
      </c>
      <c r="F758" s="49">
        <v>1</v>
      </c>
      <c r="G758" s="49">
        <v>1</v>
      </c>
      <c r="H758" s="49">
        <v>1</v>
      </c>
      <c r="I758" s="49">
        <v>1</v>
      </c>
      <c r="J758" s="49">
        <v>2</v>
      </c>
      <c r="K758" s="49">
        <v>1</v>
      </c>
      <c r="L758" s="49">
        <v>1</v>
      </c>
      <c r="M758" s="50">
        <v>1</v>
      </c>
      <c r="N758" s="123">
        <v>10</v>
      </c>
      <c r="O758" s="126">
        <v>1</v>
      </c>
      <c r="P758" s="49">
        <v>1</v>
      </c>
      <c r="Q758" s="49">
        <v>1</v>
      </c>
      <c r="R758" s="49">
        <v>1</v>
      </c>
      <c r="S758" s="49">
        <v>1</v>
      </c>
      <c r="T758" s="49">
        <v>1</v>
      </c>
      <c r="U758" s="49">
        <v>1</v>
      </c>
      <c r="V758" s="49">
        <v>2</v>
      </c>
      <c r="W758" s="50">
        <v>1</v>
      </c>
      <c r="X758" s="113">
        <v>10</v>
      </c>
      <c r="Y758" s="85">
        <v>20</v>
      </c>
      <c r="AB758" s="87"/>
    </row>
    <row r="759" spans="1:28" ht="15" x14ac:dyDescent="0.25">
      <c r="A759" s="91" t="s">
        <v>24</v>
      </c>
      <c r="B759" s="73">
        <v>20.800000000000004</v>
      </c>
      <c r="C759" s="112">
        <v>20</v>
      </c>
      <c r="D759" s="52" t="s">
        <v>14</v>
      </c>
      <c r="E759" s="84">
        <v>7</v>
      </c>
      <c r="F759" s="84">
        <v>3</v>
      </c>
      <c r="G759" s="84">
        <v>6</v>
      </c>
      <c r="H759" s="84">
        <v>7</v>
      </c>
      <c r="I759" s="84">
        <v>6</v>
      </c>
      <c r="J759" s="84">
        <v>4</v>
      </c>
      <c r="K759" s="84">
        <v>5</v>
      </c>
      <c r="L759" s="84">
        <v>6</v>
      </c>
      <c r="M759" s="114">
        <v>4</v>
      </c>
      <c r="N759" s="124">
        <v>48</v>
      </c>
      <c r="O759" s="84">
        <v>4</v>
      </c>
      <c r="P759" s="84">
        <v>8</v>
      </c>
      <c r="Q759" s="84">
        <v>3</v>
      </c>
      <c r="R759" s="84">
        <v>5</v>
      </c>
      <c r="S759" s="84">
        <v>5</v>
      </c>
      <c r="T759" s="84">
        <v>5</v>
      </c>
      <c r="U759" s="84">
        <v>5</v>
      </c>
      <c r="V759" s="84">
        <v>6</v>
      </c>
      <c r="W759" s="114">
        <v>7</v>
      </c>
      <c r="X759" s="109">
        <v>48</v>
      </c>
      <c r="Y759" s="67">
        <v>96</v>
      </c>
      <c r="Z759" s="92">
        <v>0</v>
      </c>
      <c r="AA759" s="142">
        <v>20.800000000000004</v>
      </c>
      <c r="AB759" s="93">
        <v>77</v>
      </c>
    </row>
    <row r="760" spans="1:28" ht="15.75" thickBot="1" x14ac:dyDescent="0.3">
      <c r="A760" s="94"/>
      <c r="D760" s="74" t="s">
        <v>18</v>
      </c>
      <c r="E760" s="51">
        <v>1</v>
      </c>
      <c r="F760" s="51">
        <v>3</v>
      </c>
      <c r="G760" s="51">
        <v>1</v>
      </c>
      <c r="H760" s="51">
        <v>1</v>
      </c>
      <c r="I760" s="51">
        <v>1</v>
      </c>
      <c r="J760" s="51">
        <v>4</v>
      </c>
      <c r="K760" s="51">
        <v>2</v>
      </c>
      <c r="L760" s="51">
        <v>1</v>
      </c>
      <c r="M760" s="115">
        <v>2</v>
      </c>
      <c r="N760" s="125">
        <v>16</v>
      </c>
      <c r="O760" s="128">
        <v>3</v>
      </c>
      <c r="P760" s="51">
        <v>0</v>
      </c>
      <c r="Q760" s="51">
        <v>3</v>
      </c>
      <c r="R760" s="51">
        <v>2</v>
      </c>
      <c r="S760" s="51">
        <v>3</v>
      </c>
      <c r="T760" s="51">
        <v>1</v>
      </c>
      <c r="U760" s="51">
        <v>2</v>
      </c>
      <c r="V760" s="51">
        <v>2</v>
      </c>
      <c r="W760" s="115">
        <v>0</v>
      </c>
      <c r="X760" s="120">
        <v>16</v>
      </c>
      <c r="Y760" s="68">
        <v>32</v>
      </c>
      <c r="AB760" s="87"/>
    </row>
    <row r="761" spans="1:28" ht="13.5" thickBot="1" x14ac:dyDescent="0.25">
      <c r="A761" s="95"/>
      <c r="AB761" s="87"/>
    </row>
    <row r="762" spans="1:28" ht="15" x14ac:dyDescent="0.25">
      <c r="A762" s="99"/>
      <c r="D762" s="53" t="s">
        <v>15</v>
      </c>
      <c r="E762" s="54">
        <v>1</v>
      </c>
      <c r="F762" s="54">
        <v>1</v>
      </c>
      <c r="G762" s="54">
        <v>1</v>
      </c>
      <c r="H762" s="54">
        <v>1</v>
      </c>
      <c r="I762" s="54">
        <v>2</v>
      </c>
      <c r="J762" s="54">
        <v>2</v>
      </c>
      <c r="K762" s="54">
        <v>2</v>
      </c>
      <c r="L762" s="54">
        <v>1</v>
      </c>
      <c r="M762" s="55">
        <v>2</v>
      </c>
      <c r="N762" s="129">
        <v>13</v>
      </c>
      <c r="O762" s="132">
        <v>1</v>
      </c>
      <c r="P762" s="54">
        <v>1</v>
      </c>
      <c r="Q762" s="54">
        <v>2</v>
      </c>
      <c r="R762" s="54">
        <v>1</v>
      </c>
      <c r="S762" s="54">
        <v>1</v>
      </c>
      <c r="T762" s="54">
        <v>2</v>
      </c>
      <c r="U762" s="54">
        <v>2</v>
      </c>
      <c r="V762" s="54">
        <v>2</v>
      </c>
      <c r="W762" s="55">
        <v>1</v>
      </c>
      <c r="X762" s="116">
        <v>13</v>
      </c>
      <c r="Y762" s="55">
        <v>26</v>
      </c>
      <c r="AB762" s="87"/>
    </row>
    <row r="763" spans="1:28" ht="15" x14ac:dyDescent="0.25">
      <c r="A763" s="96" t="s">
        <v>22</v>
      </c>
      <c r="B763" s="78">
        <v>26.4</v>
      </c>
      <c r="C763" s="112">
        <v>26</v>
      </c>
      <c r="D763" s="57" t="s">
        <v>14</v>
      </c>
      <c r="E763" s="84">
        <v>8</v>
      </c>
      <c r="F763" s="84">
        <v>3</v>
      </c>
      <c r="G763" s="84">
        <v>5</v>
      </c>
      <c r="H763" s="84">
        <v>8</v>
      </c>
      <c r="I763" s="84">
        <v>8</v>
      </c>
      <c r="J763" s="84">
        <v>5</v>
      </c>
      <c r="K763" s="84">
        <v>6</v>
      </c>
      <c r="L763" s="84">
        <v>4</v>
      </c>
      <c r="M763" s="114">
        <v>5</v>
      </c>
      <c r="N763" s="130">
        <v>52</v>
      </c>
      <c r="O763" s="84">
        <v>6</v>
      </c>
      <c r="P763" s="84">
        <v>8</v>
      </c>
      <c r="Q763" s="84">
        <v>5</v>
      </c>
      <c r="R763" s="84">
        <v>7</v>
      </c>
      <c r="S763" s="84">
        <v>7</v>
      </c>
      <c r="T763" s="84">
        <v>4</v>
      </c>
      <c r="U763" s="84">
        <v>6</v>
      </c>
      <c r="V763" s="84">
        <v>5</v>
      </c>
      <c r="W763" s="114">
        <v>6</v>
      </c>
      <c r="X763" s="110">
        <v>54</v>
      </c>
      <c r="Y763" s="69">
        <v>106</v>
      </c>
      <c r="Z763" s="97">
        <v>0.4</v>
      </c>
      <c r="AA763" s="143">
        <v>26.4</v>
      </c>
      <c r="AB763" s="98">
        <v>81</v>
      </c>
    </row>
    <row r="764" spans="1:28" ht="15.75" thickBot="1" x14ac:dyDescent="0.3">
      <c r="A764" s="99"/>
      <c r="D764" s="75" t="s">
        <v>18</v>
      </c>
      <c r="E764" s="56">
        <v>0</v>
      </c>
      <c r="F764" s="56">
        <v>3</v>
      </c>
      <c r="G764" s="56">
        <v>2</v>
      </c>
      <c r="H764" s="56">
        <v>0</v>
      </c>
      <c r="I764" s="56">
        <v>0</v>
      </c>
      <c r="J764" s="56">
        <v>3</v>
      </c>
      <c r="K764" s="56">
        <v>2</v>
      </c>
      <c r="L764" s="56">
        <v>3</v>
      </c>
      <c r="M764" s="117">
        <v>2</v>
      </c>
      <c r="N764" s="131">
        <v>15</v>
      </c>
      <c r="O764" s="133">
        <v>1</v>
      </c>
      <c r="P764" s="56">
        <v>0</v>
      </c>
      <c r="Q764" s="56">
        <v>2</v>
      </c>
      <c r="R764" s="56">
        <v>0</v>
      </c>
      <c r="S764" s="56">
        <v>1</v>
      </c>
      <c r="T764" s="56">
        <v>3</v>
      </c>
      <c r="U764" s="56">
        <v>2</v>
      </c>
      <c r="V764" s="56">
        <v>3</v>
      </c>
      <c r="W764" s="117">
        <v>1</v>
      </c>
      <c r="X764" s="121">
        <v>13</v>
      </c>
      <c r="Y764" s="70">
        <v>28</v>
      </c>
      <c r="AB764" s="87"/>
    </row>
    <row r="765" spans="1:28" ht="13.5" thickBot="1" x14ac:dyDescent="0.25">
      <c r="A765" s="95"/>
      <c r="AB765" s="87"/>
    </row>
    <row r="766" spans="1:28" ht="15" x14ac:dyDescent="0.25">
      <c r="A766" s="100"/>
      <c r="D766" s="58" t="s">
        <v>15</v>
      </c>
      <c r="E766" s="59">
        <v>1</v>
      </c>
      <c r="F766" s="59">
        <v>1</v>
      </c>
      <c r="G766" s="59">
        <v>1</v>
      </c>
      <c r="H766" s="59">
        <v>1</v>
      </c>
      <c r="I766" s="59">
        <v>2</v>
      </c>
      <c r="J766" s="59">
        <v>2</v>
      </c>
      <c r="K766" s="59">
        <v>2</v>
      </c>
      <c r="L766" s="59">
        <v>1</v>
      </c>
      <c r="M766" s="60">
        <v>1</v>
      </c>
      <c r="N766" s="134">
        <v>12</v>
      </c>
      <c r="O766" s="137">
        <v>1</v>
      </c>
      <c r="P766" s="59">
        <v>1</v>
      </c>
      <c r="Q766" s="59">
        <v>2</v>
      </c>
      <c r="R766" s="59">
        <v>1</v>
      </c>
      <c r="S766" s="59">
        <v>1</v>
      </c>
      <c r="T766" s="59">
        <v>1</v>
      </c>
      <c r="U766" s="59">
        <v>2</v>
      </c>
      <c r="V766" s="59">
        <v>2</v>
      </c>
      <c r="W766" s="60">
        <v>1</v>
      </c>
      <c r="X766" s="118">
        <v>12</v>
      </c>
      <c r="Y766" s="60">
        <v>24</v>
      </c>
      <c r="AB766" s="87"/>
    </row>
    <row r="767" spans="1:28" ht="15" x14ac:dyDescent="0.25">
      <c r="A767" s="101" t="s">
        <v>23</v>
      </c>
      <c r="B767" s="79">
        <v>24.800000000000004</v>
      </c>
      <c r="C767" s="112">
        <v>24</v>
      </c>
      <c r="D767" s="62" t="s">
        <v>14</v>
      </c>
      <c r="E767" s="84">
        <v>8</v>
      </c>
      <c r="F767" s="84">
        <v>4</v>
      </c>
      <c r="G767" s="84">
        <v>4</v>
      </c>
      <c r="H767" s="84">
        <v>5</v>
      </c>
      <c r="I767" s="84">
        <v>5</v>
      </c>
      <c r="J767" s="84">
        <v>3</v>
      </c>
      <c r="K767" s="84">
        <v>4</v>
      </c>
      <c r="L767" s="84">
        <v>6</v>
      </c>
      <c r="M767" s="114">
        <v>4</v>
      </c>
      <c r="N767" s="135">
        <v>43</v>
      </c>
      <c r="O767" s="84">
        <v>7</v>
      </c>
      <c r="P767" s="84">
        <v>6</v>
      </c>
      <c r="Q767" s="84">
        <v>4</v>
      </c>
      <c r="R767" s="84">
        <v>5</v>
      </c>
      <c r="S767" s="84">
        <v>6</v>
      </c>
      <c r="T767" s="84">
        <v>5</v>
      </c>
      <c r="U767" s="84">
        <v>4</v>
      </c>
      <c r="V767" s="84">
        <v>6</v>
      </c>
      <c r="W767" s="114">
        <v>5</v>
      </c>
      <c r="X767" s="111">
        <v>48</v>
      </c>
      <c r="Y767" s="71">
        <v>91</v>
      </c>
      <c r="Z767" s="102">
        <v>-2.2999999999999998</v>
      </c>
      <c r="AA767" s="141">
        <v>22.500000000000004</v>
      </c>
      <c r="AB767" s="103">
        <v>88</v>
      </c>
    </row>
    <row r="768" spans="1:28" ht="15.75" thickBot="1" x14ac:dyDescent="0.3">
      <c r="A768" s="104"/>
      <c r="B768" s="105"/>
      <c r="C768" s="105"/>
      <c r="D768" s="76" t="s">
        <v>18</v>
      </c>
      <c r="E768" s="61">
        <v>0</v>
      </c>
      <c r="F768" s="61">
        <v>2</v>
      </c>
      <c r="G768" s="61">
        <v>3</v>
      </c>
      <c r="H768" s="61">
        <v>3</v>
      </c>
      <c r="I768" s="61">
        <v>3</v>
      </c>
      <c r="J768" s="61">
        <v>5</v>
      </c>
      <c r="K768" s="61">
        <v>4</v>
      </c>
      <c r="L768" s="61">
        <v>1</v>
      </c>
      <c r="M768" s="119">
        <v>2</v>
      </c>
      <c r="N768" s="136">
        <v>23</v>
      </c>
      <c r="O768" s="138">
        <v>0</v>
      </c>
      <c r="P768" s="61">
        <v>2</v>
      </c>
      <c r="Q768" s="61">
        <v>3</v>
      </c>
      <c r="R768" s="61">
        <v>2</v>
      </c>
      <c r="S768" s="61">
        <v>2</v>
      </c>
      <c r="T768" s="61">
        <v>1</v>
      </c>
      <c r="U768" s="61">
        <v>4</v>
      </c>
      <c r="V768" s="61">
        <v>2</v>
      </c>
      <c r="W768" s="119">
        <v>2</v>
      </c>
      <c r="X768" s="122">
        <v>18</v>
      </c>
      <c r="Y768" s="72">
        <v>41</v>
      </c>
      <c r="Z768" s="105"/>
      <c r="AA768" s="105"/>
      <c r="AB768" s="106"/>
    </row>
    <row r="769" spans="1:28" ht="13.5" thickBot="1" x14ac:dyDescent="0.25">
      <c r="A769" s="77"/>
      <c r="B769" s="77"/>
      <c r="C769" s="77"/>
      <c r="D769" s="77"/>
      <c r="E769" s="77"/>
      <c r="F769" s="77"/>
      <c r="G769" s="77"/>
      <c r="H769" s="77"/>
      <c r="I769" s="77"/>
      <c r="J769" s="77"/>
      <c r="K769" s="77"/>
      <c r="L769" s="77"/>
      <c r="M769" s="77"/>
      <c r="N769" s="77"/>
      <c r="O769" s="77"/>
      <c r="P769" s="77"/>
      <c r="Q769" s="77"/>
      <c r="R769" s="77"/>
      <c r="S769" s="77"/>
      <c r="T769" s="77"/>
      <c r="U769" s="77"/>
      <c r="V769" s="77"/>
      <c r="W769" s="77"/>
      <c r="X769" s="77"/>
      <c r="Y769" s="77"/>
      <c r="Z769" s="77"/>
      <c r="AA769" s="77"/>
      <c r="AB769" s="77"/>
    </row>
    <row r="770" spans="1:28" ht="15" x14ac:dyDescent="0.25">
      <c r="A770" s="86"/>
      <c r="B770" s="173" t="s">
        <v>4</v>
      </c>
      <c r="C770" s="176" t="s">
        <v>19</v>
      </c>
      <c r="D770" s="64" t="s">
        <v>1</v>
      </c>
      <c r="E770" s="155">
        <v>507</v>
      </c>
      <c r="F770" s="155">
        <v>362</v>
      </c>
      <c r="G770" s="155">
        <v>205</v>
      </c>
      <c r="H770" s="155">
        <v>371</v>
      </c>
      <c r="I770" s="155">
        <v>455</v>
      </c>
      <c r="J770" s="155">
        <v>393</v>
      </c>
      <c r="K770" s="155">
        <v>130</v>
      </c>
      <c r="L770" s="155">
        <v>264</v>
      </c>
      <c r="M770" s="156">
        <v>339</v>
      </c>
      <c r="N770" s="179" t="s">
        <v>16</v>
      </c>
      <c r="O770" s="157">
        <v>449</v>
      </c>
      <c r="P770" s="155">
        <v>343</v>
      </c>
      <c r="Q770" s="155">
        <v>174</v>
      </c>
      <c r="R770" s="155">
        <v>338</v>
      </c>
      <c r="S770" s="155">
        <v>331</v>
      </c>
      <c r="T770" s="155">
        <v>384</v>
      </c>
      <c r="U770" s="155">
        <v>504</v>
      </c>
      <c r="V770" s="155">
        <v>177</v>
      </c>
      <c r="W770" s="156">
        <v>345</v>
      </c>
      <c r="X770" s="179" t="s">
        <v>17</v>
      </c>
      <c r="Y770" s="89">
        <v>72.400000000000006</v>
      </c>
      <c r="Z770" s="182" t="s">
        <v>28</v>
      </c>
      <c r="AA770" s="185" t="s">
        <v>6</v>
      </c>
      <c r="AB770" s="188" t="s">
        <v>20</v>
      </c>
    </row>
    <row r="771" spans="1:28" ht="15" x14ac:dyDescent="0.25">
      <c r="A771" s="86" t="s">
        <v>32</v>
      </c>
      <c r="B771" s="174"/>
      <c r="C771" s="177"/>
      <c r="D771" s="65" t="s">
        <v>2</v>
      </c>
      <c r="E771" s="63">
        <v>5</v>
      </c>
      <c r="F771" s="63">
        <v>4</v>
      </c>
      <c r="G771" s="63">
        <v>3</v>
      </c>
      <c r="H771" s="63">
        <v>4</v>
      </c>
      <c r="I771" s="63">
        <v>5</v>
      </c>
      <c r="J771" s="63">
        <v>4</v>
      </c>
      <c r="K771" s="63">
        <v>3</v>
      </c>
      <c r="L771" s="63">
        <v>4</v>
      </c>
      <c r="M771" s="158">
        <v>4</v>
      </c>
      <c r="N771" s="180"/>
      <c r="O771" s="159">
        <v>5</v>
      </c>
      <c r="P771" s="63">
        <v>4</v>
      </c>
      <c r="Q771" s="63">
        <v>3</v>
      </c>
      <c r="R771" s="63">
        <v>4</v>
      </c>
      <c r="S771" s="63">
        <v>4</v>
      </c>
      <c r="T771" s="63">
        <v>4</v>
      </c>
      <c r="U771" s="63">
        <v>5</v>
      </c>
      <c r="V771" s="63">
        <v>3</v>
      </c>
      <c r="W771" s="158">
        <v>4</v>
      </c>
      <c r="X771" s="180"/>
      <c r="Y771" s="63">
        <v>72</v>
      </c>
      <c r="Z771" s="183"/>
      <c r="AA771" s="186"/>
      <c r="AB771" s="189"/>
    </row>
    <row r="772" spans="1:28" ht="15.75" thickBot="1" x14ac:dyDescent="0.3">
      <c r="A772" s="140">
        <v>44489</v>
      </c>
      <c r="B772" s="175"/>
      <c r="C772" s="178"/>
      <c r="D772" s="66" t="s">
        <v>3</v>
      </c>
      <c r="E772" s="160">
        <v>2</v>
      </c>
      <c r="F772" s="160">
        <v>8</v>
      </c>
      <c r="G772" s="160">
        <v>4</v>
      </c>
      <c r="H772" s="160">
        <v>10</v>
      </c>
      <c r="I772" s="160">
        <v>18</v>
      </c>
      <c r="J772" s="160">
        <v>6</v>
      </c>
      <c r="K772" s="160">
        <v>16</v>
      </c>
      <c r="L772" s="160">
        <v>14</v>
      </c>
      <c r="M772" s="161">
        <v>12</v>
      </c>
      <c r="N772" s="181"/>
      <c r="O772" s="162">
        <v>9</v>
      </c>
      <c r="P772" s="160">
        <v>17</v>
      </c>
      <c r="Q772" s="160">
        <v>11</v>
      </c>
      <c r="R772" s="160">
        <v>13</v>
      </c>
      <c r="S772" s="160">
        <v>5</v>
      </c>
      <c r="T772" s="160">
        <v>1</v>
      </c>
      <c r="U772" s="160">
        <v>3</v>
      </c>
      <c r="V772" s="160">
        <v>7</v>
      </c>
      <c r="W772" s="161">
        <v>15</v>
      </c>
      <c r="X772" s="181"/>
      <c r="Y772" s="108">
        <v>140</v>
      </c>
      <c r="Z772" s="184"/>
      <c r="AA772" s="187"/>
      <c r="AB772" s="190"/>
    </row>
    <row r="773" spans="1:28" ht="15" x14ac:dyDescent="0.25">
      <c r="A773" s="146"/>
      <c r="D773" s="48" t="s">
        <v>15</v>
      </c>
      <c r="E773" s="49">
        <v>2</v>
      </c>
      <c r="F773" s="49">
        <v>2</v>
      </c>
      <c r="G773" s="49">
        <v>2</v>
      </c>
      <c r="H773" s="49">
        <v>2</v>
      </c>
      <c r="I773" s="49">
        <v>1</v>
      </c>
      <c r="J773" s="49">
        <v>2</v>
      </c>
      <c r="K773" s="49">
        <v>1</v>
      </c>
      <c r="L773" s="49">
        <v>1</v>
      </c>
      <c r="M773" s="50">
        <v>1</v>
      </c>
      <c r="N773" s="123">
        <v>14</v>
      </c>
      <c r="O773" s="126">
        <v>2</v>
      </c>
      <c r="P773" s="49">
        <v>1</v>
      </c>
      <c r="Q773" s="49">
        <v>2</v>
      </c>
      <c r="R773" s="49">
        <v>1</v>
      </c>
      <c r="S773" s="49">
        <v>2</v>
      </c>
      <c r="T773" s="49">
        <v>2</v>
      </c>
      <c r="U773" s="49">
        <v>2</v>
      </c>
      <c r="V773" s="49">
        <v>2</v>
      </c>
      <c r="W773" s="50">
        <v>1</v>
      </c>
      <c r="X773" s="113">
        <v>15</v>
      </c>
      <c r="Y773" s="85">
        <v>29</v>
      </c>
      <c r="AB773" s="87"/>
    </row>
    <row r="774" spans="1:28" ht="15" x14ac:dyDescent="0.25">
      <c r="A774" s="146" t="s">
        <v>24</v>
      </c>
      <c r="B774" s="73">
        <v>23.100000000000005</v>
      </c>
      <c r="C774" s="112">
        <v>29</v>
      </c>
      <c r="D774" s="52" t="s">
        <v>14</v>
      </c>
      <c r="E774" s="84">
        <v>6</v>
      </c>
      <c r="F774" s="84">
        <v>4</v>
      </c>
      <c r="G774" s="84">
        <v>4</v>
      </c>
      <c r="H774" s="84">
        <v>6</v>
      </c>
      <c r="I774" s="84">
        <v>6</v>
      </c>
      <c r="J774" s="84">
        <v>6</v>
      </c>
      <c r="K774" s="84">
        <v>4</v>
      </c>
      <c r="L774" s="84">
        <v>4</v>
      </c>
      <c r="M774" s="114">
        <v>5</v>
      </c>
      <c r="N774" s="147">
        <v>45</v>
      </c>
      <c r="O774" s="84">
        <v>7</v>
      </c>
      <c r="P774" s="84">
        <v>5</v>
      </c>
      <c r="Q774" s="84">
        <v>5</v>
      </c>
      <c r="R774" s="84">
        <v>5</v>
      </c>
      <c r="S774" s="84">
        <v>6</v>
      </c>
      <c r="T774" s="84">
        <v>4</v>
      </c>
      <c r="U774" s="84">
        <v>5</v>
      </c>
      <c r="V774" s="84">
        <v>7</v>
      </c>
      <c r="W774" s="114">
        <v>7</v>
      </c>
      <c r="X774" s="109">
        <v>51</v>
      </c>
      <c r="Y774" s="67">
        <v>96</v>
      </c>
      <c r="Z774" s="92">
        <v>-2.2999999999999998</v>
      </c>
      <c r="AA774" s="142">
        <v>20.800000000000004</v>
      </c>
      <c r="AB774" s="93">
        <v>76</v>
      </c>
    </row>
    <row r="775" spans="1:28" ht="15.75" thickBot="1" x14ac:dyDescent="0.3">
      <c r="A775" s="94"/>
      <c r="D775" s="148" t="s">
        <v>18</v>
      </c>
      <c r="E775" s="51">
        <v>3</v>
      </c>
      <c r="F775" s="51">
        <v>4</v>
      </c>
      <c r="G775" s="51">
        <v>3</v>
      </c>
      <c r="H775" s="51">
        <v>2</v>
      </c>
      <c r="I775" s="51">
        <v>2</v>
      </c>
      <c r="J775" s="51">
        <v>2</v>
      </c>
      <c r="K775" s="51">
        <v>2</v>
      </c>
      <c r="L775" s="51">
        <v>3</v>
      </c>
      <c r="M775" s="115">
        <v>2</v>
      </c>
      <c r="N775" s="125">
        <v>23</v>
      </c>
      <c r="O775" s="128">
        <v>2</v>
      </c>
      <c r="P775" s="51">
        <v>2</v>
      </c>
      <c r="Q775" s="51">
        <v>2</v>
      </c>
      <c r="R775" s="51">
        <v>2</v>
      </c>
      <c r="S775" s="51">
        <v>2</v>
      </c>
      <c r="T775" s="51">
        <v>4</v>
      </c>
      <c r="U775" s="51">
        <v>4</v>
      </c>
      <c r="V775" s="51">
        <v>0</v>
      </c>
      <c r="W775" s="115">
        <v>0</v>
      </c>
      <c r="X775" s="120">
        <v>18</v>
      </c>
      <c r="Y775" s="68">
        <v>41</v>
      </c>
      <c r="AB775" s="87"/>
    </row>
    <row r="776" spans="1:28" ht="13.5" thickBot="1" x14ac:dyDescent="0.25">
      <c r="A776" s="95"/>
      <c r="AB776" s="87"/>
    </row>
    <row r="777" spans="1:28" ht="15" x14ac:dyDescent="0.25">
      <c r="A777" s="99"/>
      <c r="D777" s="53" t="s">
        <v>15</v>
      </c>
      <c r="E777" s="54">
        <v>2</v>
      </c>
      <c r="F777" s="54">
        <v>2</v>
      </c>
      <c r="G777" s="54">
        <v>2</v>
      </c>
      <c r="H777" s="54">
        <v>2</v>
      </c>
      <c r="I777" s="54">
        <v>1</v>
      </c>
      <c r="J777" s="54">
        <v>2</v>
      </c>
      <c r="K777" s="54">
        <v>1</v>
      </c>
      <c r="L777" s="54">
        <v>2</v>
      </c>
      <c r="M777" s="55">
        <v>2</v>
      </c>
      <c r="N777" s="129">
        <v>16</v>
      </c>
      <c r="O777" s="132">
        <v>2</v>
      </c>
      <c r="P777" s="54">
        <v>1</v>
      </c>
      <c r="Q777" s="54">
        <v>2</v>
      </c>
      <c r="R777" s="54">
        <v>2</v>
      </c>
      <c r="S777" s="54">
        <v>2</v>
      </c>
      <c r="T777" s="54">
        <v>2</v>
      </c>
      <c r="U777" s="54">
        <v>2</v>
      </c>
      <c r="V777" s="54">
        <v>2</v>
      </c>
      <c r="W777" s="55">
        <v>2</v>
      </c>
      <c r="X777" s="116">
        <v>17</v>
      </c>
      <c r="Y777" s="55">
        <v>33</v>
      </c>
      <c r="AB777" s="87"/>
    </row>
    <row r="778" spans="1:28" ht="15" x14ac:dyDescent="0.25">
      <c r="A778" s="149" t="s">
        <v>22</v>
      </c>
      <c r="B778" s="78">
        <v>26.4</v>
      </c>
      <c r="C778" s="112">
        <v>33</v>
      </c>
      <c r="D778" s="57" t="s">
        <v>14</v>
      </c>
      <c r="E778" s="84">
        <v>9</v>
      </c>
      <c r="F778" s="84">
        <v>5</v>
      </c>
      <c r="G778" s="84">
        <v>7</v>
      </c>
      <c r="H778" s="84">
        <v>6</v>
      </c>
      <c r="I778" s="84">
        <v>8</v>
      </c>
      <c r="J778" s="84">
        <v>8</v>
      </c>
      <c r="K778" s="84">
        <v>3</v>
      </c>
      <c r="L778" s="84">
        <v>8</v>
      </c>
      <c r="M778" s="114">
        <v>7</v>
      </c>
      <c r="N778" s="130">
        <v>61</v>
      </c>
      <c r="O778" s="84">
        <v>9</v>
      </c>
      <c r="P778" s="84">
        <v>6</v>
      </c>
      <c r="Q778" s="84">
        <v>5</v>
      </c>
      <c r="R778" s="84">
        <v>7</v>
      </c>
      <c r="S778" s="84">
        <v>7</v>
      </c>
      <c r="T778" s="84">
        <v>8</v>
      </c>
      <c r="U778" s="84">
        <v>7</v>
      </c>
      <c r="V778" s="84">
        <v>6</v>
      </c>
      <c r="W778" s="114">
        <v>6</v>
      </c>
      <c r="X778" s="110">
        <v>61</v>
      </c>
      <c r="Y778" s="69">
        <v>122</v>
      </c>
      <c r="Z778" s="97">
        <v>1.3</v>
      </c>
      <c r="AA778" s="143">
        <v>26.4</v>
      </c>
      <c r="AB778" s="98">
        <v>80</v>
      </c>
    </row>
    <row r="779" spans="1:28" ht="15.75" thickBot="1" x14ac:dyDescent="0.3">
      <c r="A779" s="99"/>
      <c r="D779" s="150" t="s">
        <v>18</v>
      </c>
      <c r="E779" s="56">
        <v>0</v>
      </c>
      <c r="F779" s="56">
        <v>3</v>
      </c>
      <c r="G779" s="56">
        <v>0</v>
      </c>
      <c r="H779" s="56">
        <v>2</v>
      </c>
      <c r="I779" s="56">
        <v>0</v>
      </c>
      <c r="J779" s="56">
        <v>0</v>
      </c>
      <c r="K779" s="56">
        <v>3</v>
      </c>
      <c r="L779" s="56">
        <v>0</v>
      </c>
      <c r="M779" s="117">
        <v>1</v>
      </c>
      <c r="N779" s="131">
        <v>9</v>
      </c>
      <c r="O779" s="133">
        <v>0</v>
      </c>
      <c r="P779" s="56">
        <v>1</v>
      </c>
      <c r="Q779" s="56">
        <v>2</v>
      </c>
      <c r="R779" s="56">
        <v>1</v>
      </c>
      <c r="S779" s="56">
        <v>1</v>
      </c>
      <c r="T779" s="56">
        <v>0</v>
      </c>
      <c r="U779" s="56">
        <v>2</v>
      </c>
      <c r="V779" s="56">
        <v>1</v>
      </c>
      <c r="W779" s="117">
        <v>2</v>
      </c>
      <c r="X779" s="121">
        <v>10</v>
      </c>
      <c r="Y779" s="70">
        <v>19</v>
      </c>
      <c r="AB779" s="87"/>
    </row>
    <row r="780" spans="1:28" ht="13.5" thickBot="1" x14ac:dyDescent="0.25">
      <c r="A780" s="95"/>
      <c r="AB780" s="87"/>
    </row>
    <row r="781" spans="1:28" ht="15" x14ac:dyDescent="0.25">
      <c r="A781" s="100"/>
      <c r="D781" s="58" t="s">
        <v>15</v>
      </c>
      <c r="E781" s="59">
        <v>2</v>
      </c>
      <c r="F781" s="59">
        <v>2</v>
      </c>
      <c r="G781" s="59">
        <v>2</v>
      </c>
      <c r="H781" s="59">
        <v>2</v>
      </c>
      <c r="I781" s="59">
        <v>1</v>
      </c>
      <c r="J781" s="59">
        <v>2</v>
      </c>
      <c r="K781" s="59">
        <v>1</v>
      </c>
      <c r="L781" s="59">
        <v>1</v>
      </c>
      <c r="M781" s="60">
        <v>2</v>
      </c>
      <c r="N781" s="134">
        <v>15</v>
      </c>
      <c r="O781" s="137">
        <v>2</v>
      </c>
      <c r="P781" s="59">
        <v>1</v>
      </c>
      <c r="Q781" s="59">
        <v>2</v>
      </c>
      <c r="R781" s="59">
        <v>2</v>
      </c>
      <c r="S781" s="59">
        <v>2</v>
      </c>
      <c r="T781" s="59">
        <v>2</v>
      </c>
      <c r="U781" s="59">
        <v>2</v>
      </c>
      <c r="V781" s="59">
        <v>2</v>
      </c>
      <c r="W781" s="60">
        <v>1</v>
      </c>
      <c r="X781" s="118">
        <v>16</v>
      </c>
      <c r="Y781" s="60">
        <v>31</v>
      </c>
      <c r="AB781" s="87"/>
    </row>
    <row r="782" spans="1:28" ht="15" x14ac:dyDescent="0.25">
      <c r="A782" s="151" t="s">
        <v>23</v>
      </c>
      <c r="B782" s="79">
        <v>24.700000000000003</v>
      </c>
      <c r="C782" s="112">
        <v>31</v>
      </c>
      <c r="D782" s="62" t="s">
        <v>14</v>
      </c>
      <c r="E782" s="84">
        <v>9</v>
      </c>
      <c r="F782" s="84">
        <v>8</v>
      </c>
      <c r="G782" s="84">
        <v>5</v>
      </c>
      <c r="H782" s="84">
        <v>6</v>
      </c>
      <c r="I782" s="84">
        <v>7</v>
      </c>
      <c r="J782" s="84">
        <v>6</v>
      </c>
      <c r="K782" s="84">
        <v>6</v>
      </c>
      <c r="L782" s="84">
        <v>5</v>
      </c>
      <c r="M782" s="114">
        <v>5</v>
      </c>
      <c r="N782" s="135">
        <v>57</v>
      </c>
      <c r="O782" s="127">
        <v>7</v>
      </c>
      <c r="P782" s="84">
        <v>5</v>
      </c>
      <c r="Q782" s="84">
        <v>4</v>
      </c>
      <c r="R782" s="84">
        <v>5</v>
      </c>
      <c r="S782" s="84">
        <v>6</v>
      </c>
      <c r="T782" s="84">
        <v>8</v>
      </c>
      <c r="U782" s="84">
        <v>7</v>
      </c>
      <c r="V782" s="84">
        <v>4</v>
      </c>
      <c r="W782" s="114">
        <v>5</v>
      </c>
      <c r="X782" s="111">
        <v>51</v>
      </c>
      <c r="Y782" s="71">
        <v>108</v>
      </c>
      <c r="Z782" s="102">
        <v>0.1</v>
      </c>
      <c r="AA782" s="141">
        <v>24.800000000000004</v>
      </c>
      <c r="AB782" s="103">
        <v>87</v>
      </c>
    </row>
    <row r="783" spans="1:28" ht="15.75" thickBot="1" x14ac:dyDescent="0.3">
      <c r="A783" s="104"/>
      <c r="B783" s="105"/>
      <c r="C783" s="105"/>
      <c r="D783" s="152" t="s">
        <v>18</v>
      </c>
      <c r="E783" s="61">
        <v>0</v>
      </c>
      <c r="F783" s="61">
        <v>0</v>
      </c>
      <c r="G783" s="61">
        <v>2</v>
      </c>
      <c r="H783" s="61">
        <v>2</v>
      </c>
      <c r="I783" s="61">
        <v>1</v>
      </c>
      <c r="J783" s="61">
        <v>2</v>
      </c>
      <c r="K783" s="61">
        <v>0</v>
      </c>
      <c r="L783" s="61">
        <v>2</v>
      </c>
      <c r="M783" s="119">
        <v>3</v>
      </c>
      <c r="N783" s="136">
        <v>12</v>
      </c>
      <c r="O783" s="138">
        <v>2</v>
      </c>
      <c r="P783" s="61">
        <v>2</v>
      </c>
      <c r="Q783" s="61">
        <v>3</v>
      </c>
      <c r="R783" s="61">
        <v>3</v>
      </c>
      <c r="S783" s="61">
        <v>2</v>
      </c>
      <c r="T783" s="61">
        <v>0</v>
      </c>
      <c r="U783" s="61">
        <v>2</v>
      </c>
      <c r="V783" s="61">
        <v>3</v>
      </c>
      <c r="W783" s="119">
        <v>2</v>
      </c>
      <c r="X783" s="122">
        <v>19</v>
      </c>
      <c r="Y783" s="72">
        <v>31</v>
      </c>
      <c r="Z783" s="105"/>
      <c r="AA783" s="105"/>
      <c r="AB783" s="106"/>
    </row>
    <row r="784" spans="1:28" ht="13.5" thickBot="1" x14ac:dyDescent="0.25">
      <c r="A784" s="77"/>
      <c r="B784" s="77"/>
      <c r="C784" s="77"/>
      <c r="D784" s="77"/>
      <c r="E784" s="77"/>
      <c r="F784" s="77"/>
      <c r="G784" s="77"/>
      <c r="H784" s="77"/>
      <c r="I784" s="77"/>
      <c r="J784" s="77"/>
      <c r="K784" s="77"/>
      <c r="L784" s="77"/>
      <c r="M784" s="77"/>
      <c r="N784" s="77"/>
      <c r="O784" s="77"/>
      <c r="P784" s="77"/>
      <c r="Q784" s="77"/>
      <c r="R784" s="77"/>
      <c r="S784" s="77"/>
      <c r="T784" s="77"/>
      <c r="U784" s="77"/>
      <c r="V784" s="77"/>
      <c r="W784" s="77"/>
      <c r="X784" s="77"/>
      <c r="Y784" s="77"/>
      <c r="Z784" s="77"/>
      <c r="AA784" s="77"/>
      <c r="AB784" s="77"/>
    </row>
    <row r="785" spans="1:28" ht="15" x14ac:dyDescent="0.25">
      <c r="A785" s="83"/>
      <c r="B785" s="173" t="s">
        <v>4</v>
      </c>
      <c r="C785" s="176" t="s">
        <v>19</v>
      </c>
      <c r="D785" s="64" t="s">
        <v>1</v>
      </c>
      <c r="E785" s="40">
        <v>476</v>
      </c>
      <c r="F785" s="41">
        <v>340</v>
      </c>
      <c r="G785" s="41">
        <v>145</v>
      </c>
      <c r="H785" s="41">
        <v>336</v>
      </c>
      <c r="I785" s="41">
        <v>432</v>
      </c>
      <c r="J785" s="41">
        <v>306</v>
      </c>
      <c r="K785" s="41">
        <v>310</v>
      </c>
      <c r="L785" s="41">
        <v>340</v>
      </c>
      <c r="M785" s="42">
        <v>136</v>
      </c>
      <c r="N785" s="179" t="s">
        <v>16</v>
      </c>
      <c r="O785" s="40">
        <v>405</v>
      </c>
      <c r="P785" s="41">
        <v>352</v>
      </c>
      <c r="Q785" s="41">
        <v>328</v>
      </c>
      <c r="R785" s="41">
        <v>296</v>
      </c>
      <c r="S785" s="41">
        <v>166</v>
      </c>
      <c r="T785" s="41">
        <v>348</v>
      </c>
      <c r="U785" s="41">
        <v>430</v>
      </c>
      <c r="V785" s="41">
        <v>150</v>
      </c>
      <c r="W785" s="42">
        <v>336</v>
      </c>
      <c r="X785" s="179" t="s">
        <v>17</v>
      </c>
      <c r="Y785" s="89">
        <v>68.599999999999994</v>
      </c>
      <c r="Z785" s="182" t="s">
        <v>28</v>
      </c>
      <c r="AA785" s="185" t="s">
        <v>6</v>
      </c>
      <c r="AB785" s="188" t="s">
        <v>20</v>
      </c>
    </row>
    <row r="786" spans="1:28" ht="15" x14ac:dyDescent="0.25">
      <c r="A786" s="83" t="s">
        <v>26</v>
      </c>
      <c r="B786" s="174"/>
      <c r="C786" s="177"/>
      <c r="D786" s="65" t="s">
        <v>2</v>
      </c>
      <c r="E786" s="43">
        <v>5</v>
      </c>
      <c r="F786" s="39">
        <v>4</v>
      </c>
      <c r="G786" s="39">
        <v>3</v>
      </c>
      <c r="H786" s="39">
        <v>4</v>
      </c>
      <c r="I786" s="39">
        <v>5</v>
      </c>
      <c r="J786" s="39">
        <v>4</v>
      </c>
      <c r="K786" s="39">
        <v>4</v>
      </c>
      <c r="L786" s="39">
        <v>4</v>
      </c>
      <c r="M786" s="44">
        <v>3</v>
      </c>
      <c r="N786" s="180"/>
      <c r="O786" s="43">
        <v>5</v>
      </c>
      <c r="P786" s="39">
        <v>4</v>
      </c>
      <c r="Q786" s="39">
        <v>4</v>
      </c>
      <c r="R786" s="39">
        <v>4</v>
      </c>
      <c r="S786" s="39">
        <v>3</v>
      </c>
      <c r="T786" s="39">
        <v>4</v>
      </c>
      <c r="U786" s="39">
        <v>5</v>
      </c>
      <c r="V786" s="39">
        <v>3</v>
      </c>
      <c r="W786" s="44">
        <v>4</v>
      </c>
      <c r="X786" s="180"/>
      <c r="Y786" s="63">
        <v>72</v>
      </c>
      <c r="Z786" s="183"/>
      <c r="AA786" s="186"/>
      <c r="AB786" s="189"/>
    </row>
    <row r="787" spans="1:28" ht="15.75" thickBot="1" x14ac:dyDescent="0.3">
      <c r="A787" s="139">
        <v>44484</v>
      </c>
      <c r="B787" s="175"/>
      <c r="C787" s="178"/>
      <c r="D787" s="66" t="s">
        <v>3</v>
      </c>
      <c r="E787" s="45">
        <v>4</v>
      </c>
      <c r="F787" s="46">
        <v>10</v>
      </c>
      <c r="G787" s="46">
        <v>18</v>
      </c>
      <c r="H787" s="46">
        <v>6</v>
      </c>
      <c r="I787" s="46">
        <v>2</v>
      </c>
      <c r="J787" s="46">
        <v>12</v>
      </c>
      <c r="K787" s="46">
        <v>14</v>
      </c>
      <c r="L787" s="46">
        <v>8</v>
      </c>
      <c r="M787" s="47">
        <v>16</v>
      </c>
      <c r="N787" s="181"/>
      <c r="O787" s="45">
        <v>3</v>
      </c>
      <c r="P787" s="46">
        <v>9</v>
      </c>
      <c r="Q787" s="46">
        <v>5</v>
      </c>
      <c r="R787" s="46">
        <v>13</v>
      </c>
      <c r="S787" s="46">
        <v>17</v>
      </c>
      <c r="T787" s="46">
        <v>11</v>
      </c>
      <c r="U787" s="46">
        <v>1</v>
      </c>
      <c r="V787" s="46">
        <v>15</v>
      </c>
      <c r="W787" s="47">
        <v>7</v>
      </c>
      <c r="X787" s="181"/>
      <c r="Y787" s="108">
        <v>122</v>
      </c>
      <c r="Z787" s="184"/>
      <c r="AA787" s="187"/>
      <c r="AB787" s="190"/>
    </row>
    <row r="788" spans="1:28" ht="15" x14ac:dyDescent="0.25">
      <c r="A788" s="146"/>
      <c r="D788" s="48" t="s">
        <v>15</v>
      </c>
      <c r="E788" s="49">
        <v>1</v>
      </c>
      <c r="F788" s="49">
        <v>1</v>
      </c>
      <c r="G788" s="49">
        <v>1</v>
      </c>
      <c r="H788" s="49">
        <v>1</v>
      </c>
      <c r="I788" s="49">
        <v>2</v>
      </c>
      <c r="J788" s="49">
        <v>1</v>
      </c>
      <c r="K788" s="49">
        <v>1</v>
      </c>
      <c r="L788" s="49">
        <v>1</v>
      </c>
      <c r="M788" s="50">
        <v>1</v>
      </c>
      <c r="N788" s="123">
        <v>10</v>
      </c>
      <c r="O788" s="126">
        <v>2</v>
      </c>
      <c r="P788" s="49">
        <v>1</v>
      </c>
      <c r="Q788" s="49">
        <v>1</v>
      </c>
      <c r="R788" s="49">
        <v>1</v>
      </c>
      <c r="S788" s="49">
        <v>1</v>
      </c>
      <c r="T788" s="49">
        <v>1</v>
      </c>
      <c r="U788" s="49">
        <v>2</v>
      </c>
      <c r="V788" s="49">
        <v>1</v>
      </c>
      <c r="W788" s="50">
        <v>1</v>
      </c>
      <c r="X788" s="113">
        <v>11</v>
      </c>
      <c r="Y788" s="85">
        <v>21</v>
      </c>
      <c r="AB788" s="87"/>
    </row>
    <row r="789" spans="1:28" ht="15" x14ac:dyDescent="0.25">
      <c r="A789" s="146" t="s">
        <v>24</v>
      </c>
      <c r="B789" s="73">
        <v>22.800000000000004</v>
      </c>
      <c r="C789" s="112">
        <v>21</v>
      </c>
      <c r="D789" s="52" t="s">
        <v>14</v>
      </c>
      <c r="E789" s="84">
        <v>6</v>
      </c>
      <c r="F789" s="84">
        <v>7</v>
      </c>
      <c r="G789" s="84">
        <v>2</v>
      </c>
      <c r="H789" s="84">
        <v>6</v>
      </c>
      <c r="I789" s="84">
        <v>5</v>
      </c>
      <c r="J789" s="84">
        <v>6</v>
      </c>
      <c r="K789" s="84">
        <v>5</v>
      </c>
      <c r="L789" s="84">
        <v>8</v>
      </c>
      <c r="M789" s="114">
        <v>4</v>
      </c>
      <c r="N789" s="147">
        <v>49</v>
      </c>
      <c r="O789" s="84">
        <v>9</v>
      </c>
      <c r="P789" s="84">
        <v>6</v>
      </c>
      <c r="Q789" s="84">
        <v>4</v>
      </c>
      <c r="R789" s="84">
        <v>6</v>
      </c>
      <c r="S789" s="84">
        <v>7</v>
      </c>
      <c r="T789" s="84">
        <v>5</v>
      </c>
      <c r="U789" s="84">
        <v>7</v>
      </c>
      <c r="V789" s="84">
        <v>3</v>
      </c>
      <c r="W789" s="114">
        <v>6</v>
      </c>
      <c r="X789" s="109">
        <v>53</v>
      </c>
      <c r="Y789" s="67">
        <v>102</v>
      </c>
      <c r="Z789" s="92">
        <v>0.30000000000000004</v>
      </c>
      <c r="AA789" s="142">
        <v>23.100000000000005</v>
      </c>
      <c r="AB789" s="93">
        <v>75</v>
      </c>
    </row>
    <row r="790" spans="1:28" ht="15.75" thickBot="1" x14ac:dyDescent="0.3">
      <c r="A790" s="94"/>
      <c r="D790" s="148" t="s">
        <v>18</v>
      </c>
      <c r="E790" s="51">
        <v>2</v>
      </c>
      <c r="F790" s="51">
        <v>0</v>
      </c>
      <c r="G790" s="51">
        <v>4</v>
      </c>
      <c r="H790" s="51">
        <v>1</v>
      </c>
      <c r="I790" s="51">
        <v>4</v>
      </c>
      <c r="J790" s="51">
        <v>1</v>
      </c>
      <c r="K790" s="51">
        <v>2</v>
      </c>
      <c r="L790" s="51">
        <v>0</v>
      </c>
      <c r="M790" s="115">
        <v>2</v>
      </c>
      <c r="N790" s="125">
        <v>16</v>
      </c>
      <c r="O790" s="128">
        <v>0</v>
      </c>
      <c r="P790" s="51">
        <v>1</v>
      </c>
      <c r="Q790" s="51">
        <v>3</v>
      </c>
      <c r="R790" s="51">
        <v>1</v>
      </c>
      <c r="S790" s="51">
        <v>0</v>
      </c>
      <c r="T790" s="51">
        <v>2</v>
      </c>
      <c r="U790" s="51">
        <v>2</v>
      </c>
      <c r="V790" s="51">
        <v>3</v>
      </c>
      <c r="W790" s="115">
        <v>1</v>
      </c>
      <c r="X790" s="120">
        <v>13</v>
      </c>
      <c r="Y790" s="68">
        <v>29</v>
      </c>
      <c r="AB790" s="87"/>
    </row>
    <row r="791" spans="1:28" ht="13.5" thickBot="1" x14ac:dyDescent="0.25">
      <c r="A791" s="95"/>
      <c r="AB791" s="87"/>
    </row>
    <row r="792" spans="1:28" ht="15" x14ac:dyDescent="0.25">
      <c r="A792" s="99"/>
      <c r="D792" s="53" t="s">
        <v>15</v>
      </c>
      <c r="E792" s="54">
        <v>2</v>
      </c>
      <c r="F792" s="54">
        <v>1</v>
      </c>
      <c r="G792" s="54">
        <v>1</v>
      </c>
      <c r="H792" s="54">
        <v>2</v>
      </c>
      <c r="I792" s="54">
        <v>2</v>
      </c>
      <c r="J792" s="54">
        <v>1</v>
      </c>
      <c r="K792" s="54">
        <v>1</v>
      </c>
      <c r="L792" s="54">
        <v>1</v>
      </c>
      <c r="M792" s="55">
        <v>1</v>
      </c>
      <c r="N792" s="129">
        <v>12</v>
      </c>
      <c r="O792" s="132">
        <v>2</v>
      </c>
      <c r="P792" s="54">
        <v>1</v>
      </c>
      <c r="Q792" s="54">
        <v>2</v>
      </c>
      <c r="R792" s="54">
        <v>1</v>
      </c>
      <c r="S792" s="54">
        <v>1</v>
      </c>
      <c r="T792" s="54">
        <v>1</v>
      </c>
      <c r="U792" s="54">
        <v>2</v>
      </c>
      <c r="V792" s="54">
        <v>1</v>
      </c>
      <c r="W792" s="55">
        <v>2</v>
      </c>
      <c r="X792" s="116">
        <v>13</v>
      </c>
      <c r="Y792" s="55">
        <v>25</v>
      </c>
      <c r="AB792" s="87"/>
    </row>
    <row r="793" spans="1:28" ht="15" x14ac:dyDescent="0.25">
      <c r="A793" s="149" t="s">
        <v>22</v>
      </c>
      <c r="B793" s="78">
        <v>26.4</v>
      </c>
      <c r="C793" s="112">
        <v>25</v>
      </c>
      <c r="D793" s="57" t="s">
        <v>14</v>
      </c>
      <c r="E793" s="84">
        <v>6</v>
      </c>
      <c r="F793" s="84">
        <v>6</v>
      </c>
      <c r="G793" s="84">
        <v>4</v>
      </c>
      <c r="H793" s="84">
        <v>7</v>
      </c>
      <c r="I793" s="84">
        <v>7</v>
      </c>
      <c r="J793" s="84">
        <v>4</v>
      </c>
      <c r="K793" s="84">
        <v>5</v>
      </c>
      <c r="L793" s="84">
        <v>6</v>
      </c>
      <c r="M793" s="114">
        <v>4</v>
      </c>
      <c r="N793" s="130">
        <v>49</v>
      </c>
      <c r="O793" s="84">
        <v>8</v>
      </c>
      <c r="P793" s="84">
        <v>8</v>
      </c>
      <c r="Q793" s="84">
        <v>5</v>
      </c>
      <c r="R793" s="84">
        <v>5</v>
      </c>
      <c r="S793" s="84">
        <v>3</v>
      </c>
      <c r="T793" s="84">
        <v>5</v>
      </c>
      <c r="U793" s="84">
        <v>8</v>
      </c>
      <c r="V793" s="84">
        <v>4</v>
      </c>
      <c r="W793" s="114">
        <v>5</v>
      </c>
      <c r="X793" s="110">
        <v>51</v>
      </c>
      <c r="Y793" s="69">
        <v>100</v>
      </c>
      <c r="Z793" s="97">
        <v>0</v>
      </c>
      <c r="AA793" s="143">
        <v>26.4</v>
      </c>
      <c r="AB793" s="98">
        <v>79</v>
      </c>
    </row>
    <row r="794" spans="1:28" ht="15.75" thickBot="1" x14ac:dyDescent="0.3">
      <c r="A794" s="99"/>
      <c r="D794" s="150" t="s">
        <v>18</v>
      </c>
      <c r="E794" s="56">
        <v>3</v>
      </c>
      <c r="F794" s="56">
        <v>1</v>
      </c>
      <c r="G794" s="56">
        <v>2</v>
      </c>
      <c r="H794" s="56">
        <v>1</v>
      </c>
      <c r="I794" s="56">
        <v>2</v>
      </c>
      <c r="J794" s="56">
        <v>3</v>
      </c>
      <c r="K794" s="56">
        <v>2</v>
      </c>
      <c r="L794" s="56">
        <v>1</v>
      </c>
      <c r="M794" s="117">
        <v>2</v>
      </c>
      <c r="N794" s="131">
        <v>17</v>
      </c>
      <c r="O794" s="133">
        <v>1</v>
      </c>
      <c r="P794" s="56">
        <v>0</v>
      </c>
      <c r="Q794" s="56">
        <v>3</v>
      </c>
      <c r="R794" s="56">
        <v>2</v>
      </c>
      <c r="S794" s="56">
        <v>3</v>
      </c>
      <c r="T794" s="56">
        <v>2</v>
      </c>
      <c r="U794" s="56">
        <v>1</v>
      </c>
      <c r="V794" s="56">
        <v>2</v>
      </c>
      <c r="W794" s="117">
        <v>3</v>
      </c>
      <c r="X794" s="121">
        <v>17</v>
      </c>
      <c r="Y794" s="70">
        <v>34</v>
      </c>
      <c r="AB794" s="87"/>
    </row>
    <row r="795" spans="1:28" ht="13.5" thickBot="1" x14ac:dyDescent="0.25">
      <c r="A795" s="95"/>
      <c r="AB795" s="87"/>
    </row>
    <row r="796" spans="1:28" ht="15" x14ac:dyDescent="0.25">
      <c r="A796" s="100"/>
      <c r="D796" s="58" t="s">
        <v>15</v>
      </c>
      <c r="E796" s="59">
        <v>2</v>
      </c>
      <c r="F796" s="59">
        <v>1</v>
      </c>
      <c r="G796" s="59">
        <v>1</v>
      </c>
      <c r="H796" s="59">
        <v>1</v>
      </c>
      <c r="I796" s="59">
        <v>2</v>
      </c>
      <c r="J796" s="59">
        <v>1</v>
      </c>
      <c r="K796" s="59">
        <v>1</v>
      </c>
      <c r="L796" s="59">
        <v>1</v>
      </c>
      <c r="M796" s="60">
        <v>1</v>
      </c>
      <c r="N796" s="134">
        <v>11</v>
      </c>
      <c r="O796" s="137">
        <v>2</v>
      </c>
      <c r="P796" s="59">
        <v>1</v>
      </c>
      <c r="Q796" s="59">
        <v>2</v>
      </c>
      <c r="R796" s="59">
        <v>1</v>
      </c>
      <c r="S796" s="59">
        <v>1</v>
      </c>
      <c r="T796" s="59">
        <v>1</v>
      </c>
      <c r="U796" s="59">
        <v>2</v>
      </c>
      <c r="V796" s="59">
        <v>1</v>
      </c>
      <c r="W796" s="60">
        <v>1</v>
      </c>
      <c r="X796" s="118">
        <v>12</v>
      </c>
      <c r="Y796" s="60">
        <v>23</v>
      </c>
      <c r="AB796" s="87"/>
    </row>
    <row r="797" spans="1:28" ht="15" x14ac:dyDescent="0.25">
      <c r="A797" s="151" t="s">
        <v>23</v>
      </c>
      <c r="B797" s="79">
        <v>24.700000000000003</v>
      </c>
      <c r="C797" s="112">
        <v>23</v>
      </c>
      <c r="D797" s="62" t="s">
        <v>14</v>
      </c>
      <c r="E797" s="84">
        <v>7</v>
      </c>
      <c r="F797" s="84">
        <v>5</v>
      </c>
      <c r="G797" s="84">
        <v>3</v>
      </c>
      <c r="H797" s="84">
        <v>8</v>
      </c>
      <c r="I797" s="84">
        <v>9</v>
      </c>
      <c r="J797" s="84">
        <v>5</v>
      </c>
      <c r="K797" s="84">
        <v>6</v>
      </c>
      <c r="L797" s="84">
        <v>4</v>
      </c>
      <c r="M797" s="114">
        <v>5</v>
      </c>
      <c r="N797" s="135">
        <v>52</v>
      </c>
      <c r="O797" s="127">
        <v>4</v>
      </c>
      <c r="P797" s="84">
        <v>5</v>
      </c>
      <c r="Q797" s="84">
        <v>4</v>
      </c>
      <c r="R797" s="84">
        <v>5</v>
      </c>
      <c r="S797" s="84">
        <v>4</v>
      </c>
      <c r="T797" s="84">
        <v>6</v>
      </c>
      <c r="U797" s="84">
        <v>6</v>
      </c>
      <c r="V797" s="84">
        <v>5</v>
      </c>
      <c r="W797" s="114">
        <v>6</v>
      </c>
      <c r="X797" s="111">
        <v>45</v>
      </c>
      <c r="Y797" s="71">
        <v>97</v>
      </c>
      <c r="Z797" s="102">
        <v>0</v>
      </c>
      <c r="AA797" s="141">
        <v>24.700000000000003</v>
      </c>
      <c r="AB797" s="103">
        <v>86</v>
      </c>
    </row>
    <row r="798" spans="1:28" ht="15.75" thickBot="1" x14ac:dyDescent="0.3">
      <c r="A798" s="104"/>
      <c r="B798" s="105"/>
      <c r="C798" s="105"/>
      <c r="D798" s="152" t="s">
        <v>18</v>
      </c>
      <c r="E798" s="61">
        <v>2</v>
      </c>
      <c r="F798" s="61">
        <v>2</v>
      </c>
      <c r="G798" s="61">
        <v>3</v>
      </c>
      <c r="H798" s="61">
        <v>0</v>
      </c>
      <c r="I798" s="61">
        <v>0</v>
      </c>
      <c r="J798" s="61">
        <v>2</v>
      </c>
      <c r="K798" s="61">
        <v>1</v>
      </c>
      <c r="L798" s="61">
        <v>3</v>
      </c>
      <c r="M798" s="119">
        <v>1</v>
      </c>
      <c r="N798" s="136">
        <v>14</v>
      </c>
      <c r="O798" s="138">
        <v>5</v>
      </c>
      <c r="P798" s="61">
        <v>2</v>
      </c>
      <c r="Q798" s="61">
        <v>4</v>
      </c>
      <c r="R798" s="61">
        <v>2</v>
      </c>
      <c r="S798" s="61">
        <v>2</v>
      </c>
      <c r="T798" s="61">
        <v>1</v>
      </c>
      <c r="U798" s="61">
        <v>3</v>
      </c>
      <c r="V798" s="61">
        <v>1</v>
      </c>
      <c r="W798" s="119">
        <v>1</v>
      </c>
      <c r="X798" s="122">
        <v>21</v>
      </c>
      <c r="Y798" s="72">
        <v>35</v>
      </c>
      <c r="Z798" s="105"/>
      <c r="AA798" s="105"/>
      <c r="AB798" s="106"/>
    </row>
    <row r="799" spans="1:28" ht="13.5" thickBot="1" x14ac:dyDescent="0.25">
      <c r="A799" s="77"/>
      <c r="B799" s="77"/>
      <c r="C799" s="77"/>
      <c r="D799" s="77"/>
      <c r="E799" s="77"/>
      <c r="F799" s="77"/>
      <c r="G799" s="77"/>
      <c r="H799" s="77"/>
      <c r="I799" s="77"/>
      <c r="J799" s="77"/>
      <c r="K799" s="77"/>
      <c r="L799" s="77"/>
      <c r="M799" s="77"/>
      <c r="N799" s="77"/>
      <c r="O799" s="77"/>
      <c r="P799" s="77"/>
      <c r="Q799" s="77"/>
      <c r="R799" s="77"/>
      <c r="S799" s="77"/>
      <c r="T799" s="77"/>
      <c r="U799" s="77"/>
      <c r="V799" s="77"/>
      <c r="W799" s="77"/>
      <c r="X799" s="77"/>
      <c r="Y799" s="77"/>
      <c r="Z799" s="77"/>
      <c r="AA799" s="77"/>
      <c r="AB799" s="77"/>
    </row>
    <row r="800" spans="1:28" ht="15" x14ac:dyDescent="0.25">
      <c r="A800" s="83"/>
      <c r="B800" s="173" t="s">
        <v>4</v>
      </c>
      <c r="C800" s="176" t="s">
        <v>19</v>
      </c>
      <c r="D800" s="64" t="s">
        <v>1</v>
      </c>
      <c r="E800" s="163">
        <v>450</v>
      </c>
      <c r="F800" s="163">
        <v>115</v>
      </c>
      <c r="G800" s="163">
        <v>293</v>
      </c>
      <c r="H800" s="163">
        <v>458</v>
      </c>
      <c r="I800" s="163">
        <v>389</v>
      </c>
      <c r="J800" s="163">
        <v>357</v>
      </c>
      <c r="K800" s="163">
        <v>348</v>
      </c>
      <c r="L800" s="163">
        <v>307</v>
      </c>
      <c r="M800" s="163">
        <v>136</v>
      </c>
      <c r="N800" s="179" t="s">
        <v>16</v>
      </c>
      <c r="O800" s="163">
        <v>290</v>
      </c>
      <c r="P800" s="163">
        <v>415</v>
      </c>
      <c r="Q800" s="163">
        <v>169</v>
      </c>
      <c r="R800" s="163">
        <v>282</v>
      </c>
      <c r="S800" s="163">
        <v>446</v>
      </c>
      <c r="T800" s="163">
        <v>137</v>
      </c>
      <c r="U800" s="163">
        <v>338</v>
      </c>
      <c r="V800" s="163">
        <v>357</v>
      </c>
      <c r="W800" s="163">
        <v>267</v>
      </c>
      <c r="X800" s="179" t="s">
        <v>17</v>
      </c>
      <c r="Y800" s="89">
        <v>68.7</v>
      </c>
      <c r="Z800" s="182" t="s">
        <v>28</v>
      </c>
      <c r="AA800" s="185" t="s">
        <v>6</v>
      </c>
      <c r="AB800" s="188" t="s">
        <v>20</v>
      </c>
    </row>
    <row r="801" spans="1:28" ht="15" x14ac:dyDescent="0.25">
      <c r="A801" s="83" t="s">
        <v>34</v>
      </c>
      <c r="B801" s="174"/>
      <c r="C801" s="177"/>
      <c r="D801" s="65" t="s">
        <v>2</v>
      </c>
      <c r="E801" s="43">
        <v>5</v>
      </c>
      <c r="F801" s="39">
        <v>3</v>
      </c>
      <c r="G801" s="39">
        <v>4</v>
      </c>
      <c r="H801" s="39">
        <v>5</v>
      </c>
      <c r="I801" s="39">
        <v>4</v>
      </c>
      <c r="J801" s="39">
        <v>4</v>
      </c>
      <c r="K801" s="39">
        <v>4</v>
      </c>
      <c r="L801" s="39">
        <v>4</v>
      </c>
      <c r="M801" s="44">
        <v>3</v>
      </c>
      <c r="N801" s="180"/>
      <c r="O801" s="43">
        <v>4</v>
      </c>
      <c r="P801" s="39">
        <v>5</v>
      </c>
      <c r="Q801" s="39">
        <v>3</v>
      </c>
      <c r="R801" s="39">
        <v>4</v>
      </c>
      <c r="S801" s="39">
        <v>5</v>
      </c>
      <c r="T801" s="39">
        <v>3</v>
      </c>
      <c r="U801" s="39">
        <v>4</v>
      </c>
      <c r="V801" s="39">
        <v>4</v>
      </c>
      <c r="W801" s="44">
        <v>4</v>
      </c>
      <c r="X801" s="180"/>
      <c r="Y801" s="63">
        <v>72</v>
      </c>
      <c r="Z801" s="183"/>
      <c r="AA801" s="186"/>
      <c r="AB801" s="189"/>
    </row>
    <row r="802" spans="1:28" ht="15.75" thickBot="1" x14ac:dyDescent="0.3">
      <c r="A802" s="139">
        <v>44462</v>
      </c>
      <c r="B802" s="175"/>
      <c r="C802" s="178"/>
      <c r="D802" s="66" t="s">
        <v>3</v>
      </c>
      <c r="E802" s="45">
        <v>9</v>
      </c>
      <c r="F802" s="46">
        <v>17</v>
      </c>
      <c r="G802" s="46">
        <v>11</v>
      </c>
      <c r="H802" s="46">
        <v>15</v>
      </c>
      <c r="I802" s="46">
        <v>3</v>
      </c>
      <c r="J802" s="46">
        <v>1</v>
      </c>
      <c r="K802" s="46">
        <v>5</v>
      </c>
      <c r="L802" s="46">
        <v>13</v>
      </c>
      <c r="M802" s="47">
        <v>7</v>
      </c>
      <c r="N802" s="181"/>
      <c r="O802" s="45">
        <v>14</v>
      </c>
      <c r="P802" s="46">
        <v>12</v>
      </c>
      <c r="Q802" s="46">
        <v>4</v>
      </c>
      <c r="R802" s="46">
        <v>18</v>
      </c>
      <c r="S802" s="46">
        <v>16</v>
      </c>
      <c r="T802" s="46">
        <v>8</v>
      </c>
      <c r="U802" s="46">
        <v>6</v>
      </c>
      <c r="V802" s="46">
        <v>2</v>
      </c>
      <c r="W802" s="47">
        <v>10</v>
      </c>
      <c r="X802" s="181"/>
      <c r="Y802" s="108">
        <v>125</v>
      </c>
      <c r="Z802" s="184"/>
      <c r="AA802" s="187"/>
      <c r="AB802" s="190"/>
    </row>
    <row r="803" spans="1:28" ht="15" x14ac:dyDescent="0.25">
      <c r="A803" s="91"/>
      <c r="D803" s="48" t="s">
        <v>15</v>
      </c>
      <c r="E803" s="49">
        <v>1</v>
      </c>
      <c r="F803" s="49">
        <v>1</v>
      </c>
      <c r="G803" s="49">
        <v>1</v>
      </c>
      <c r="H803" s="49">
        <v>1</v>
      </c>
      <c r="I803" s="49">
        <v>2</v>
      </c>
      <c r="J803" s="49">
        <v>2</v>
      </c>
      <c r="K803" s="49">
        <v>1</v>
      </c>
      <c r="L803" s="49">
        <v>1</v>
      </c>
      <c r="M803" s="50">
        <v>1</v>
      </c>
      <c r="N803" s="123">
        <v>11</v>
      </c>
      <c r="O803" s="126">
        <v>1</v>
      </c>
      <c r="P803" s="49">
        <v>1</v>
      </c>
      <c r="Q803" s="49">
        <v>2</v>
      </c>
      <c r="R803" s="49">
        <v>1</v>
      </c>
      <c r="S803" s="49">
        <v>1</v>
      </c>
      <c r="T803" s="49">
        <v>1</v>
      </c>
      <c r="U803" s="49">
        <v>1</v>
      </c>
      <c r="V803" s="49">
        <v>2</v>
      </c>
      <c r="W803" s="50">
        <v>1</v>
      </c>
      <c r="X803" s="113">
        <v>11</v>
      </c>
      <c r="Y803" s="85">
        <v>22</v>
      </c>
      <c r="AB803" s="87"/>
    </row>
    <row r="804" spans="1:28" ht="15" x14ac:dyDescent="0.25">
      <c r="A804" s="91" t="s">
        <v>24</v>
      </c>
      <c r="B804" s="73">
        <v>22.800000000000004</v>
      </c>
      <c r="C804" s="112">
        <v>22</v>
      </c>
      <c r="D804" s="52" t="s">
        <v>14</v>
      </c>
      <c r="E804" s="84">
        <v>5</v>
      </c>
      <c r="F804" s="84">
        <v>4</v>
      </c>
      <c r="G804" s="84">
        <v>6</v>
      </c>
      <c r="H804" s="84">
        <v>6</v>
      </c>
      <c r="I804" s="84">
        <v>5</v>
      </c>
      <c r="J804" s="84">
        <v>5</v>
      </c>
      <c r="K804" s="84">
        <v>5</v>
      </c>
      <c r="L804" s="84">
        <v>6</v>
      </c>
      <c r="M804" s="114">
        <v>5</v>
      </c>
      <c r="N804" s="124">
        <v>47</v>
      </c>
      <c r="O804" s="84">
        <v>5</v>
      </c>
      <c r="P804" s="84">
        <v>7</v>
      </c>
      <c r="Q804" s="84">
        <v>4</v>
      </c>
      <c r="R804" s="84">
        <v>5</v>
      </c>
      <c r="S804" s="84">
        <v>7</v>
      </c>
      <c r="T804" s="84">
        <v>5</v>
      </c>
      <c r="U804" s="84">
        <v>5</v>
      </c>
      <c r="V804" s="84">
        <v>6</v>
      </c>
      <c r="W804" s="114">
        <v>5</v>
      </c>
      <c r="X804" s="109">
        <v>49</v>
      </c>
      <c r="Y804" s="67">
        <v>96</v>
      </c>
      <c r="Z804" s="92">
        <v>0</v>
      </c>
      <c r="AA804" s="142">
        <v>22.800000000000004</v>
      </c>
      <c r="AB804" s="93">
        <v>74</v>
      </c>
    </row>
    <row r="805" spans="1:28" ht="15.75" thickBot="1" x14ac:dyDescent="0.3">
      <c r="A805" s="94"/>
      <c r="D805" s="74" t="s">
        <v>18</v>
      </c>
      <c r="E805" s="51">
        <v>3</v>
      </c>
      <c r="F805" s="51">
        <v>2</v>
      </c>
      <c r="G805" s="51">
        <v>1</v>
      </c>
      <c r="H805" s="51">
        <v>2</v>
      </c>
      <c r="I805" s="51">
        <v>3</v>
      </c>
      <c r="J805" s="51">
        <v>3</v>
      </c>
      <c r="K805" s="51">
        <v>2</v>
      </c>
      <c r="L805" s="51">
        <v>1</v>
      </c>
      <c r="M805" s="115">
        <v>1</v>
      </c>
      <c r="N805" s="125">
        <v>18</v>
      </c>
      <c r="O805" s="128">
        <v>2</v>
      </c>
      <c r="P805" s="51">
        <v>1</v>
      </c>
      <c r="Q805" s="51">
        <v>3</v>
      </c>
      <c r="R805" s="51">
        <v>2</v>
      </c>
      <c r="S805" s="51">
        <v>1</v>
      </c>
      <c r="T805" s="51">
        <v>1</v>
      </c>
      <c r="U805" s="51">
        <v>2</v>
      </c>
      <c r="V805" s="51">
        <v>2</v>
      </c>
      <c r="W805" s="115">
        <v>2</v>
      </c>
      <c r="X805" s="120">
        <v>16</v>
      </c>
      <c r="Y805" s="68">
        <v>34</v>
      </c>
      <c r="AB805" s="87"/>
    </row>
    <row r="806" spans="1:28" ht="13.5" thickBot="1" x14ac:dyDescent="0.25">
      <c r="A806" s="95"/>
      <c r="AB806" s="87"/>
    </row>
    <row r="807" spans="1:28" ht="15" x14ac:dyDescent="0.25">
      <c r="A807" s="99"/>
      <c r="D807" s="53" t="s">
        <v>15</v>
      </c>
      <c r="E807" s="54">
        <v>1</v>
      </c>
      <c r="F807" s="54">
        <v>1</v>
      </c>
      <c r="G807" s="54">
        <v>1</v>
      </c>
      <c r="H807" s="54">
        <v>1</v>
      </c>
      <c r="I807" s="54">
        <v>2</v>
      </c>
      <c r="J807" s="54">
        <v>2</v>
      </c>
      <c r="K807" s="54">
        <v>2</v>
      </c>
      <c r="L807" s="54">
        <v>1</v>
      </c>
      <c r="M807" s="55">
        <v>2</v>
      </c>
      <c r="N807" s="129">
        <v>13</v>
      </c>
      <c r="O807" s="132">
        <v>1</v>
      </c>
      <c r="P807" s="54">
        <v>1</v>
      </c>
      <c r="Q807" s="54">
        <v>2</v>
      </c>
      <c r="R807" s="54">
        <v>1</v>
      </c>
      <c r="S807" s="54">
        <v>1</v>
      </c>
      <c r="T807" s="54">
        <v>1</v>
      </c>
      <c r="U807" s="54">
        <v>2</v>
      </c>
      <c r="V807" s="54">
        <v>2</v>
      </c>
      <c r="W807" s="55">
        <v>1</v>
      </c>
      <c r="X807" s="116">
        <v>12</v>
      </c>
      <c r="Y807" s="55">
        <v>25</v>
      </c>
      <c r="AB807" s="87"/>
    </row>
    <row r="808" spans="1:28" ht="15" x14ac:dyDescent="0.25">
      <c r="A808" s="96" t="s">
        <v>22</v>
      </c>
      <c r="B808" s="78">
        <v>25.6</v>
      </c>
      <c r="C808" s="112">
        <v>25</v>
      </c>
      <c r="D808" s="57" t="s">
        <v>14</v>
      </c>
      <c r="E808" s="84">
        <v>8</v>
      </c>
      <c r="F808" s="84">
        <v>6</v>
      </c>
      <c r="G808" s="84">
        <v>7</v>
      </c>
      <c r="H808" s="84">
        <v>8</v>
      </c>
      <c r="I808" s="84">
        <v>6</v>
      </c>
      <c r="J808" s="84">
        <v>7</v>
      </c>
      <c r="K808" s="84">
        <v>5</v>
      </c>
      <c r="L808" s="84">
        <v>7</v>
      </c>
      <c r="M808" s="114">
        <v>4</v>
      </c>
      <c r="N808" s="130">
        <v>58</v>
      </c>
      <c r="O808" s="84">
        <v>6</v>
      </c>
      <c r="P808" s="84">
        <v>8</v>
      </c>
      <c r="Q808" s="84">
        <v>6</v>
      </c>
      <c r="R808" s="84">
        <v>7</v>
      </c>
      <c r="S808" s="84">
        <v>8</v>
      </c>
      <c r="T808" s="84">
        <v>3</v>
      </c>
      <c r="U808" s="84">
        <v>5</v>
      </c>
      <c r="V808" s="84">
        <v>6</v>
      </c>
      <c r="W808" s="114">
        <v>4</v>
      </c>
      <c r="X808" s="110">
        <v>53</v>
      </c>
      <c r="Y808" s="69">
        <v>111</v>
      </c>
      <c r="Z808" s="97">
        <v>0.99999999999999989</v>
      </c>
      <c r="AA808" s="143">
        <v>26.4</v>
      </c>
      <c r="AB808" s="98">
        <v>78</v>
      </c>
    </row>
    <row r="809" spans="1:28" ht="15.75" thickBot="1" x14ac:dyDescent="0.3">
      <c r="A809" s="99"/>
      <c r="D809" s="75" t="s">
        <v>18</v>
      </c>
      <c r="E809" s="56">
        <v>0</v>
      </c>
      <c r="F809" s="56">
        <v>0</v>
      </c>
      <c r="G809" s="56">
        <v>0</v>
      </c>
      <c r="H809" s="56">
        <v>0</v>
      </c>
      <c r="I809" s="56">
        <v>2</v>
      </c>
      <c r="J809" s="56">
        <v>1</v>
      </c>
      <c r="K809" s="56">
        <v>3</v>
      </c>
      <c r="L809" s="56">
        <v>0</v>
      </c>
      <c r="M809" s="117">
        <v>3</v>
      </c>
      <c r="N809" s="131">
        <v>9</v>
      </c>
      <c r="O809" s="133">
        <v>1</v>
      </c>
      <c r="P809" s="56">
        <v>0</v>
      </c>
      <c r="Q809" s="56">
        <v>1</v>
      </c>
      <c r="R809" s="56">
        <v>0</v>
      </c>
      <c r="S809" s="56">
        <v>0</v>
      </c>
      <c r="T809" s="56">
        <v>3</v>
      </c>
      <c r="U809" s="56">
        <v>3</v>
      </c>
      <c r="V809" s="56">
        <v>2</v>
      </c>
      <c r="W809" s="117">
        <v>3</v>
      </c>
      <c r="X809" s="121">
        <v>13</v>
      </c>
      <c r="Y809" s="70">
        <v>22</v>
      </c>
      <c r="AB809" s="87"/>
    </row>
    <row r="810" spans="1:28" ht="13.5" thickBot="1" x14ac:dyDescent="0.25">
      <c r="A810" s="95"/>
      <c r="AB810" s="87"/>
    </row>
    <row r="811" spans="1:28" ht="15" x14ac:dyDescent="0.25">
      <c r="A811" s="100"/>
      <c r="D811" s="58" t="s">
        <v>15</v>
      </c>
      <c r="E811" s="59">
        <v>1</v>
      </c>
      <c r="F811" s="59">
        <v>1</v>
      </c>
      <c r="G811" s="59">
        <v>1</v>
      </c>
      <c r="H811" s="59">
        <v>1</v>
      </c>
      <c r="I811" s="59">
        <v>2</v>
      </c>
      <c r="J811" s="59">
        <v>2</v>
      </c>
      <c r="K811" s="59">
        <v>2</v>
      </c>
      <c r="L811" s="59">
        <v>1</v>
      </c>
      <c r="M811" s="60">
        <v>1</v>
      </c>
      <c r="N811" s="134">
        <v>12</v>
      </c>
      <c r="O811" s="137">
        <v>1</v>
      </c>
      <c r="P811" s="59">
        <v>1</v>
      </c>
      <c r="Q811" s="59">
        <v>2</v>
      </c>
      <c r="R811" s="59">
        <v>1</v>
      </c>
      <c r="S811" s="59">
        <v>1</v>
      </c>
      <c r="T811" s="59">
        <v>1</v>
      </c>
      <c r="U811" s="59">
        <v>2</v>
      </c>
      <c r="V811" s="59">
        <v>2</v>
      </c>
      <c r="W811" s="60">
        <v>1</v>
      </c>
      <c r="X811" s="118">
        <v>12</v>
      </c>
      <c r="Y811" s="60">
        <v>24</v>
      </c>
      <c r="AB811" s="87"/>
    </row>
    <row r="812" spans="1:28" ht="15" x14ac:dyDescent="0.25">
      <c r="A812" s="101" t="s">
        <v>23</v>
      </c>
      <c r="B812" s="79">
        <v>25.1</v>
      </c>
      <c r="C812" s="112">
        <v>24</v>
      </c>
      <c r="D812" s="62" t="s">
        <v>14</v>
      </c>
      <c r="E812" s="84">
        <v>9</v>
      </c>
      <c r="F812" s="84">
        <v>3</v>
      </c>
      <c r="G812" s="84">
        <v>5</v>
      </c>
      <c r="H812" s="84">
        <v>6</v>
      </c>
      <c r="I812" s="84">
        <v>6</v>
      </c>
      <c r="J812" s="84">
        <v>7</v>
      </c>
      <c r="K812" s="84">
        <v>5</v>
      </c>
      <c r="L812" s="84">
        <v>5</v>
      </c>
      <c r="M812" s="114">
        <v>4</v>
      </c>
      <c r="N812" s="135">
        <v>50</v>
      </c>
      <c r="O812" s="84">
        <v>4</v>
      </c>
      <c r="P812" s="84">
        <v>6</v>
      </c>
      <c r="Q812" s="84">
        <v>4</v>
      </c>
      <c r="R812" s="84">
        <v>5</v>
      </c>
      <c r="S812" s="84">
        <v>6</v>
      </c>
      <c r="T812" s="84">
        <v>4</v>
      </c>
      <c r="U812" s="84">
        <v>6</v>
      </c>
      <c r="V812" s="84">
        <v>7</v>
      </c>
      <c r="W812" s="114">
        <v>4</v>
      </c>
      <c r="X812" s="111">
        <v>46</v>
      </c>
      <c r="Y812" s="71">
        <v>96</v>
      </c>
      <c r="Z812" s="102">
        <v>-0.4</v>
      </c>
      <c r="AA812" s="141">
        <v>24.700000000000003</v>
      </c>
      <c r="AB812" s="103">
        <v>85</v>
      </c>
    </row>
    <row r="813" spans="1:28" ht="15.75" thickBot="1" x14ac:dyDescent="0.3">
      <c r="A813" s="104"/>
      <c r="B813" s="105"/>
      <c r="C813" s="105"/>
      <c r="D813" s="76" t="s">
        <v>18</v>
      </c>
      <c r="E813" s="61">
        <v>0</v>
      </c>
      <c r="F813" s="61">
        <v>3</v>
      </c>
      <c r="G813" s="61">
        <v>2</v>
      </c>
      <c r="H813" s="61">
        <v>2</v>
      </c>
      <c r="I813" s="61">
        <v>2</v>
      </c>
      <c r="J813" s="61">
        <v>1</v>
      </c>
      <c r="K813" s="61">
        <v>3</v>
      </c>
      <c r="L813" s="61">
        <v>2</v>
      </c>
      <c r="M813" s="119">
        <v>2</v>
      </c>
      <c r="N813" s="136">
        <v>17</v>
      </c>
      <c r="O813" s="138">
        <v>3</v>
      </c>
      <c r="P813" s="61">
        <v>2</v>
      </c>
      <c r="Q813" s="61">
        <v>3</v>
      </c>
      <c r="R813" s="61">
        <v>2</v>
      </c>
      <c r="S813" s="61">
        <v>2</v>
      </c>
      <c r="T813" s="61">
        <v>2</v>
      </c>
      <c r="U813" s="61">
        <v>2</v>
      </c>
      <c r="V813" s="61">
        <v>1</v>
      </c>
      <c r="W813" s="119">
        <v>3</v>
      </c>
      <c r="X813" s="122">
        <v>20</v>
      </c>
      <c r="Y813" s="72">
        <v>37</v>
      </c>
      <c r="Z813" s="105"/>
      <c r="AA813" s="105"/>
      <c r="AB813" s="106"/>
    </row>
    <row r="814" spans="1:28" ht="13.5" thickBot="1" x14ac:dyDescent="0.25">
      <c r="A814" s="77"/>
      <c r="B814" s="77"/>
      <c r="C814" s="77"/>
      <c r="D814" s="77"/>
      <c r="E814" s="77"/>
      <c r="F814" s="77"/>
      <c r="G814" s="77"/>
      <c r="H814" s="77"/>
      <c r="I814" s="77"/>
      <c r="J814" s="77"/>
      <c r="K814" s="77"/>
      <c r="L814" s="77"/>
      <c r="M814" s="77"/>
      <c r="N814" s="77"/>
      <c r="O814" s="77"/>
      <c r="P814" s="77"/>
      <c r="Q814" s="77"/>
      <c r="R814" s="77"/>
      <c r="S814" s="77"/>
      <c r="T814" s="77"/>
      <c r="U814" s="77"/>
      <c r="V814" s="77"/>
      <c r="W814" s="77"/>
      <c r="X814" s="77"/>
      <c r="Y814" s="77"/>
      <c r="Z814" s="77"/>
      <c r="AA814" s="77"/>
      <c r="AB814" s="77"/>
    </row>
    <row r="815" spans="1:28" ht="15" x14ac:dyDescent="0.25">
      <c r="A815" s="86"/>
      <c r="B815" s="173" t="s">
        <v>4</v>
      </c>
      <c r="C815" s="176" t="s">
        <v>19</v>
      </c>
      <c r="D815" s="64" t="s">
        <v>1</v>
      </c>
      <c r="E815" s="155">
        <v>507</v>
      </c>
      <c r="F815" s="155">
        <v>362</v>
      </c>
      <c r="G815" s="155">
        <v>205</v>
      </c>
      <c r="H815" s="155">
        <v>371</v>
      </c>
      <c r="I815" s="155">
        <v>455</v>
      </c>
      <c r="J815" s="155">
        <v>393</v>
      </c>
      <c r="K815" s="155">
        <v>130</v>
      </c>
      <c r="L815" s="155">
        <v>264</v>
      </c>
      <c r="M815" s="156">
        <v>339</v>
      </c>
      <c r="N815" s="179" t="s">
        <v>16</v>
      </c>
      <c r="O815" s="157">
        <v>449</v>
      </c>
      <c r="P815" s="155">
        <v>343</v>
      </c>
      <c r="Q815" s="155">
        <v>174</v>
      </c>
      <c r="R815" s="155">
        <v>338</v>
      </c>
      <c r="S815" s="155">
        <v>331</v>
      </c>
      <c r="T815" s="155">
        <v>384</v>
      </c>
      <c r="U815" s="155">
        <v>504</v>
      </c>
      <c r="V815" s="155">
        <v>177</v>
      </c>
      <c r="W815" s="156">
        <v>345</v>
      </c>
      <c r="X815" s="179" t="s">
        <v>17</v>
      </c>
      <c r="Y815" s="89">
        <v>72.400000000000006</v>
      </c>
      <c r="Z815" s="182" t="s">
        <v>28</v>
      </c>
      <c r="AA815" s="185" t="s">
        <v>6</v>
      </c>
      <c r="AB815" s="188" t="s">
        <v>20</v>
      </c>
    </row>
    <row r="816" spans="1:28" ht="15" x14ac:dyDescent="0.25">
      <c r="A816" s="86" t="s">
        <v>32</v>
      </c>
      <c r="B816" s="174"/>
      <c r="C816" s="177"/>
      <c r="D816" s="65" t="s">
        <v>2</v>
      </c>
      <c r="E816" s="63">
        <v>5</v>
      </c>
      <c r="F816" s="63">
        <v>4</v>
      </c>
      <c r="G816" s="63">
        <v>3</v>
      </c>
      <c r="H816" s="63">
        <v>4</v>
      </c>
      <c r="I816" s="63">
        <v>5</v>
      </c>
      <c r="J816" s="63">
        <v>4</v>
      </c>
      <c r="K816" s="63">
        <v>3</v>
      </c>
      <c r="L816" s="63">
        <v>4</v>
      </c>
      <c r="M816" s="158">
        <v>4</v>
      </c>
      <c r="N816" s="180"/>
      <c r="O816" s="159">
        <v>5</v>
      </c>
      <c r="P816" s="63">
        <v>4</v>
      </c>
      <c r="Q816" s="63">
        <v>3</v>
      </c>
      <c r="R816" s="63">
        <v>4</v>
      </c>
      <c r="S816" s="63">
        <v>4</v>
      </c>
      <c r="T816" s="63">
        <v>4</v>
      </c>
      <c r="U816" s="63">
        <v>5</v>
      </c>
      <c r="V816" s="63">
        <v>3</v>
      </c>
      <c r="W816" s="158">
        <v>4</v>
      </c>
      <c r="X816" s="180"/>
      <c r="Y816" s="63">
        <v>72</v>
      </c>
      <c r="Z816" s="183"/>
      <c r="AA816" s="186"/>
      <c r="AB816" s="189"/>
    </row>
    <row r="817" spans="1:28" ht="15.75" thickBot="1" x14ac:dyDescent="0.3">
      <c r="A817" s="140">
        <v>44459</v>
      </c>
      <c r="B817" s="175"/>
      <c r="C817" s="178"/>
      <c r="D817" s="66" t="s">
        <v>3</v>
      </c>
      <c r="E817" s="160">
        <v>2</v>
      </c>
      <c r="F817" s="160">
        <v>8</v>
      </c>
      <c r="G817" s="160">
        <v>4</v>
      </c>
      <c r="H817" s="160">
        <v>10</v>
      </c>
      <c r="I817" s="160">
        <v>18</v>
      </c>
      <c r="J817" s="160">
        <v>6</v>
      </c>
      <c r="K817" s="160">
        <v>16</v>
      </c>
      <c r="L817" s="160">
        <v>14</v>
      </c>
      <c r="M817" s="161">
        <v>12</v>
      </c>
      <c r="N817" s="181"/>
      <c r="O817" s="162">
        <v>9</v>
      </c>
      <c r="P817" s="160">
        <v>17</v>
      </c>
      <c r="Q817" s="160">
        <v>11</v>
      </c>
      <c r="R817" s="160">
        <v>13</v>
      </c>
      <c r="S817" s="160">
        <v>5</v>
      </c>
      <c r="T817" s="160">
        <v>1</v>
      </c>
      <c r="U817" s="160">
        <v>3</v>
      </c>
      <c r="V817" s="160">
        <v>7</v>
      </c>
      <c r="W817" s="161">
        <v>15</v>
      </c>
      <c r="X817" s="181"/>
      <c r="Y817" s="108">
        <v>140</v>
      </c>
      <c r="Z817" s="184"/>
      <c r="AA817" s="187"/>
      <c r="AB817" s="190"/>
    </row>
    <row r="818" spans="1:28" ht="15" x14ac:dyDescent="0.25">
      <c r="A818" s="146"/>
      <c r="D818" s="48" t="s">
        <v>15</v>
      </c>
      <c r="E818" s="49">
        <v>2</v>
      </c>
      <c r="F818" s="49">
        <v>2</v>
      </c>
      <c r="G818" s="49">
        <v>2</v>
      </c>
      <c r="H818" s="49">
        <v>2</v>
      </c>
      <c r="I818" s="49">
        <v>1</v>
      </c>
      <c r="J818" s="49">
        <v>2</v>
      </c>
      <c r="K818" s="49">
        <v>1</v>
      </c>
      <c r="L818" s="49">
        <v>1</v>
      </c>
      <c r="M818" s="50">
        <v>1</v>
      </c>
      <c r="N818" s="123">
        <v>14</v>
      </c>
      <c r="O818" s="126">
        <v>2</v>
      </c>
      <c r="P818" s="49">
        <v>1</v>
      </c>
      <c r="Q818" s="49">
        <v>2</v>
      </c>
      <c r="R818" s="49">
        <v>1</v>
      </c>
      <c r="S818" s="49">
        <v>2</v>
      </c>
      <c r="T818" s="49">
        <v>2</v>
      </c>
      <c r="U818" s="49">
        <v>2</v>
      </c>
      <c r="V818" s="49">
        <v>2</v>
      </c>
      <c r="W818" s="50">
        <v>1</v>
      </c>
      <c r="X818" s="113">
        <v>15</v>
      </c>
      <c r="Y818" s="85">
        <v>29</v>
      </c>
      <c r="AB818" s="87"/>
    </row>
    <row r="819" spans="1:28" ht="15" x14ac:dyDescent="0.25">
      <c r="A819" s="146" t="s">
        <v>24</v>
      </c>
      <c r="B819" s="73">
        <v>22.700000000000003</v>
      </c>
      <c r="C819" s="112">
        <v>29</v>
      </c>
      <c r="D819" s="52" t="s">
        <v>14</v>
      </c>
      <c r="E819" s="84">
        <v>7</v>
      </c>
      <c r="F819" s="84">
        <v>5</v>
      </c>
      <c r="G819" s="84">
        <v>6</v>
      </c>
      <c r="H819" s="84">
        <v>8</v>
      </c>
      <c r="I819" s="84">
        <v>7</v>
      </c>
      <c r="J819" s="84">
        <v>5</v>
      </c>
      <c r="K819" s="84">
        <v>3</v>
      </c>
      <c r="L819" s="84">
        <v>6</v>
      </c>
      <c r="M819" s="114">
        <v>7</v>
      </c>
      <c r="N819" s="147">
        <v>54</v>
      </c>
      <c r="O819" s="84">
        <v>7</v>
      </c>
      <c r="P819" s="84">
        <v>6</v>
      </c>
      <c r="Q819" s="84">
        <v>5</v>
      </c>
      <c r="R819" s="84">
        <v>5</v>
      </c>
      <c r="S819" s="84">
        <v>7</v>
      </c>
      <c r="T819" s="84">
        <v>7</v>
      </c>
      <c r="U819" s="84">
        <v>7</v>
      </c>
      <c r="V819" s="84">
        <v>3</v>
      </c>
      <c r="W819" s="114">
        <v>5</v>
      </c>
      <c r="X819" s="109">
        <v>52</v>
      </c>
      <c r="Y819" s="67">
        <v>106</v>
      </c>
      <c r="Z819" s="92">
        <v>0.1</v>
      </c>
      <c r="AA819" s="142">
        <v>22.800000000000004</v>
      </c>
      <c r="AB819" s="93">
        <v>73</v>
      </c>
    </row>
    <row r="820" spans="1:28" ht="15.75" thickBot="1" x14ac:dyDescent="0.3">
      <c r="A820" s="94"/>
      <c r="D820" s="148" t="s">
        <v>18</v>
      </c>
      <c r="E820" s="51">
        <v>2</v>
      </c>
      <c r="F820" s="51">
        <v>3</v>
      </c>
      <c r="G820" s="51">
        <v>1</v>
      </c>
      <c r="H820" s="51">
        <v>0</v>
      </c>
      <c r="I820" s="51">
        <v>1</v>
      </c>
      <c r="J820" s="51">
        <v>3</v>
      </c>
      <c r="K820" s="51">
        <v>3</v>
      </c>
      <c r="L820" s="51">
        <v>1</v>
      </c>
      <c r="M820" s="115">
        <v>0</v>
      </c>
      <c r="N820" s="125">
        <v>14</v>
      </c>
      <c r="O820" s="128">
        <v>2</v>
      </c>
      <c r="P820" s="51">
        <v>1</v>
      </c>
      <c r="Q820" s="51">
        <v>2</v>
      </c>
      <c r="R820" s="51">
        <v>2</v>
      </c>
      <c r="S820" s="51">
        <v>1</v>
      </c>
      <c r="T820" s="51">
        <v>1</v>
      </c>
      <c r="U820" s="51">
        <v>2</v>
      </c>
      <c r="V820" s="51">
        <v>4</v>
      </c>
      <c r="W820" s="115">
        <v>2</v>
      </c>
      <c r="X820" s="120">
        <v>17</v>
      </c>
      <c r="Y820" s="68">
        <v>31</v>
      </c>
      <c r="AB820" s="87"/>
    </row>
    <row r="821" spans="1:28" ht="13.5" thickBot="1" x14ac:dyDescent="0.25">
      <c r="A821" s="95"/>
      <c r="AB821" s="87"/>
    </row>
    <row r="822" spans="1:28" ht="15" x14ac:dyDescent="0.25">
      <c r="A822" s="99"/>
      <c r="D822" s="53" t="s">
        <v>15</v>
      </c>
      <c r="E822" s="54">
        <v>2</v>
      </c>
      <c r="F822" s="54">
        <v>2</v>
      </c>
      <c r="G822" s="54">
        <v>2</v>
      </c>
      <c r="H822" s="54">
        <v>2</v>
      </c>
      <c r="I822" s="54">
        <v>1</v>
      </c>
      <c r="J822" s="54">
        <v>2</v>
      </c>
      <c r="K822" s="54">
        <v>1</v>
      </c>
      <c r="L822" s="54">
        <v>2</v>
      </c>
      <c r="M822" s="55">
        <v>2</v>
      </c>
      <c r="N822" s="129">
        <v>16</v>
      </c>
      <c r="O822" s="132">
        <v>2</v>
      </c>
      <c r="P822" s="54">
        <v>1</v>
      </c>
      <c r="Q822" s="54">
        <v>2</v>
      </c>
      <c r="R822" s="54">
        <v>2</v>
      </c>
      <c r="S822" s="54">
        <v>2</v>
      </c>
      <c r="T822" s="54">
        <v>2</v>
      </c>
      <c r="U822" s="54">
        <v>2</v>
      </c>
      <c r="V822" s="54">
        <v>2</v>
      </c>
      <c r="W822" s="55">
        <v>1</v>
      </c>
      <c r="X822" s="116">
        <v>16</v>
      </c>
      <c r="Y822" s="55">
        <v>32</v>
      </c>
      <c r="AB822" s="87"/>
    </row>
    <row r="823" spans="1:28" ht="15" x14ac:dyDescent="0.25">
      <c r="A823" s="149" t="s">
        <v>22</v>
      </c>
      <c r="B823" s="78">
        <v>25.5</v>
      </c>
      <c r="C823" s="112">
        <v>32</v>
      </c>
      <c r="D823" s="57" t="s">
        <v>14</v>
      </c>
      <c r="E823" s="84">
        <v>9</v>
      </c>
      <c r="F823" s="84">
        <v>6</v>
      </c>
      <c r="G823" s="84">
        <v>5</v>
      </c>
      <c r="H823" s="84">
        <v>6</v>
      </c>
      <c r="I823" s="84">
        <v>8</v>
      </c>
      <c r="J823" s="84">
        <v>7</v>
      </c>
      <c r="K823" s="84">
        <v>3</v>
      </c>
      <c r="L823" s="84">
        <v>6</v>
      </c>
      <c r="M823" s="114">
        <v>8</v>
      </c>
      <c r="N823" s="130">
        <v>58</v>
      </c>
      <c r="O823" s="84">
        <v>7</v>
      </c>
      <c r="P823" s="84">
        <v>7</v>
      </c>
      <c r="Q823" s="84">
        <v>5</v>
      </c>
      <c r="R823" s="84">
        <v>7</v>
      </c>
      <c r="S823" s="84">
        <v>5</v>
      </c>
      <c r="T823" s="84">
        <v>7</v>
      </c>
      <c r="U823" s="84">
        <v>6</v>
      </c>
      <c r="V823" s="84">
        <v>3</v>
      </c>
      <c r="W823" s="114">
        <v>4</v>
      </c>
      <c r="X823" s="110">
        <v>51</v>
      </c>
      <c r="Y823" s="69">
        <v>109</v>
      </c>
      <c r="Z823" s="97">
        <v>0.1</v>
      </c>
      <c r="AA823" s="143">
        <v>25.6</v>
      </c>
      <c r="AB823" s="98">
        <v>77</v>
      </c>
    </row>
    <row r="824" spans="1:28" ht="15.75" thickBot="1" x14ac:dyDescent="0.3">
      <c r="A824" s="99"/>
      <c r="D824" s="150" t="s">
        <v>18</v>
      </c>
      <c r="E824" s="56">
        <v>0</v>
      </c>
      <c r="F824" s="56">
        <v>2</v>
      </c>
      <c r="G824" s="56">
        <v>2</v>
      </c>
      <c r="H824" s="56">
        <v>2</v>
      </c>
      <c r="I824" s="56">
        <v>0</v>
      </c>
      <c r="J824" s="56">
        <v>1</v>
      </c>
      <c r="K824" s="56">
        <v>3</v>
      </c>
      <c r="L824" s="56">
        <v>2</v>
      </c>
      <c r="M824" s="117">
        <v>0</v>
      </c>
      <c r="N824" s="131">
        <v>12</v>
      </c>
      <c r="O824" s="133">
        <v>2</v>
      </c>
      <c r="P824" s="56">
        <v>0</v>
      </c>
      <c r="Q824" s="56">
        <v>2</v>
      </c>
      <c r="R824" s="56">
        <v>1</v>
      </c>
      <c r="S824" s="56">
        <v>3</v>
      </c>
      <c r="T824" s="56">
        <v>1</v>
      </c>
      <c r="U824" s="56">
        <v>3</v>
      </c>
      <c r="V824" s="56">
        <v>4</v>
      </c>
      <c r="W824" s="117">
        <v>3</v>
      </c>
      <c r="X824" s="121">
        <v>19</v>
      </c>
      <c r="Y824" s="70">
        <v>31</v>
      </c>
      <c r="AB824" s="87"/>
    </row>
    <row r="825" spans="1:28" ht="13.5" thickBot="1" x14ac:dyDescent="0.25">
      <c r="A825" s="95"/>
      <c r="AB825" s="87"/>
    </row>
    <row r="826" spans="1:28" ht="15" x14ac:dyDescent="0.25">
      <c r="A826" s="100"/>
      <c r="D826" s="58" t="s">
        <v>15</v>
      </c>
      <c r="E826" s="59">
        <v>2</v>
      </c>
      <c r="F826" s="59">
        <v>2</v>
      </c>
      <c r="G826" s="59">
        <v>2</v>
      </c>
      <c r="H826" s="59">
        <v>2</v>
      </c>
      <c r="I826" s="59">
        <v>1</v>
      </c>
      <c r="J826" s="59">
        <v>2</v>
      </c>
      <c r="K826" s="59">
        <v>1</v>
      </c>
      <c r="L826" s="59">
        <v>1</v>
      </c>
      <c r="M826" s="60">
        <v>2</v>
      </c>
      <c r="N826" s="134">
        <v>15</v>
      </c>
      <c r="O826" s="137">
        <v>2</v>
      </c>
      <c r="P826" s="59">
        <v>1</v>
      </c>
      <c r="Q826" s="59">
        <v>2</v>
      </c>
      <c r="R826" s="59">
        <v>2</v>
      </c>
      <c r="S826" s="59">
        <v>2</v>
      </c>
      <c r="T826" s="59">
        <v>2</v>
      </c>
      <c r="U826" s="59">
        <v>2</v>
      </c>
      <c r="V826" s="59">
        <v>2</v>
      </c>
      <c r="W826" s="60">
        <v>1</v>
      </c>
      <c r="X826" s="118">
        <v>16</v>
      </c>
      <c r="Y826" s="60">
        <v>31</v>
      </c>
      <c r="AB826" s="87"/>
    </row>
    <row r="827" spans="1:28" ht="15" x14ac:dyDescent="0.25">
      <c r="A827" s="151" t="s">
        <v>23</v>
      </c>
      <c r="B827" s="79">
        <v>24.5</v>
      </c>
      <c r="C827" s="112">
        <v>31</v>
      </c>
      <c r="D827" s="62" t="s">
        <v>14</v>
      </c>
      <c r="E827" s="84">
        <v>9</v>
      </c>
      <c r="F827" s="84">
        <v>5</v>
      </c>
      <c r="G827" s="84">
        <v>6</v>
      </c>
      <c r="H827" s="84">
        <v>7</v>
      </c>
      <c r="I827" s="84">
        <v>7</v>
      </c>
      <c r="J827" s="84">
        <v>8</v>
      </c>
      <c r="K827" s="84">
        <v>4</v>
      </c>
      <c r="L827" s="84">
        <v>5</v>
      </c>
      <c r="M827" s="114">
        <v>8</v>
      </c>
      <c r="N827" s="135">
        <v>59</v>
      </c>
      <c r="O827" s="127">
        <v>9</v>
      </c>
      <c r="P827" s="84">
        <v>5</v>
      </c>
      <c r="Q827" s="84">
        <v>4</v>
      </c>
      <c r="R827" s="84">
        <v>5</v>
      </c>
      <c r="S827" s="84">
        <v>6</v>
      </c>
      <c r="T827" s="84">
        <v>7</v>
      </c>
      <c r="U827" s="84">
        <v>7</v>
      </c>
      <c r="V827" s="84">
        <v>5</v>
      </c>
      <c r="W827" s="114">
        <v>6</v>
      </c>
      <c r="X827" s="111">
        <v>54</v>
      </c>
      <c r="Y827" s="71">
        <v>113</v>
      </c>
      <c r="Z827" s="102">
        <v>0.6</v>
      </c>
      <c r="AA827" s="141">
        <v>25.1</v>
      </c>
      <c r="AB827" s="103">
        <v>84</v>
      </c>
    </row>
    <row r="828" spans="1:28" ht="15.75" thickBot="1" x14ac:dyDescent="0.3">
      <c r="A828" s="104"/>
      <c r="B828" s="105"/>
      <c r="C828" s="105"/>
      <c r="D828" s="152" t="s">
        <v>18</v>
      </c>
      <c r="E828" s="61">
        <v>0</v>
      </c>
      <c r="F828" s="61">
        <v>3</v>
      </c>
      <c r="G828" s="61">
        <v>1</v>
      </c>
      <c r="H828" s="61">
        <v>1</v>
      </c>
      <c r="I828" s="61">
        <v>1</v>
      </c>
      <c r="J828" s="61">
        <v>0</v>
      </c>
      <c r="K828" s="61">
        <v>2</v>
      </c>
      <c r="L828" s="61">
        <v>2</v>
      </c>
      <c r="M828" s="119">
        <v>0</v>
      </c>
      <c r="N828" s="136">
        <v>10</v>
      </c>
      <c r="O828" s="138">
        <v>0</v>
      </c>
      <c r="P828" s="61">
        <v>2</v>
      </c>
      <c r="Q828" s="61">
        <v>3</v>
      </c>
      <c r="R828" s="61">
        <v>3</v>
      </c>
      <c r="S828" s="61">
        <v>2</v>
      </c>
      <c r="T828" s="61">
        <v>1</v>
      </c>
      <c r="U828" s="61">
        <v>2</v>
      </c>
      <c r="V828" s="61">
        <v>2</v>
      </c>
      <c r="W828" s="119">
        <v>1</v>
      </c>
      <c r="X828" s="122">
        <v>16</v>
      </c>
      <c r="Y828" s="72">
        <v>26</v>
      </c>
      <c r="Z828" s="105"/>
      <c r="AA828" s="105"/>
      <c r="AB828" s="106"/>
    </row>
    <row r="829" spans="1:28" ht="13.5" thickBot="1" x14ac:dyDescent="0.25">
      <c r="A829" s="77"/>
      <c r="B829" s="77"/>
      <c r="C829" s="77"/>
      <c r="D829" s="77"/>
      <c r="E829" s="77"/>
      <c r="F829" s="77"/>
      <c r="G829" s="77"/>
      <c r="H829" s="77"/>
      <c r="I829" s="77"/>
      <c r="J829" s="77"/>
      <c r="K829" s="77"/>
      <c r="L829" s="77"/>
      <c r="M829" s="77"/>
      <c r="N829" s="77"/>
      <c r="O829" s="77"/>
      <c r="P829" s="77"/>
      <c r="Q829" s="77"/>
      <c r="R829" s="77"/>
      <c r="S829" s="77"/>
      <c r="T829" s="77"/>
      <c r="U829" s="77"/>
      <c r="V829" s="77"/>
      <c r="W829" s="77"/>
      <c r="X829" s="77"/>
      <c r="Y829" s="77"/>
      <c r="Z829" s="77"/>
      <c r="AA829" s="77"/>
      <c r="AB829" s="77"/>
    </row>
    <row r="830" spans="1:28" ht="15" x14ac:dyDescent="0.25">
      <c r="A830" s="88"/>
      <c r="B830" s="173" t="s">
        <v>4</v>
      </c>
      <c r="C830" s="176" t="s">
        <v>19</v>
      </c>
      <c r="D830" s="64" t="s">
        <v>1</v>
      </c>
      <c r="E830" s="40">
        <v>382</v>
      </c>
      <c r="F830" s="41">
        <v>459</v>
      </c>
      <c r="G830" s="41">
        <v>301</v>
      </c>
      <c r="H830" s="41">
        <v>302</v>
      </c>
      <c r="I830" s="41">
        <v>146</v>
      </c>
      <c r="J830" s="41">
        <v>373</v>
      </c>
      <c r="K830" s="41">
        <v>478</v>
      </c>
      <c r="L830" s="41">
        <v>172</v>
      </c>
      <c r="M830" s="42">
        <v>349</v>
      </c>
      <c r="N830" s="179" t="s">
        <v>16</v>
      </c>
      <c r="O830" s="40">
        <v>403</v>
      </c>
      <c r="P830" s="41">
        <v>182</v>
      </c>
      <c r="Q830" s="41">
        <v>471</v>
      </c>
      <c r="R830" s="41">
        <v>150</v>
      </c>
      <c r="S830" s="41">
        <v>387</v>
      </c>
      <c r="T830" s="41">
        <v>286</v>
      </c>
      <c r="U830" s="41">
        <v>376</v>
      </c>
      <c r="V830" s="41">
        <v>476</v>
      </c>
      <c r="W830" s="42">
        <v>270</v>
      </c>
      <c r="X830" s="179" t="s">
        <v>17</v>
      </c>
      <c r="Y830" s="89">
        <v>71.5</v>
      </c>
      <c r="Z830" s="182" t="s">
        <v>28</v>
      </c>
      <c r="AA830" s="185" t="s">
        <v>6</v>
      </c>
      <c r="AB830" s="188" t="s">
        <v>20</v>
      </c>
    </row>
    <row r="831" spans="1:28" ht="15" x14ac:dyDescent="0.25">
      <c r="A831" s="90" t="s">
        <v>21</v>
      </c>
      <c r="B831" s="174"/>
      <c r="C831" s="177"/>
      <c r="D831" s="65" t="s">
        <v>2</v>
      </c>
      <c r="E831" s="43">
        <v>4</v>
      </c>
      <c r="F831" s="39">
        <v>5</v>
      </c>
      <c r="G831" s="39">
        <v>4</v>
      </c>
      <c r="H831" s="39">
        <v>4</v>
      </c>
      <c r="I831" s="39">
        <v>3</v>
      </c>
      <c r="J831" s="39">
        <v>4</v>
      </c>
      <c r="K831" s="39">
        <v>5</v>
      </c>
      <c r="L831" s="39">
        <v>3</v>
      </c>
      <c r="M831" s="44">
        <v>4</v>
      </c>
      <c r="N831" s="180"/>
      <c r="O831" s="43">
        <v>4</v>
      </c>
      <c r="P831" s="39">
        <v>3</v>
      </c>
      <c r="Q831" s="39">
        <v>5</v>
      </c>
      <c r="R831" s="39">
        <v>3</v>
      </c>
      <c r="S831" s="39">
        <v>4</v>
      </c>
      <c r="T831" s="39">
        <v>4</v>
      </c>
      <c r="U831" s="39">
        <v>4</v>
      </c>
      <c r="V831" s="39">
        <v>5</v>
      </c>
      <c r="W831" s="44">
        <v>4</v>
      </c>
      <c r="X831" s="180"/>
      <c r="Y831" s="63">
        <v>72</v>
      </c>
      <c r="Z831" s="183"/>
      <c r="AA831" s="186"/>
      <c r="AB831" s="189"/>
    </row>
    <row r="832" spans="1:28" ht="15.75" thickBot="1" x14ac:dyDescent="0.3">
      <c r="A832" s="107">
        <v>44455</v>
      </c>
      <c r="B832" s="175"/>
      <c r="C832" s="178"/>
      <c r="D832" s="66" t="s">
        <v>3</v>
      </c>
      <c r="E832" s="45">
        <v>5</v>
      </c>
      <c r="F832" s="46">
        <v>9</v>
      </c>
      <c r="G832" s="46">
        <v>13</v>
      </c>
      <c r="H832" s="46">
        <v>15</v>
      </c>
      <c r="I832" s="46">
        <v>17</v>
      </c>
      <c r="J832" s="46">
        <v>3</v>
      </c>
      <c r="K832" s="46">
        <v>7</v>
      </c>
      <c r="L832" s="46">
        <v>11</v>
      </c>
      <c r="M832" s="47">
        <v>1</v>
      </c>
      <c r="N832" s="181"/>
      <c r="O832" s="45">
        <v>4</v>
      </c>
      <c r="P832" s="46">
        <v>14</v>
      </c>
      <c r="Q832" s="46">
        <v>6</v>
      </c>
      <c r="R832" s="46">
        <v>18</v>
      </c>
      <c r="S832" s="46">
        <v>2</v>
      </c>
      <c r="T832" s="46">
        <v>16</v>
      </c>
      <c r="U832" s="46">
        <v>8</v>
      </c>
      <c r="V832" s="46">
        <v>12</v>
      </c>
      <c r="W832" s="47">
        <v>10</v>
      </c>
      <c r="X832" s="181"/>
      <c r="Y832" s="108">
        <v>130</v>
      </c>
      <c r="Z832" s="184"/>
      <c r="AA832" s="187"/>
      <c r="AB832" s="190"/>
    </row>
    <row r="833" spans="1:28" ht="15" x14ac:dyDescent="0.25">
      <c r="A833" s="91"/>
      <c r="D833" s="48" t="s">
        <v>15</v>
      </c>
      <c r="E833" s="49">
        <v>2</v>
      </c>
      <c r="F833" s="49">
        <v>1</v>
      </c>
      <c r="G833" s="49">
        <v>1</v>
      </c>
      <c r="H833" s="49">
        <v>1</v>
      </c>
      <c r="I833" s="49">
        <v>1</v>
      </c>
      <c r="J833" s="49">
        <v>2</v>
      </c>
      <c r="K833" s="49">
        <v>2</v>
      </c>
      <c r="L833" s="49">
        <v>1</v>
      </c>
      <c r="M833" s="50">
        <v>2</v>
      </c>
      <c r="N833" s="123">
        <v>13</v>
      </c>
      <c r="O833" s="126">
        <v>2</v>
      </c>
      <c r="P833" s="49">
        <v>1</v>
      </c>
      <c r="Q833" s="49">
        <v>2</v>
      </c>
      <c r="R833" s="49">
        <v>1</v>
      </c>
      <c r="S833" s="49">
        <v>2</v>
      </c>
      <c r="T833" s="49">
        <v>1</v>
      </c>
      <c r="U833" s="49">
        <v>2</v>
      </c>
      <c r="V833" s="49">
        <v>1</v>
      </c>
      <c r="W833" s="50">
        <v>1</v>
      </c>
      <c r="X833" s="113">
        <v>13</v>
      </c>
      <c r="Y833" s="85">
        <v>26</v>
      </c>
      <c r="AB833" s="87"/>
    </row>
    <row r="834" spans="1:28" ht="15" x14ac:dyDescent="0.25">
      <c r="A834" s="91" t="s">
        <v>24</v>
      </c>
      <c r="B834" s="73">
        <v>22.700000000000003</v>
      </c>
      <c r="C834" s="112">
        <v>26</v>
      </c>
      <c r="D834" s="52" t="s">
        <v>14</v>
      </c>
      <c r="E834" s="84">
        <v>4</v>
      </c>
      <c r="F834" s="84">
        <v>7</v>
      </c>
      <c r="G834" s="84">
        <v>6</v>
      </c>
      <c r="H834" s="84">
        <v>7</v>
      </c>
      <c r="I834" s="84">
        <v>3</v>
      </c>
      <c r="J834" s="84">
        <v>6</v>
      </c>
      <c r="K834" s="84">
        <v>8</v>
      </c>
      <c r="L834" s="84">
        <v>6</v>
      </c>
      <c r="M834" s="114">
        <v>6</v>
      </c>
      <c r="N834" s="124">
        <v>53</v>
      </c>
      <c r="O834" s="84">
        <v>6</v>
      </c>
      <c r="P834" s="84">
        <v>4</v>
      </c>
      <c r="Q834" s="84">
        <v>5</v>
      </c>
      <c r="R834" s="84">
        <v>4</v>
      </c>
      <c r="S834" s="84">
        <v>6</v>
      </c>
      <c r="T834" s="84">
        <v>6</v>
      </c>
      <c r="U834" s="84">
        <v>5</v>
      </c>
      <c r="V834" s="84">
        <v>6</v>
      </c>
      <c r="W834" s="114">
        <v>5</v>
      </c>
      <c r="X834" s="109">
        <v>47</v>
      </c>
      <c r="Y834" s="67">
        <v>100</v>
      </c>
      <c r="Z834" s="92">
        <v>0</v>
      </c>
      <c r="AA834" s="142">
        <v>22.700000000000003</v>
      </c>
      <c r="AB834" s="93">
        <v>72</v>
      </c>
    </row>
    <row r="835" spans="1:28" ht="15.75" thickBot="1" x14ac:dyDescent="0.3">
      <c r="A835" s="94"/>
      <c r="D835" s="74" t="s">
        <v>18</v>
      </c>
      <c r="E835" s="51">
        <v>4</v>
      </c>
      <c r="F835" s="51">
        <v>1</v>
      </c>
      <c r="G835" s="51">
        <v>1</v>
      </c>
      <c r="H835" s="51">
        <v>0</v>
      </c>
      <c r="I835" s="51">
        <v>3</v>
      </c>
      <c r="J835" s="51">
        <v>2</v>
      </c>
      <c r="K835" s="51">
        <v>1</v>
      </c>
      <c r="L835" s="51">
        <v>0</v>
      </c>
      <c r="M835" s="115">
        <v>2</v>
      </c>
      <c r="N835" s="125">
        <v>14</v>
      </c>
      <c r="O835" s="128">
        <v>2</v>
      </c>
      <c r="P835" s="51">
        <v>2</v>
      </c>
      <c r="Q835" s="51">
        <v>4</v>
      </c>
      <c r="R835" s="51">
        <v>2</v>
      </c>
      <c r="S835" s="51">
        <v>2</v>
      </c>
      <c r="T835" s="51">
        <v>1</v>
      </c>
      <c r="U835" s="51">
        <v>3</v>
      </c>
      <c r="V835" s="51">
        <v>2</v>
      </c>
      <c r="W835" s="115">
        <v>2</v>
      </c>
      <c r="X835" s="120">
        <v>20</v>
      </c>
      <c r="Y835" s="68">
        <v>34</v>
      </c>
      <c r="AB835" s="87"/>
    </row>
    <row r="836" spans="1:28" ht="13.5" thickBot="1" x14ac:dyDescent="0.25">
      <c r="A836" s="95"/>
      <c r="AB836" s="87"/>
    </row>
    <row r="837" spans="1:28" ht="15" x14ac:dyDescent="0.25">
      <c r="A837" s="99"/>
      <c r="D837" s="53" t="s">
        <v>15</v>
      </c>
      <c r="E837" s="54">
        <v>2</v>
      </c>
      <c r="F837" s="54">
        <v>2</v>
      </c>
      <c r="G837" s="54">
        <v>1</v>
      </c>
      <c r="H837" s="54">
        <v>1</v>
      </c>
      <c r="I837" s="54">
        <v>1</v>
      </c>
      <c r="J837" s="54">
        <v>2</v>
      </c>
      <c r="K837" s="54">
        <v>2</v>
      </c>
      <c r="L837" s="54">
        <v>2</v>
      </c>
      <c r="M837" s="55">
        <v>2</v>
      </c>
      <c r="N837" s="129">
        <v>15</v>
      </c>
      <c r="O837" s="132">
        <v>2</v>
      </c>
      <c r="P837" s="54">
        <v>1</v>
      </c>
      <c r="Q837" s="54">
        <v>2</v>
      </c>
      <c r="R837" s="54">
        <v>1</v>
      </c>
      <c r="S837" s="54">
        <v>2</v>
      </c>
      <c r="T837" s="54">
        <v>1</v>
      </c>
      <c r="U837" s="54">
        <v>2</v>
      </c>
      <c r="V837" s="54">
        <v>2</v>
      </c>
      <c r="W837" s="55">
        <v>2</v>
      </c>
      <c r="X837" s="116">
        <v>15</v>
      </c>
      <c r="Y837" s="55">
        <v>30</v>
      </c>
      <c r="AB837" s="87"/>
    </row>
    <row r="838" spans="1:28" ht="15" x14ac:dyDescent="0.25">
      <c r="A838" s="96" t="s">
        <v>22</v>
      </c>
      <c r="B838" s="78">
        <v>26.3</v>
      </c>
      <c r="C838" s="112">
        <v>30</v>
      </c>
      <c r="D838" s="57" t="s">
        <v>14</v>
      </c>
      <c r="E838" s="84">
        <v>6</v>
      </c>
      <c r="F838" s="84">
        <v>8</v>
      </c>
      <c r="G838" s="84">
        <v>5</v>
      </c>
      <c r="H838" s="84">
        <v>7</v>
      </c>
      <c r="I838" s="84">
        <v>4</v>
      </c>
      <c r="J838" s="84">
        <v>7</v>
      </c>
      <c r="K838" s="84">
        <v>6</v>
      </c>
      <c r="L838" s="84">
        <v>5</v>
      </c>
      <c r="M838" s="114">
        <v>5</v>
      </c>
      <c r="N838" s="130">
        <v>53</v>
      </c>
      <c r="O838" s="127">
        <v>6</v>
      </c>
      <c r="P838" s="84">
        <v>4</v>
      </c>
      <c r="Q838" s="84">
        <v>7</v>
      </c>
      <c r="R838" s="84">
        <v>3</v>
      </c>
      <c r="S838" s="84">
        <v>4</v>
      </c>
      <c r="T838" s="84">
        <v>4</v>
      </c>
      <c r="U838" s="84">
        <v>5</v>
      </c>
      <c r="V838" s="84">
        <v>9</v>
      </c>
      <c r="W838" s="114">
        <v>5</v>
      </c>
      <c r="X838" s="110">
        <v>47</v>
      </c>
      <c r="Y838" s="69">
        <v>100</v>
      </c>
      <c r="Z838" s="97">
        <v>-0.8</v>
      </c>
      <c r="AA838" s="143">
        <v>25.5</v>
      </c>
      <c r="AB838" s="98">
        <v>76</v>
      </c>
    </row>
    <row r="839" spans="1:28" ht="15.75" thickBot="1" x14ac:dyDescent="0.3">
      <c r="A839" s="99"/>
      <c r="D839" s="75" t="s">
        <v>18</v>
      </c>
      <c r="E839" s="56">
        <v>2</v>
      </c>
      <c r="F839" s="56">
        <v>1</v>
      </c>
      <c r="G839" s="56">
        <v>2</v>
      </c>
      <c r="H839" s="56">
        <v>0</v>
      </c>
      <c r="I839" s="56">
        <v>2</v>
      </c>
      <c r="J839" s="56">
        <v>1</v>
      </c>
      <c r="K839" s="56">
        <v>3</v>
      </c>
      <c r="L839" s="56">
        <v>2</v>
      </c>
      <c r="M839" s="117">
        <v>3</v>
      </c>
      <c r="N839" s="131">
        <v>16</v>
      </c>
      <c r="O839" s="133">
        <v>2</v>
      </c>
      <c r="P839" s="56">
        <v>2</v>
      </c>
      <c r="Q839" s="56">
        <v>2</v>
      </c>
      <c r="R839" s="56">
        <v>3</v>
      </c>
      <c r="S839" s="56">
        <v>4</v>
      </c>
      <c r="T839" s="56">
        <v>3</v>
      </c>
      <c r="U839" s="56">
        <v>3</v>
      </c>
      <c r="V839" s="56">
        <v>0</v>
      </c>
      <c r="W839" s="117">
        <v>3</v>
      </c>
      <c r="X839" s="121">
        <v>22</v>
      </c>
      <c r="Y839" s="70">
        <v>38</v>
      </c>
      <c r="AB839" s="87"/>
    </row>
    <row r="840" spans="1:28" ht="13.5" thickBot="1" x14ac:dyDescent="0.25">
      <c r="A840" s="95"/>
      <c r="AB840" s="87"/>
    </row>
    <row r="841" spans="1:28" ht="15" x14ac:dyDescent="0.25">
      <c r="A841" s="100"/>
      <c r="D841" s="58" t="s">
        <v>15</v>
      </c>
      <c r="E841" s="59">
        <v>2</v>
      </c>
      <c r="F841" s="59">
        <v>2</v>
      </c>
      <c r="G841" s="59">
        <v>1</v>
      </c>
      <c r="H841" s="59">
        <v>1</v>
      </c>
      <c r="I841" s="59">
        <v>1</v>
      </c>
      <c r="J841" s="59">
        <v>2</v>
      </c>
      <c r="K841" s="59">
        <v>2</v>
      </c>
      <c r="L841" s="59">
        <v>2</v>
      </c>
      <c r="M841" s="60">
        <v>2</v>
      </c>
      <c r="N841" s="134">
        <v>15</v>
      </c>
      <c r="O841" s="137">
        <v>2</v>
      </c>
      <c r="P841" s="59">
        <v>1</v>
      </c>
      <c r="Q841" s="59">
        <v>2</v>
      </c>
      <c r="R841" s="59">
        <v>1</v>
      </c>
      <c r="S841" s="59">
        <v>2</v>
      </c>
      <c r="T841" s="59">
        <v>1</v>
      </c>
      <c r="U841" s="59">
        <v>2</v>
      </c>
      <c r="V841" s="59">
        <v>1</v>
      </c>
      <c r="W841" s="60">
        <v>2</v>
      </c>
      <c r="X841" s="118">
        <v>14</v>
      </c>
      <c r="Y841" s="60">
        <v>29</v>
      </c>
      <c r="AB841" s="87"/>
    </row>
    <row r="842" spans="1:28" ht="15" x14ac:dyDescent="0.25">
      <c r="A842" s="101" t="s">
        <v>23</v>
      </c>
      <c r="B842" s="79">
        <v>25.7</v>
      </c>
      <c r="C842" s="112">
        <v>29</v>
      </c>
      <c r="D842" s="62" t="s">
        <v>14</v>
      </c>
      <c r="E842" s="84">
        <v>6</v>
      </c>
      <c r="F842" s="84">
        <v>6</v>
      </c>
      <c r="G842" s="84">
        <v>5</v>
      </c>
      <c r="H842" s="84">
        <v>7</v>
      </c>
      <c r="I842" s="84">
        <v>4</v>
      </c>
      <c r="J842" s="84">
        <v>8</v>
      </c>
      <c r="K842" s="84">
        <v>4</v>
      </c>
      <c r="L842" s="84">
        <v>4</v>
      </c>
      <c r="M842" s="114">
        <v>6</v>
      </c>
      <c r="N842" s="135">
        <v>50</v>
      </c>
      <c r="O842" s="127">
        <v>7</v>
      </c>
      <c r="P842" s="84">
        <v>3</v>
      </c>
      <c r="Q842" s="84">
        <v>6</v>
      </c>
      <c r="R842" s="84">
        <v>5</v>
      </c>
      <c r="S842" s="84">
        <v>5</v>
      </c>
      <c r="T842" s="84">
        <v>4</v>
      </c>
      <c r="U842" s="84">
        <v>6</v>
      </c>
      <c r="V842" s="84">
        <v>6</v>
      </c>
      <c r="W842" s="114">
        <v>6</v>
      </c>
      <c r="X842" s="111">
        <v>48</v>
      </c>
      <c r="Y842" s="71">
        <v>98</v>
      </c>
      <c r="Z842" s="102">
        <v>-1.2000000000000002</v>
      </c>
      <c r="AA842" s="141">
        <v>24.5</v>
      </c>
      <c r="AB842" s="103">
        <v>83</v>
      </c>
    </row>
    <row r="843" spans="1:28" ht="15.75" thickBot="1" x14ac:dyDescent="0.3">
      <c r="A843" s="104"/>
      <c r="B843" s="105"/>
      <c r="C843" s="105"/>
      <c r="D843" s="76" t="s">
        <v>18</v>
      </c>
      <c r="E843" s="61">
        <v>2</v>
      </c>
      <c r="F843" s="61">
        <v>3</v>
      </c>
      <c r="G843" s="61">
        <v>2</v>
      </c>
      <c r="H843" s="61">
        <v>0</v>
      </c>
      <c r="I843" s="61">
        <v>2</v>
      </c>
      <c r="J843" s="61">
        <v>0</v>
      </c>
      <c r="K843" s="61">
        <v>5</v>
      </c>
      <c r="L843" s="61">
        <v>3</v>
      </c>
      <c r="M843" s="119">
        <v>2</v>
      </c>
      <c r="N843" s="136">
        <v>19</v>
      </c>
      <c r="O843" s="138">
        <v>1</v>
      </c>
      <c r="P843" s="61">
        <v>3</v>
      </c>
      <c r="Q843" s="61">
        <v>3</v>
      </c>
      <c r="R843" s="61">
        <v>1</v>
      </c>
      <c r="S843" s="61">
        <v>3</v>
      </c>
      <c r="T843" s="61">
        <v>3</v>
      </c>
      <c r="U843" s="61">
        <v>2</v>
      </c>
      <c r="V843" s="61">
        <v>2</v>
      </c>
      <c r="W843" s="119">
        <v>2</v>
      </c>
      <c r="X843" s="122">
        <v>20</v>
      </c>
      <c r="Y843" s="72">
        <v>39</v>
      </c>
      <c r="Z843" s="105"/>
      <c r="AA843" s="105"/>
      <c r="AB843" s="106"/>
    </row>
    <row r="844" spans="1:28" ht="13.5" thickBot="1" x14ac:dyDescent="0.25">
      <c r="A844" s="77"/>
      <c r="B844" s="77"/>
      <c r="C844" s="77"/>
      <c r="D844" s="77"/>
      <c r="E844" s="77"/>
      <c r="F844" s="77"/>
      <c r="G844" s="77"/>
      <c r="H844" s="77"/>
      <c r="I844" s="77"/>
      <c r="J844" s="77"/>
      <c r="K844" s="77"/>
      <c r="L844" s="77"/>
      <c r="M844" s="77"/>
      <c r="N844" s="77"/>
      <c r="O844" s="77"/>
      <c r="P844" s="77"/>
      <c r="Q844" s="77"/>
      <c r="R844" s="77"/>
      <c r="S844" s="77"/>
      <c r="T844" s="77"/>
      <c r="U844" s="77"/>
      <c r="V844" s="77"/>
      <c r="W844" s="77"/>
      <c r="X844" s="77"/>
      <c r="Y844" s="77"/>
      <c r="Z844" s="77"/>
      <c r="AA844" s="77"/>
      <c r="AB844" s="77"/>
    </row>
    <row r="845" spans="1:28" ht="15" x14ac:dyDescent="0.25">
      <c r="A845" s="86"/>
      <c r="B845" s="173" t="s">
        <v>4</v>
      </c>
      <c r="C845" s="176" t="s">
        <v>19</v>
      </c>
      <c r="D845" s="64" t="s">
        <v>1</v>
      </c>
      <c r="E845" s="163">
        <v>280</v>
      </c>
      <c r="F845" s="163">
        <v>258</v>
      </c>
      <c r="G845" s="163">
        <v>452</v>
      </c>
      <c r="H845" s="163">
        <v>335</v>
      </c>
      <c r="I845" s="163">
        <v>158</v>
      </c>
      <c r="J845" s="163">
        <v>307</v>
      </c>
      <c r="K845" s="163">
        <v>370</v>
      </c>
      <c r="L845" s="163">
        <v>510</v>
      </c>
      <c r="M845" s="163">
        <v>126</v>
      </c>
      <c r="N845" s="179" t="s">
        <v>16</v>
      </c>
      <c r="O845" s="163">
        <v>357</v>
      </c>
      <c r="P845" s="163">
        <v>194</v>
      </c>
      <c r="Q845" s="163">
        <v>313</v>
      </c>
      <c r="R845" s="163">
        <v>321</v>
      </c>
      <c r="S845" s="163">
        <v>488</v>
      </c>
      <c r="T845" s="163">
        <v>290</v>
      </c>
      <c r="U845" s="163">
        <v>362</v>
      </c>
      <c r="V845" s="163">
        <v>143</v>
      </c>
      <c r="W845" s="163">
        <v>447</v>
      </c>
      <c r="X845" s="179" t="s">
        <v>17</v>
      </c>
      <c r="Y845" s="89">
        <v>70.5</v>
      </c>
      <c r="Z845" s="182" t="s">
        <v>28</v>
      </c>
      <c r="AA845" s="185" t="s">
        <v>6</v>
      </c>
      <c r="AB845" s="188" t="s">
        <v>20</v>
      </c>
    </row>
    <row r="846" spans="1:28" ht="15" x14ac:dyDescent="0.25">
      <c r="A846" s="86" t="s">
        <v>27</v>
      </c>
      <c r="B846" s="174"/>
      <c r="C846" s="177"/>
      <c r="D846" s="65" t="s">
        <v>2</v>
      </c>
      <c r="E846" s="43">
        <v>4</v>
      </c>
      <c r="F846" s="39">
        <v>4</v>
      </c>
      <c r="G846" s="39">
        <v>5</v>
      </c>
      <c r="H846" s="39">
        <v>4</v>
      </c>
      <c r="I846" s="39">
        <v>3</v>
      </c>
      <c r="J846" s="39">
        <v>4</v>
      </c>
      <c r="K846" s="39">
        <v>4</v>
      </c>
      <c r="L846" s="39">
        <v>5</v>
      </c>
      <c r="M846" s="44">
        <v>3</v>
      </c>
      <c r="N846" s="180"/>
      <c r="O846" s="43">
        <v>4</v>
      </c>
      <c r="P846" s="39">
        <v>3</v>
      </c>
      <c r="Q846" s="39">
        <v>4</v>
      </c>
      <c r="R846" s="39">
        <v>4</v>
      </c>
      <c r="S846" s="39">
        <v>5</v>
      </c>
      <c r="T846" s="39">
        <v>4</v>
      </c>
      <c r="U846" s="39">
        <v>4</v>
      </c>
      <c r="V846" s="39">
        <v>3</v>
      </c>
      <c r="W846" s="44">
        <v>5</v>
      </c>
      <c r="X846" s="180"/>
      <c r="Y846" s="63">
        <v>72</v>
      </c>
      <c r="Z846" s="183"/>
      <c r="AA846" s="186"/>
      <c r="AB846" s="189"/>
    </row>
    <row r="847" spans="1:28" ht="15.75" thickBot="1" x14ac:dyDescent="0.3">
      <c r="A847" s="140">
        <v>44377</v>
      </c>
      <c r="B847" s="175"/>
      <c r="C847" s="178"/>
      <c r="D847" s="66" t="s">
        <v>3</v>
      </c>
      <c r="E847" s="45">
        <v>13</v>
      </c>
      <c r="F847" s="46">
        <v>15</v>
      </c>
      <c r="G847" s="46">
        <v>7</v>
      </c>
      <c r="H847" s="46">
        <v>9</v>
      </c>
      <c r="I847" s="46">
        <v>11</v>
      </c>
      <c r="J847" s="46">
        <v>5</v>
      </c>
      <c r="K847" s="46">
        <v>1</v>
      </c>
      <c r="L847" s="46">
        <v>3</v>
      </c>
      <c r="M847" s="47">
        <v>17</v>
      </c>
      <c r="N847" s="181"/>
      <c r="O847" s="45">
        <v>6</v>
      </c>
      <c r="P847" s="46">
        <v>8</v>
      </c>
      <c r="Q847" s="46">
        <v>12</v>
      </c>
      <c r="R847" s="46">
        <v>16</v>
      </c>
      <c r="S847" s="46">
        <v>4</v>
      </c>
      <c r="T847" s="46">
        <v>14</v>
      </c>
      <c r="U847" s="46">
        <v>10</v>
      </c>
      <c r="V847" s="46">
        <v>18</v>
      </c>
      <c r="W847" s="47">
        <v>2</v>
      </c>
      <c r="X847" s="181"/>
      <c r="Y847" s="108">
        <v>138</v>
      </c>
      <c r="Z847" s="184"/>
      <c r="AA847" s="187"/>
      <c r="AB847" s="190"/>
    </row>
    <row r="848" spans="1:28" ht="15" x14ac:dyDescent="0.25">
      <c r="A848" s="91"/>
      <c r="D848" s="48" t="s">
        <v>15</v>
      </c>
      <c r="E848" s="49">
        <v>1</v>
      </c>
      <c r="F848" s="49">
        <v>1</v>
      </c>
      <c r="G848" s="49">
        <v>2</v>
      </c>
      <c r="H848" s="49">
        <v>1</v>
      </c>
      <c r="I848" s="49">
        <v>1</v>
      </c>
      <c r="J848" s="49">
        <v>2</v>
      </c>
      <c r="K848" s="49">
        <v>2</v>
      </c>
      <c r="L848" s="49">
        <v>2</v>
      </c>
      <c r="M848" s="50">
        <v>1</v>
      </c>
      <c r="N848" s="123">
        <v>13</v>
      </c>
      <c r="O848" s="126">
        <v>2</v>
      </c>
      <c r="P848" s="49">
        <v>2</v>
      </c>
      <c r="Q848" s="49">
        <v>1</v>
      </c>
      <c r="R848" s="49">
        <v>1</v>
      </c>
      <c r="S848" s="49">
        <v>2</v>
      </c>
      <c r="T848" s="49">
        <v>1</v>
      </c>
      <c r="U848" s="49">
        <v>1</v>
      </c>
      <c r="V848" s="49">
        <v>1</v>
      </c>
      <c r="W848" s="50">
        <v>2</v>
      </c>
      <c r="X848" s="113">
        <v>13</v>
      </c>
      <c r="Y848" s="85">
        <v>26</v>
      </c>
      <c r="AB848" s="87"/>
    </row>
    <row r="849" spans="1:28" ht="15" x14ac:dyDescent="0.25">
      <c r="A849" s="91" t="s">
        <v>24</v>
      </c>
      <c r="B849" s="73">
        <v>22.700000000000003</v>
      </c>
      <c r="C849" s="112">
        <v>26</v>
      </c>
      <c r="D849" s="52" t="s">
        <v>14</v>
      </c>
      <c r="E849" s="84">
        <v>0</v>
      </c>
      <c r="F849" s="84">
        <v>0</v>
      </c>
      <c r="G849" s="84">
        <v>0</v>
      </c>
      <c r="H849" s="84">
        <v>0</v>
      </c>
      <c r="I849" s="84">
        <v>0</v>
      </c>
      <c r="J849" s="84">
        <v>0</v>
      </c>
      <c r="K849" s="84">
        <v>0</v>
      </c>
      <c r="L849" s="84">
        <v>0</v>
      </c>
      <c r="M849" s="114">
        <v>0</v>
      </c>
      <c r="N849" s="124">
        <v>0</v>
      </c>
      <c r="O849" s="84">
        <v>0</v>
      </c>
      <c r="P849" s="84">
        <v>0</v>
      </c>
      <c r="Q849" s="84">
        <v>0</v>
      </c>
      <c r="R849" s="84">
        <v>0</v>
      </c>
      <c r="S849" s="84">
        <v>0</v>
      </c>
      <c r="T849" s="84">
        <v>0</v>
      </c>
      <c r="U849" s="84">
        <v>0</v>
      </c>
      <c r="V849" s="84">
        <v>0</v>
      </c>
      <c r="W849" s="114">
        <v>0</v>
      </c>
      <c r="X849" s="109">
        <v>0</v>
      </c>
      <c r="Y849" s="67">
        <v>0</v>
      </c>
      <c r="Z849" s="92">
        <v>0</v>
      </c>
      <c r="AA849" s="142">
        <v>22.700000000000003</v>
      </c>
      <c r="AB849" s="93">
        <v>71</v>
      </c>
    </row>
    <row r="850" spans="1:28" ht="15.75" thickBot="1" x14ac:dyDescent="0.3">
      <c r="A850" s="94"/>
      <c r="D850" s="74" t="s">
        <v>18</v>
      </c>
      <c r="E850" s="51">
        <v>0</v>
      </c>
      <c r="F850" s="51">
        <v>0</v>
      </c>
      <c r="G850" s="51">
        <v>0</v>
      </c>
      <c r="H850" s="51">
        <v>0</v>
      </c>
      <c r="I850" s="51">
        <v>0</v>
      </c>
      <c r="J850" s="51">
        <v>0</v>
      </c>
      <c r="K850" s="51">
        <v>0</v>
      </c>
      <c r="L850" s="51">
        <v>0</v>
      </c>
      <c r="M850" s="115">
        <v>0</v>
      </c>
      <c r="N850" s="125">
        <v>0</v>
      </c>
      <c r="O850" s="128">
        <v>0</v>
      </c>
      <c r="P850" s="51">
        <v>0</v>
      </c>
      <c r="Q850" s="51">
        <v>0</v>
      </c>
      <c r="R850" s="51">
        <v>0</v>
      </c>
      <c r="S850" s="51">
        <v>0</v>
      </c>
      <c r="T850" s="51">
        <v>0</v>
      </c>
      <c r="U850" s="51">
        <v>0</v>
      </c>
      <c r="V850" s="51">
        <v>0</v>
      </c>
      <c r="W850" s="115">
        <v>0</v>
      </c>
      <c r="X850" s="120">
        <v>0</v>
      </c>
      <c r="Y850" s="68">
        <v>0</v>
      </c>
      <c r="AB850" s="87"/>
    </row>
    <row r="851" spans="1:28" ht="13.5" thickBot="1" x14ac:dyDescent="0.25">
      <c r="A851" s="95"/>
      <c r="AB851" s="87"/>
    </row>
    <row r="852" spans="1:28" ht="15" x14ac:dyDescent="0.25">
      <c r="A852" s="99"/>
      <c r="D852" s="53" t="s">
        <v>15</v>
      </c>
      <c r="E852" s="54">
        <v>1</v>
      </c>
      <c r="F852" s="54">
        <v>1</v>
      </c>
      <c r="G852" s="54">
        <v>2</v>
      </c>
      <c r="H852" s="54">
        <v>2</v>
      </c>
      <c r="I852" s="54">
        <v>2</v>
      </c>
      <c r="J852" s="54">
        <v>2</v>
      </c>
      <c r="K852" s="54">
        <v>2</v>
      </c>
      <c r="L852" s="54">
        <v>2</v>
      </c>
      <c r="M852" s="55">
        <v>1</v>
      </c>
      <c r="N852" s="129">
        <v>15</v>
      </c>
      <c r="O852" s="132">
        <v>2</v>
      </c>
      <c r="P852" s="54">
        <v>2</v>
      </c>
      <c r="Q852" s="54">
        <v>1</v>
      </c>
      <c r="R852" s="54">
        <v>1</v>
      </c>
      <c r="S852" s="54">
        <v>2</v>
      </c>
      <c r="T852" s="54">
        <v>1</v>
      </c>
      <c r="U852" s="54">
        <v>2</v>
      </c>
      <c r="V852" s="54">
        <v>1</v>
      </c>
      <c r="W852" s="55">
        <v>2</v>
      </c>
      <c r="X852" s="116">
        <v>14</v>
      </c>
      <c r="Y852" s="55">
        <v>29</v>
      </c>
      <c r="AB852" s="87"/>
    </row>
    <row r="853" spans="1:28" ht="15" x14ac:dyDescent="0.25">
      <c r="A853" s="96" t="s">
        <v>22</v>
      </c>
      <c r="B853" s="78">
        <v>25.3</v>
      </c>
      <c r="C853" s="112">
        <v>29</v>
      </c>
      <c r="D853" s="57" t="s">
        <v>14</v>
      </c>
      <c r="E853" s="84">
        <v>5</v>
      </c>
      <c r="F853" s="84">
        <v>5</v>
      </c>
      <c r="G853" s="84">
        <v>8</v>
      </c>
      <c r="H853" s="84">
        <v>7</v>
      </c>
      <c r="I853" s="84">
        <v>4</v>
      </c>
      <c r="J853" s="84">
        <v>9</v>
      </c>
      <c r="K853" s="84">
        <v>7</v>
      </c>
      <c r="L853" s="84">
        <v>8</v>
      </c>
      <c r="M853" s="114">
        <v>4</v>
      </c>
      <c r="N853" s="130">
        <v>57</v>
      </c>
      <c r="O853" s="127">
        <v>7</v>
      </c>
      <c r="P853" s="84">
        <v>6</v>
      </c>
      <c r="Q853" s="84">
        <v>6</v>
      </c>
      <c r="R853" s="84">
        <v>5</v>
      </c>
      <c r="S853" s="84">
        <v>7</v>
      </c>
      <c r="T853" s="84">
        <v>6</v>
      </c>
      <c r="U853" s="84">
        <v>8</v>
      </c>
      <c r="V853" s="84">
        <v>6</v>
      </c>
      <c r="W853" s="114">
        <v>8</v>
      </c>
      <c r="X853" s="110">
        <v>59</v>
      </c>
      <c r="Y853" s="69">
        <v>116</v>
      </c>
      <c r="Z853" s="97">
        <v>0.99999999999999989</v>
      </c>
      <c r="AA853" s="143">
        <v>26.3</v>
      </c>
      <c r="AB853" s="98">
        <v>75</v>
      </c>
    </row>
    <row r="854" spans="1:28" ht="15.75" thickBot="1" x14ac:dyDescent="0.3">
      <c r="A854" s="99"/>
      <c r="D854" s="75" t="s">
        <v>18</v>
      </c>
      <c r="E854" s="56">
        <v>2</v>
      </c>
      <c r="F854" s="56">
        <v>2</v>
      </c>
      <c r="G854" s="56">
        <v>1</v>
      </c>
      <c r="H854" s="56">
        <v>1</v>
      </c>
      <c r="I854" s="56">
        <v>3</v>
      </c>
      <c r="J854" s="56">
        <v>0</v>
      </c>
      <c r="K854" s="56">
        <v>1</v>
      </c>
      <c r="L854" s="56">
        <v>1</v>
      </c>
      <c r="M854" s="117">
        <v>2</v>
      </c>
      <c r="N854" s="131">
        <v>13</v>
      </c>
      <c r="O854" s="133">
        <v>1</v>
      </c>
      <c r="P854" s="56">
        <v>1</v>
      </c>
      <c r="Q854" s="56">
        <v>1</v>
      </c>
      <c r="R854" s="56">
        <v>2</v>
      </c>
      <c r="S854" s="56">
        <v>2</v>
      </c>
      <c r="T854" s="56">
        <v>1</v>
      </c>
      <c r="U854" s="56">
        <v>0</v>
      </c>
      <c r="V854" s="56">
        <v>0</v>
      </c>
      <c r="W854" s="117">
        <v>1</v>
      </c>
      <c r="X854" s="121">
        <v>9</v>
      </c>
      <c r="Y854" s="70">
        <v>22</v>
      </c>
      <c r="AB854" s="87"/>
    </row>
    <row r="855" spans="1:28" ht="13.5" thickBot="1" x14ac:dyDescent="0.25">
      <c r="A855" s="95"/>
      <c r="AB855" s="87"/>
    </row>
    <row r="856" spans="1:28" ht="15" x14ac:dyDescent="0.25">
      <c r="A856" s="100"/>
      <c r="D856" s="58" t="s">
        <v>15</v>
      </c>
      <c r="E856" s="59">
        <v>1</v>
      </c>
      <c r="F856" s="59">
        <v>1</v>
      </c>
      <c r="G856" s="59">
        <v>2</v>
      </c>
      <c r="H856" s="59">
        <v>2</v>
      </c>
      <c r="I856" s="59">
        <v>2</v>
      </c>
      <c r="J856" s="59">
        <v>2</v>
      </c>
      <c r="K856" s="59">
        <v>2</v>
      </c>
      <c r="L856" s="59">
        <v>2</v>
      </c>
      <c r="M856" s="60">
        <v>1</v>
      </c>
      <c r="N856" s="134">
        <v>15</v>
      </c>
      <c r="O856" s="137">
        <v>2</v>
      </c>
      <c r="P856" s="59">
        <v>2</v>
      </c>
      <c r="Q856" s="59">
        <v>2</v>
      </c>
      <c r="R856" s="59">
        <v>1</v>
      </c>
      <c r="S856" s="59">
        <v>2</v>
      </c>
      <c r="T856" s="59">
        <v>1</v>
      </c>
      <c r="U856" s="59">
        <v>2</v>
      </c>
      <c r="V856" s="59">
        <v>1</v>
      </c>
      <c r="W856" s="60">
        <v>2</v>
      </c>
      <c r="X856" s="118">
        <v>15</v>
      </c>
      <c r="Y856" s="60">
        <v>30</v>
      </c>
      <c r="AB856" s="87"/>
    </row>
    <row r="857" spans="1:28" ht="15" x14ac:dyDescent="0.25">
      <c r="A857" s="101" t="s">
        <v>23</v>
      </c>
      <c r="B857" s="79">
        <v>25.7</v>
      </c>
      <c r="C857" s="112">
        <v>30</v>
      </c>
      <c r="D857" s="62" t="s">
        <v>14</v>
      </c>
      <c r="E857" s="84">
        <v>4</v>
      </c>
      <c r="F857" s="84">
        <v>4</v>
      </c>
      <c r="G857" s="84">
        <v>7</v>
      </c>
      <c r="H857" s="84">
        <v>7</v>
      </c>
      <c r="I857" s="84">
        <v>3</v>
      </c>
      <c r="J857" s="84">
        <v>9</v>
      </c>
      <c r="K857" s="84">
        <v>6</v>
      </c>
      <c r="L857" s="84">
        <v>7</v>
      </c>
      <c r="M857" s="114">
        <v>5</v>
      </c>
      <c r="N857" s="135">
        <v>52</v>
      </c>
      <c r="O857" s="127">
        <v>5</v>
      </c>
      <c r="P857" s="84">
        <v>8</v>
      </c>
      <c r="Q857" s="84">
        <v>5</v>
      </c>
      <c r="R857" s="84">
        <v>5</v>
      </c>
      <c r="S857" s="84">
        <v>6</v>
      </c>
      <c r="T857" s="84">
        <v>8</v>
      </c>
      <c r="U857" s="84">
        <v>5</v>
      </c>
      <c r="V857" s="84">
        <v>5</v>
      </c>
      <c r="W857" s="114">
        <v>6</v>
      </c>
      <c r="X857" s="111">
        <v>53</v>
      </c>
      <c r="Y857" s="71">
        <v>105</v>
      </c>
      <c r="Z857" s="102">
        <v>0</v>
      </c>
      <c r="AA857" s="141">
        <v>25.7</v>
      </c>
      <c r="AB857" s="103">
        <v>82</v>
      </c>
    </row>
    <row r="858" spans="1:28" ht="15.75" thickBot="1" x14ac:dyDescent="0.3">
      <c r="A858" s="104"/>
      <c r="B858" s="105"/>
      <c r="C858" s="105"/>
      <c r="D858" s="76" t="s">
        <v>18</v>
      </c>
      <c r="E858" s="61">
        <v>3</v>
      </c>
      <c r="F858" s="61">
        <v>3</v>
      </c>
      <c r="G858" s="61">
        <v>2</v>
      </c>
      <c r="H858" s="61">
        <v>1</v>
      </c>
      <c r="I858" s="61">
        <v>4</v>
      </c>
      <c r="J858" s="61">
        <v>0</v>
      </c>
      <c r="K858" s="61">
        <v>2</v>
      </c>
      <c r="L858" s="61">
        <v>2</v>
      </c>
      <c r="M858" s="119">
        <v>1</v>
      </c>
      <c r="N858" s="136">
        <v>18</v>
      </c>
      <c r="O858" s="138">
        <v>3</v>
      </c>
      <c r="P858" s="61">
        <v>0</v>
      </c>
      <c r="Q858" s="61">
        <v>3</v>
      </c>
      <c r="R858" s="61">
        <v>2</v>
      </c>
      <c r="S858" s="61">
        <v>3</v>
      </c>
      <c r="T858" s="61">
        <v>0</v>
      </c>
      <c r="U858" s="61">
        <v>3</v>
      </c>
      <c r="V858" s="61">
        <v>1</v>
      </c>
      <c r="W858" s="119">
        <v>3</v>
      </c>
      <c r="X858" s="122">
        <v>18</v>
      </c>
      <c r="Y858" s="72">
        <v>36</v>
      </c>
      <c r="Z858" s="105"/>
      <c r="AA858" s="105"/>
      <c r="AB858" s="106"/>
    </row>
    <row r="859" spans="1:28" ht="13.5" thickBot="1" x14ac:dyDescent="0.25">
      <c r="A859" s="77"/>
      <c r="B859" s="77"/>
      <c r="C859" s="77"/>
      <c r="D859" s="77"/>
      <c r="E859" s="77"/>
      <c r="F859" s="77"/>
      <c r="G859" s="77"/>
      <c r="H859" s="77"/>
      <c r="I859" s="77"/>
      <c r="J859" s="77"/>
      <c r="K859" s="77"/>
      <c r="L859" s="77"/>
      <c r="M859" s="77"/>
      <c r="N859" s="77"/>
      <c r="O859" s="77"/>
      <c r="P859" s="77"/>
      <c r="Q859" s="77"/>
      <c r="R859" s="77"/>
      <c r="S859" s="77"/>
      <c r="T859" s="77"/>
      <c r="U859" s="77"/>
      <c r="V859" s="77"/>
      <c r="W859" s="77"/>
      <c r="X859" s="77"/>
      <c r="Y859" s="77"/>
      <c r="Z859" s="77"/>
      <c r="AA859" s="77"/>
      <c r="AB859" s="77"/>
    </row>
    <row r="860" spans="1:28" ht="15" x14ac:dyDescent="0.25">
      <c r="A860" s="86"/>
      <c r="B860" s="173" t="s">
        <v>4</v>
      </c>
      <c r="C860" s="176" t="s">
        <v>19</v>
      </c>
      <c r="D860" s="64" t="s">
        <v>1</v>
      </c>
      <c r="E860" s="155">
        <v>507</v>
      </c>
      <c r="F860" s="155">
        <v>362</v>
      </c>
      <c r="G860" s="155">
        <v>205</v>
      </c>
      <c r="H860" s="155">
        <v>371</v>
      </c>
      <c r="I860" s="155">
        <v>455</v>
      </c>
      <c r="J860" s="155">
        <v>393</v>
      </c>
      <c r="K860" s="155">
        <v>130</v>
      </c>
      <c r="L860" s="155">
        <v>264</v>
      </c>
      <c r="M860" s="156">
        <v>339</v>
      </c>
      <c r="N860" s="179" t="s">
        <v>16</v>
      </c>
      <c r="O860" s="157">
        <v>449</v>
      </c>
      <c r="P860" s="155">
        <v>343</v>
      </c>
      <c r="Q860" s="155">
        <v>174</v>
      </c>
      <c r="R860" s="155">
        <v>338</v>
      </c>
      <c r="S860" s="155">
        <v>331</v>
      </c>
      <c r="T860" s="155">
        <v>384</v>
      </c>
      <c r="U860" s="155">
        <v>504</v>
      </c>
      <c r="V860" s="155">
        <v>177</v>
      </c>
      <c r="W860" s="156">
        <v>345</v>
      </c>
      <c r="X860" s="179" t="s">
        <v>17</v>
      </c>
      <c r="Y860" s="89">
        <v>72.400000000000006</v>
      </c>
      <c r="Z860" s="182" t="s">
        <v>28</v>
      </c>
      <c r="AA860" s="185" t="s">
        <v>6</v>
      </c>
      <c r="AB860" s="188" t="s">
        <v>20</v>
      </c>
    </row>
    <row r="861" spans="1:28" ht="15" x14ac:dyDescent="0.25">
      <c r="A861" s="86" t="s">
        <v>32</v>
      </c>
      <c r="B861" s="174"/>
      <c r="C861" s="177"/>
      <c r="D861" s="65" t="s">
        <v>2</v>
      </c>
      <c r="E861" s="63">
        <v>5</v>
      </c>
      <c r="F861" s="63">
        <v>4</v>
      </c>
      <c r="G861" s="63">
        <v>3</v>
      </c>
      <c r="H861" s="63">
        <v>4</v>
      </c>
      <c r="I861" s="63">
        <v>5</v>
      </c>
      <c r="J861" s="63">
        <v>4</v>
      </c>
      <c r="K861" s="63">
        <v>3</v>
      </c>
      <c r="L861" s="63">
        <v>4</v>
      </c>
      <c r="M861" s="158">
        <v>4</v>
      </c>
      <c r="N861" s="180"/>
      <c r="O861" s="159">
        <v>5</v>
      </c>
      <c r="P861" s="63">
        <v>4</v>
      </c>
      <c r="Q861" s="63">
        <v>3</v>
      </c>
      <c r="R861" s="63">
        <v>4</v>
      </c>
      <c r="S861" s="63">
        <v>4</v>
      </c>
      <c r="T861" s="63">
        <v>4</v>
      </c>
      <c r="U861" s="63">
        <v>5</v>
      </c>
      <c r="V861" s="63">
        <v>3</v>
      </c>
      <c r="W861" s="158">
        <v>4</v>
      </c>
      <c r="X861" s="180"/>
      <c r="Y861" s="63">
        <v>72</v>
      </c>
      <c r="Z861" s="183"/>
      <c r="AA861" s="186"/>
      <c r="AB861" s="189"/>
    </row>
    <row r="862" spans="1:28" ht="15.75" thickBot="1" x14ac:dyDescent="0.3">
      <c r="A862" s="140">
        <v>44357</v>
      </c>
      <c r="B862" s="175"/>
      <c r="C862" s="178"/>
      <c r="D862" s="66" t="s">
        <v>3</v>
      </c>
      <c r="E862" s="160">
        <v>2</v>
      </c>
      <c r="F862" s="160">
        <v>8</v>
      </c>
      <c r="G862" s="160">
        <v>4</v>
      </c>
      <c r="H862" s="160">
        <v>10</v>
      </c>
      <c r="I862" s="160">
        <v>18</v>
      </c>
      <c r="J862" s="160">
        <v>6</v>
      </c>
      <c r="K862" s="160">
        <v>16</v>
      </c>
      <c r="L862" s="160">
        <v>14</v>
      </c>
      <c r="M862" s="161">
        <v>12</v>
      </c>
      <c r="N862" s="181"/>
      <c r="O862" s="162">
        <v>9</v>
      </c>
      <c r="P862" s="160">
        <v>17</v>
      </c>
      <c r="Q862" s="160">
        <v>11</v>
      </c>
      <c r="R862" s="160">
        <v>13</v>
      </c>
      <c r="S862" s="160">
        <v>5</v>
      </c>
      <c r="T862" s="160">
        <v>1</v>
      </c>
      <c r="U862" s="160">
        <v>3</v>
      </c>
      <c r="V862" s="160">
        <v>7</v>
      </c>
      <c r="W862" s="161">
        <v>15</v>
      </c>
      <c r="X862" s="181"/>
      <c r="Y862" s="108">
        <v>140</v>
      </c>
      <c r="Z862" s="184"/>
      <c r="AA862" s="187"/>
      <c r="AB862" s="190"/>
    </row>
    <row r="863" spans="1:28" ht="15" x14ac:dyDescent="0.25">
      <c r="A863" s="146"/>
      <c r="D863" s="48" t="s">
        <v>15</v>
      </c>
      <c r="E863" s="49">
        <v>2</v>
      </c>
      <c r="F863" s="49">
        <v>2</v>
      </c>
      <c r="G863" s="49">
        <v>2</v>
      </c>
      <c r="H863" s="49">
        <v>2</v>
      </c>
      <c r="I863" s="49">
        <v>1</v>
      </c>
      <c r="J863" s="49">
        <v>2</v>
      </c>
      <c r="K863" s="49">
        <v>1</v>
      </c>
      <c r="L863" s="49">
        <v>1</v>
      </c>
      <c r="M863" s="50">
        <v>1</v>
      </c>
      <c r="N863" s="123">
        <v>14</v>
      </c>
      <c r="O863" s="126">
        <v>2</v>
      </c>
      <c r="P863" s="49">
        <v>1</v>
      </c>
      <c r="Q863" s="49">
        <v>2</v>
      </c>
      <c r="R863" s="49">
        <v>1</v>
      </c>
      <c r="S863" s="49">
        <v>2</v>
      </c>
      <c r="T863" s="49">
        <v>2</v>
      </c>
      <c r="U863" s="49">
        <v>2</v>
      </c>
      <c r="V863" s="49">
        <v>2</v>
      </c>
      <c r="W863" s="50">
        <v>1</v>
      </c>
      <c r="X863" s="113">
        <v>15</v>
      </c>
      <c r="Y863" s="85">
        <v>29</v>
      </c>
      <c r="AB863" s="87"/>
    </row>
    <row r="864" spans="1:28" ht="15" x14ac:dyDescent="0.25">
      <c r="A864" s="146" t="s">
        <v>24</v>
      </c>
      <c r="B864" s="73">
        <v>22.700000000000003</v>
      </c>
      <c r="C864" s="112">
        <v>29</v>
      </c>
      <c r="D864" s="52" t="s">
        <v>14</v>
      </c>
      <c r="E864" s="84">
        <v>0</v>
      </c>
      <c r="F864" s="84">
        <v>0</v>
      </c>
      <c r="G864" s="84">
        <v>0</v>
      </c>
      <c r="H864" s="84">
        <v>0</v>
      </c>
      <c r="I864" s="84">
        <v>0</v>
      </c>
      <c r="J864" s="84">
        <v>0</v>
      </c>
      <c r="K864" s="84">
        <v>0</v>
      </c>
      <c r="L864" s="84">
        <v>0</v>
      </c>
      <c r="M864" s="114">
        <v>0</v>
      </c>
      <c r="N864" s="147">
        <v>0</v>
      </c>
      <c r="O864" s="84">
        <v>0</v>
      </c>
      <c r="P864" s="84">
        <v>0</v>
      </c>
      <c r="Q864" s="84">
        <v>0</v>
      </c>
      <c r="R864" s="84">
        <v>0</v>
      </c>
      <c r="S864" s="84">
        <v>0</v>
      </c>
      <c r="T864" s="84">
        <v>0</v>
      </c>
      <c r="U864" s="84">
        <v>0</v>
      </c>
      <c r="V864" s="84">
        <v>0</v>
      </c>
      <c r="W864" s="114">
        <v>0</v>
      </c>
      <c r="X864" s="109">
        <v>0</v>
      </c>
      <c r="Y864" s="67">
        <v>0</v>
      </c>
      <c r="Z864" s="92">
        <v>0</v>
      </c>
      <c r="AA864" s="142">
        <v>22.700000000000003</v>
      </c>
      <c r="AB864" s="93">
        <v>71</v>
      </c>
    </row>
    <row r="865" spans="1:28" ht="15.75" thickBot="1" x14ac:dyDescent="0.3">
      <c r="A865" s="94"/>
      <c r="D865" s="148" t="s">
        <v>18</v>
      </c>
      <c r="E865" s="51">
        <v>0</v>
      </c>
      <c r="F865" s="51">
        <v>0</v>
      </c>
      <c r="G865" s="51">
        <v>0</v>
      </c>
      <c r="H865" s="51">
        <v>0</v>
      </c>
      <c r="I865" s="51">
        <v>0</v>
      </c>
      <c r="J865" s="51">
        <v>0</v>
      </c>
      <c r="K865" s="51">
        <v>0</v>
      </c>
      <c r="L865" s="51">
        <v>0</v>
      </c>
      <c r="M865" s="115">
        <v>0</v>
      </c>
      <c r="N865" s="125">
        <v>0</v>
      </c>
      <c r="O865" s="128">
        <v>0</v>
      </c>
      <c r="P865" s="51">
        <v>0</v>
      </c>
      <c r="Q865" s="51">
        <v>0</v>
      </c>
      <c r="R865" s="51">
        <v>0</v>
      </c>
      <c r="S865" s="51">
        <v>0</v>
      </c>
      <c r="T865" s="51">
        <v>0</v>
      </c>
      <c r="U865" s="51">
        <v>0</v>
      </c>
      <c r="V865" s="51">
        <v>0</v>
      </c>
      <c r="W865" s="115">
        <v>0</v>
      </c>
      <c r="X865" s="120">
        <v>0</v>
      </c>
      <c r="Y865" s="68">
        <v>0</v>
      </c>
      <c r="AB865" s="87"/>
    </row>
    <row r="866" spans="1:28" ht="13.5" thickBot="1" x14ac:dyDescent="0.25">
      <c r="A866" s="95"/>
      <c r="AB866" s="87"/>
    </row>
    <row r="867" spans="1:28" ht="15" x14ac:dyDescent="0.25">
      <c r="A867" s="99"/>
      <c r="D867" s="53" t="s">
        <v>15</v>
      </c>
      <c r="E867" s="54">
        <v>2</v>
      </c>
      <c r="F867" s="54">
        <v>2</v>
      </c>
      <c r="G867" s="54">
        <v>2</v>
      </c>
      <c r="H867" s="54">
        <v>2</v>
      </c>
      <c r="I867" s="54">
        <v>1</v>
      </c>
      <c r="J867" s="54">
        <v>2</v>
      </c>
      <c r="K867" s="54">
        <v>1</v>
      </c>
      <c r="L867" s="54">
        <v>2</v>
      </c>
      <c r="M867" s="55">
        <v>2</v>
      </c>
      <c r="N867" s="129">
        <v>16</v>
      </c>
      <c r="O867" s="132">
        <v>2</v>
      </c>
      <c r="P867" s="54">
        <v>1</v>
      </c>
      <c r="Q867" s="54">
        <v>2</v>
      </c>
      <c r="R867" s="54">
        <v>2</v>
      </c>
      <c r="S867" s="54">
        <v>2</v>
      </c>
      <c r="T867" s="54">
        <v>2</v>
      </c>
      <c r="U867" s="54">
        <v>2</v>
      </c>
      <c r="V867" s="54">
        <v>2</v>
      </c>
      <c r="W867" s="55">
        <v>1</v>
      </c>
      <c r="X867" s="116">
        <v>16</v>
      </c>
      <c r="Y867" s="55">
        <v>32</v>
      </c>
      <c r="AB867" s="87"/>
    </row>
    <row r="868" spans="1:28" ht="15" x14ac:dyDescent="0.25">
      <c r="A868" s="149" t="s">
        <v>22</v>
      </c>
      <c r="B868" s="78">
        <v>25.3</v>
      </c>
      <c r="C868" s="112">
        <v>32</v>
      </c>
      <c r="D868" s="57" t="s">
        <v>14</v>
      </c>
      <c r="E868" s="84">
        <v>9</v>
      </c>
      <c r="F868" s="84">
        <v>7</v>
      </c>
      <c r="G868" s="84">
        <v>6</v>
      </c>
      <c r="H868" s="84">
        <v>6</v>
      </c>
      <c r="I868" s="84">
        <v>6</v>
      </c>
      <c r="J868" s="84">
        <v>7</v>
      </c>
      <c r="K868" s="84">
        <v>5</v>
      </c>
      <c r="L868" s="84">
        <v>5</v>
      </c>
      <c r="M868" s="114">
        <v>8</v>
      </c>
      <c r="N868" s="130">
        <v>59</v>
      </c>
      <c r="O868" s="84">
        <v>7</v>
      </c>
      <c r="P868" s="84">
        <v>4</v>
      </c>
      <c r="Q868" s="84">
        <v>4</v>
      </c>
      <c r="R868" s="84">
        <v>5</v>
      </c>
      <c r="S868" s="84">
        <v>4</v>
      </c>
      <c r="T868" s="84">
        <v>6</v>
      </c>
      <c r="U868" s="84">
        <v>8</v>
      </c>
      <c r="V868" s="84">
        <v>5</v>
      </c>
      <c r="W868" s="114">
        <v>6</v>
      </c>
      <c r="X868" s="110">
        <v>49</v>
      </c>
      <c r="Y868" s="69">
        <v>108</v>
      </c>
      <c r="Z868" s="97">
        <v>0</v>
      </c>
      <c r="AA868" s="143">
        <v>25.3</v>
      </c>
      <c r="AB868" s="98">
        <v>74</v>
      </c>
    </row>
    <row r="869" spans="1:28" ht="15.75" thickBot="1" x14ac:dyDescent="0.3">
      <c r="A869" s="99"/>
      <c r="D869" s="150" t="s">
        <v>18</v>
      </c>
      <c r="E869" s="56">
        <v>0</v>
      </c>
      <c r="F869" s="56">
        <v>1</v>
      </c>
      <c r="G869" s="56">
        <v>1</v>
      </c>
      <c r="H869" s="56">
        <v>2</v>
      </c>
      <c r="I869" s="56">
        <v>2</v>
      </c>
      <c r="J869" s="56">
        <v>1</v>
      </c>
      <c r="K869" s="56">
        <v>1</v>
      </c>
      <c r="L869" s="56">
        <v>3</v>
      </c>
      <c r="M869" s="117">
        <v>0</v>
      </c>
      <c r="N869" s="131">
        <v>11</v>
      </c>
      <c r="O869" s="133">
        <v>2</v>
      </c>
      <c r="P869" s="56">
        <v>3</v>
      </c>
      <c r="Q869" s="56">
        <v>3</v>
      </c>
      <c r="R869" s="56">
        <v>3</v>
      </c>
      <c r="S869" s="56">
        <v>4</v>
      </c>
      <c r="T869" s="56">
        <v>2</v>
      </c>
      <c r="U869" s="56">
        <v>1</v>
      </c>
      <c r="V869" s="56">
        <v>2</v>
      </c>
      <c r="W869" s="117">
        <v>1</v>
      </c>
      <c r="X869" s="121">
        <v>21</v>
      </c>
      <c r="Y869" s="70">
        <v>32</v>
      </c>
      <c r="AB869" s="87"/>
    </row>
    <row r="870" spans="1:28" ht="13.5" thickBot="1" x14ac:dyDescent="0.25">
      <c r="A870" s="95"/>
      <c r="AB870" s="87"/>
    </row>
    <row r="871" spans="1:28" ht="15" x14ac:dyDescent="0.25">
      <c r="A871" s="100"/>
      <c r="D871" s="58" t="s">
        <v>15</v>
      </c>
      <c r="E871" s="59">
        <v>2</v>
      </c>
      <c r="F871" s="59">
        <v>2</v>
      </c>
      <c r="G871" s="59">
        <v>2</v>
      </c>
      <c r="H871" s="59">
        <v>2</v>
      </c>
      <c r="I871" s="59">
        <v>1</v>
      </c>
      <c r="J871" s="59">
        <v>2</v>
      </c>
      <c r="K871" s="59">
        <v>1</v>
      </c>
      <c r="L871" s="59">
        <v>2</v>
      </c>
      <c r="M871" s="60">
        <v>2</v>
      </c>
      <c r="N871" s="134">
        <v>16</v>
      </c>
      <c r="O871" s="137">
        <v>2</v>
      </c>
      <c r="P871" s="59">
        <v>1</v>
      </c>
      <c r="Q871" s="59">
        <v>2</v>
      </c>
      <c r="R871" s="59">
        <v>2</v>
      </c>
      <c r="S871" s="59">
        <v>2</v>
      </c>
      <c r="T871" s="59">
        <v>2</v>
      </c>
      <c r="U871" s="59">
        <v>2</v>
      </c>
      <c r="V871" s="59">
        <v>2</v>
      </c>
      <c r="W871" s="60">
        <v>2</v>
      </c>
      <c r="X871" s="118">
        <v>17</v>
      </c>
      <c r="Y871" s="60">
        <v>33</v>
      </c>
      <c r="AB871" s="87"/>
    </row>
    <row r="872" spans="1:28" ht="15" x14ac:dyDescent="0.25">
      <c r="A872" s="151" t="s">
        <v>23</v>
      </c>
      <c r="B872" s="79">
        <v>26.099999999999998</v>
      </c>
      <c r="C872" s="112">
        <v>33</v>
      </c>
      <c r="D872" s="62" t="s">
        <v>14</v>
      </c>
      <c r="E872" s="84">
        <v>6</v>
      </c>
      <c r="F872" s="84">
        <v>5</v>
      </c>
      <c r="G872" s="84">
        <v>5</v>
      </c>
      <c r="H872" s="84">
        <v>6</v>
      </c>
      <c r="I872" s="84">
        <v>9</v>
      </c>
      <c r="J872" s="84">
        <v>5</v>
      </c>
      <c r="K872" s="84">
        <v>4</v>
      </c>
      <c r="L872" s="84">
        <v>5</v>
      </c>
      <c r="M872" s="114">
        <v>6</v>
      </c>
      <c r="N872" s="135">
        <v>51</v>
      </c>
      <c r="O872" s="127">
        <v>8</v>
      </c>
      <c r="P872" s="84">
        <v>5</v>
      </c>
      <c r="Q872" s="84">
        <v>3</v>
      </c>
      <c r="R872" s="84">
        <v>5</v>
      </c>
      <c r="S872" s="84">
        <v>5</v>
      </c>
      <c r="T872" s="84">
        <v>8</v>
      </c>
      <c r="U872" s="84">
        <v>9</v>
      </c>
      <c r="V872" s="84">
        <v>4</v>
      </c>
      <c r="W872" s="114">
        <v>7</v>
      </c>
      <c r="X872" s="111">
        <v>54</v>
      </c>
      <c r="Y872" s="71">
        <v>105</v>
      </c>
      <c r="Z872" s="102">
        <v>-0.4</v>
      </c>
      <c r="AA872" s="141">
        <v>25.7</v>
      </c>
      <c r="AB872" s="103">
        <v>81</v>
      </c>
    </row>
    <row r="873" spans="1:28" ht="15.75" thickBot="1" x14ac:dyDescent="0.3">
      <c r="A873" s="104"/>
      <c r="B873" s="105"/>
      <c r="C873" s="105"/>
      <c r="D873" s="152" t="s">
        <v>18</v>
      </c>
      <c r="E873" s="61">
        <v>3</v>
      </c>
      <c r="F873" s="61">
        <v>3</v>
      </c>
      <c r="G873" s="61">
        <v>2</v>
      </c>
      <c r="H873" s="61">
        <v>2</v>
      </c>
      <c r="I873" s="61">
        <v>0</v>
      </c>
      <c r="J873" s="61">
        <v>3</v>
      </c>
      <c r="K873" s="61">
        <v>2</v>
      </c>
      <c r="L873" s="61">
        <v>3</v>
      </c>
      <c r="M873" s="119">
        <v>2</v>
      </c>
      <c r="N873" s="136">
        <v>20</v>
      </c>
      <c r="O873" s="138">
        <v>1</v>
      </c>
      <c r="P873" s="61">
        <v>2</v>
      </c>
      <c r="Q873" s="61">
        <v>4</v>
      </c>
      <c r="R873" s="61">
        <v>3</v>
      </c>
      <c r="S873" s="61">
        <v>3</v>
      </c>
      <c r="T873" s="61">
        <v>0</v>
      </c>
      <c r="U873" s="61">
        <v>0</v>
      </c>
      <c r="V873" s="61">
        <v>3</v>
      </c>
      <c r="W873" s="119">
        <v>1</v>
      </c>
      <c r="X873" s="122">
        <v>17</v>
      </c>
      <c r="Y873" s="72">
        <v>37</v>
      </c>
      <c r="Z873" s="105"/>
      <c r="AA873" s="105"/>
      <c r="AB873" s="106"/>
    </row>
    <row r="874" spans="1:28" ht="13.5" thickBot="1" x14ac:dyDescent="0.25">
      <c r="A874" s="77"/>
      <c r="B874" s="77"/>
      <c r="C874" s="77"/>
      <c r="D874" s="77"/>
      <c r="E874" s="77"/>
      <c r="F874" s="77"/>
      <c r="G874" s="77"/>
      <c r="H874" s="77"/>
      <c r="I874" s="77"/>
      <c r="J874" s="77"/>
      <c r="K874" s="77"/>
      <c r="L874" s="77"/>
      <c r="M874" s="77"/>
      <c r="N874" s="77"/>
      <c r="O874" s="77"/>
      <c r="P874" s="77"/>
      <c r="Q874" s="77"/>
      <c r="R874" s="77"/>
      <c r="S874" s="77"/>
      <c r="T874" s="77"/>
      <c r="U874" s="77"/>
      <c r="V874" s="77"/>
      <c r="W874" s="77"/>
      <c r="X874" s="77"/>
      <c r="Y874" s="77"/>
      <c r="Z874" s="77"/>
      <c r="AA874" s="77"/>
      <c r="AB874" s="77"/>
    </row>
    <row r="875" spans="1:28" ht="15" x14ac:dyDescent="0.25">
      <c r="A875" s="83"/>
      <c r="B875" s="173" t="s">
        <v>4</v>
      </c>
      <c r="C875" s="176" t="s">
        <v>19</v>
      </c>
      <c r="D875" s="64" t="s">
        <v>1</v>
      </c>
      <c r="E875" s="163">
        <v>450</v>
      </c>
      <c r="F875" s="163">
        <v>115</v>
      </c>
      <c r="G875" s="163">
        <v>293</v>
      </c>
      <c r="H875" s="163">
        <v>458</v>
      </c>
      <c r="I875" s="163">
        <v>389</v>
      </c>
      <c r="J875" s="163">
        <v>357</v>
      </c>
      <c r="K875" s="163">
        <v>348</v>
      </c>
      <c r="L875" s="163">
        <v>307</v>
      </c>
      <c r="M875" s="163">
        <v>136</v>
      </c>
      <c r="N875" s="179" t="s">
        <v>16</v>
      </c>
      <c r="O875" s="163">
        <v>290</v>
      </c>
      <c r="P875" s="163">
        <v>415</v>
      </c>
      <c r="Q875" s="163">
        <v>169</v>
      </c>
      <c r="R875" s="163">
        <v>282</v>
      </c>
      <c r="S875" s="163">
        <v>446</v>
      </c>
      <c r="T875" s="163">
        <v>137</v>
      </c>
      <c r="U875" s="163">
        <v>338</v>
      </c>
      <c r="V875" s="163">
        <v>357</v>
      </c>
      <c r="W875" s="163">
        <v>267</v>
      </c>
      <c r="X875" s="179" t="s">
        <v>17</v>
      </c>
      <c r="Y875" s="89">
        <v>68.7</v>
      </c>
      <c r="Z875" s="182" t="s">
        <v>28</v>
      </c>
      <c r="AA875" s="185" t="s">
        <v>6</v>
      </c>
      <c r="AB875" s="188" t="s">
        <v>20</v>
      </c>
    </row>
    <row r="876" spans="1:28" ht="15" x14ac:dyDescent="0.25">
      <c r="A876" s="83" t="s">
        <v>34</v>
      </c>
      <c r="B876" s="174"/>
      <c r="C876" s="177"/>
      <c r="D876" s="65" t="s">
        <v>2</v>
      </c>
      <c r="E876" s="43">
        <v>5</v>
      </c>
      <c r="F876" s="39">
        <v>3</v>
      </c>
      <c r="G876" s="39">
        <v>4</v>
      </c>
      <c r="H876" s="39">
        <v>5</v>
      </c>
      <c r="I876" s="39">
        <v>4</v>
      </c>
      <c r="J876" s="39">
        <v>4</v>
      </c>
      <c r="K876" s="39">
        <v>4</v>
      </c>
      <c r="L876" s="39">
        <v>4</v>
      </c>
      <c r="M876" s="44">
        <v>3</v>
      </c>
      <c r="N876" s="180"/>
      <c r="O876" s="43">
        <v>4</v>
      </c>
      <c r="P876" s="39">
        <v>5</v>
      </c>
      <c r="Q876" s="39">
        <v>3</v>
      </c>
      <c r="R876" s="39">
        <v>4</v>
      </c>
      <c r="S876" s="39">
        <v>5</v>
      </c>
      <c r="T876" s="39">
        <v>3</v>
      </c>
      <c r="U876" s="39">
        <v>4</v>
      </c>
      <c r="V876" s="39">
        <v>4</v>
      </c>
      <c r="W876" s="44">
        <v>4</v>
      </c>
      <c r="X876" s="180"/>
      <c r="Y876" s="63">
        <v>72</v>
      </c>
      <c r="Z876" s="183"/>
      <c r="AA876" s="186"/>
      <c r="AB876" s="189"/>
    </row>
    <row r="877" spans="1:28" ht="15.75" thickBot="1" x14ac:dyDescent="0.3">
      <c r="A877" s="139">
        <v>44350</v>
      </c>
      <c r="B877" s="175"/>
      <c r="C877" s="178"/>
      <c r="D877" s="66" t="s">
        <v>3</v>
      </c>
      <c r="E877" s="45">
        <v>9</v>
      </c>
      <c r="F877" s="46">
        <v>17</v>
      </c>
      <c r="G877" s="46">
        <v>11</v>
      </c>
      <c r="H877" s="46">
        <v>15</v>
      </c>
      <c r="I877" s="46">
        <v>3</v>
      </c>
      <c r="J877" s="46">
        <v>1</v>
      </c>
      <c r="K877" s="46">
        <v>5</v>
      </c>
      <c r="L877" s="46">
        <v>13</v>
      </c>
      <c r="M877" s="47">
        <v>7</v>
      </c>
      <c r="N877" s="181"/>
      <c r="O877" s="45">
        <v>14</v>
      </c>
      <c r="P877" s="46">
        <v>12</v>
      </c>
      <c r="Q877" s="46">
        <v>4</v>
      </c>
      <c r="R877" s="46">
        <v>18</v>
      </c>
      <c r="S877" s="46">
        <v>16</v>
      </c>
      <c r="T877" s="46">
        <v>8</v>
      </c>
      <c r="U877" s="46">
        <v>6</v>
      </c>
      <c r="V877" s="46">
        <v>2</v>
      </c>
      <c r="W877" s="47">
        <v>10</v>
      </c>
      <c r="X877" s="181"/>
      <c r="Y877" s="108">
        <v>125</v>
      </c>
      <c r="Z877" s="184"/>
      <c r="AA877" s="187"/>
      <c r="AB877" s="190"/>
    </row>
    <row r="878" spans="1:28" ht="15" x14ac:dyDescent="0.25">
      <c r="A878" s="91"/>
      <c r="D878" s="48" t="s">
        <v>15</v>
      </c>
      <c r="E878" s="49">
        <v>1</v>
      </c>
      <c r="F878" s="49">
        <v>1</v>
      </c>
      <c r="G878" s="49">
        <v>1</v>
      </c>
      <c r="H878" s="49">
        <v>1</v>
      </c>
      <c r="I878" s="49">
        <v>2</v>
      </c>
      <c r="J878" s="49">
        <v>2</v>
      </c>
      <c r="K878" s="49">
        <v>1</v>
      </c>
      <c r="L878" s="49">
        <v>1</v>
      </c>
      <c r="M878" s="50">
        <v>1</v>
      </c>
      <c r="N878" s="123">
        <v>11</v>
      </c>
      <c r="O878" s="126">
        <v>1</v>
      </c>
      <c r="P878" s="49">
        <v>1</v>
      </c>
      <c r="Q878" s="49">
        <v>2</v>
      </c>
      <c r="R878" s="49">
        <v>1</v>
      </c>
      <c r="S878" s="49">
        <v>1</v>
      </c>
      <c r="T878" s="49">
        <v>1</v>
      </c>
      <c r="U878" s="49">
        <v>1</v>
      </c>
      <c r="V878" s="49">
        <v>2</v>
      </c>
      <c r="W878" s="50">
        <v>1</v>
      </c>
      <c r="X878" s="113">
        <v>11</v>
      </c>
      <c r="Y878" s="85">
        <v>22</v>
      </c>
      <c r="AB878" s="87"/>
    </row>
    <row r="879" spans="1:28" ht="15" x14ac:dyDescent="0.25">
      <c r="A879" s="91" t="s">
        <v>24</v>
      </c>
      <c r="B879" s="73">
        <v>22.700000000000003</v>
      </c>
      <c r="C879" s="112">
        <v>22</v>
      </c>
      <c r="D879" s="52" t="s">
        <v>14</v>
      </c>
      <c r="E879" s="84">
        <v>7</v>
      </c>
      <c r="F879" s="84">
        <v>2</v>
      </c>
      <c r="G879" s="84">
        <v>8</v>
      </c>
      <c r="H879" s="84">
        <v>6</v>
      </c>
      <c r="I879" s="84">
        <v>7</v>
      </c>
      <c r="J879" s="84">
        <v>5</v>
      </c>
      <c r="K879" s="84">
        <v>6</v>
      </c>
      <c r="L879" s="84">
        <v>5</v>
      </c>
      <c r="M879" s="114">
        <v>3</v>
      </c>
      <c r="N879" s="124">
        <v>49</v>
      </c>
      <c r="O879" s="84">
        <v>5</v>
      </c>
      <c r="P879" s="84">
        <v>5</v>
      </c>
      <c r="Q879" s="84">
        <v>4</v>
      </c>
      <c r="R879" s="84">
        <v>3</v>
      </c>
      <c r="S879" s="84">
        <v>7</v>
      </c>
      <c r="T879" s="84">
        <v>5</v>
      </c>
      <c r="U879" s="84">
        <v>5</v>
      </c>
      <c r="V879" s="84">
        <v>6</v>
      </c>
      <c r="W879" s="114">
        <v>8</v>
      </c>
      <c r="X879" s="109">
        <v>48</v>
      </c>
      <c r="Y879" s="67">
        <v>97</v>
      </c>
      <c r="Z879" s="92">
        <v>0</v>
      </c>
      <c r="AA879" s="142">
        <v>22.700000000000003</v>
      </c>
      <c r="AB879" s="93">
        <v>71</v>
      </c>
    </row>
    <row r="880" spans="1:28" ht="15.75" thickBot="1" x14ac:dyDescent="0.3">
      <c r="A880" s="94"/>
      <c r="D880" s="74" t="s">
        <v>18</v>
      </c>
      <c r="E880" s="51">
        <v>1</v>
      </c>
      <c r="F880" s="51">
        <v>4</v>
      </c>
      <c r="G880" s="51">
        <v>0</v>
      </c>
      <c r="H880" s="51">
        <v>2</v>
      </c>
      <c r="I880" s="51">
        <v>1</v>
      </c>
      <c r="J880" s="51">
        <v>3</v>
      </c>
      <c r="K880" s="51">
        <v>1</v>
      </c>
      <c r="L880" s="51">
        <v>2</v>
      </c>
      <c r="M880" s="115">
        <v>3</v>
      </c>
      <c r="N880" s="125">
        <v>17</v>
      </c>
      <c r="O880" s="128">
        <v>2</v>
      </c>
      <c r="P880" s="51">
        <v>3</v>
      </c>
      <c r="Q880" s="51">
        <v>3</v>
      </c>
      <c r="R880" s="51">
        <v>4</v>
      </c>
      <c r="S880" s="51">
        <v>1</v>
      </c>
      <c r="T880" s="51">
        <v>1</v>
      </c>
      <c r="U880" s="51">
        <v>2</v>
      </c>
      <c r="V880" s="51">
        <v>2</v>
      </c>
      <c r="W880" s="115">
        <v>0</v>
      </c>
      <c r="X880" s="120">
        <v>18</v>
      </c>
      <c r="Y880" s="68">
        <v>35</v>
      </c>
      <c r="AB880" s="87"/>
    </row>
    <row r="881" spans="1:28" ht="13.5" thickBot="1" x14ac:dyDescent="0.25">
      <c r="A881" s="95"/>
      <c r="AB881" s="87"/>
    </row>
    <row r="882" spans="1:28" ht="15" x14ac:dyDescent="0.25">
      <c r="A882" s="99"/>
      <c r="D882" s="53" t="s">
        <v>15</v>
      </c>
      <c r="E882" s="54">
        <v>1</v>
      </c>
      <c r="F882" s="54">
        <v>1</v>
      </c>
      <c r="G882" s="54">
        <v>1</v>
      </c>
      <c r="H882" s="54">
        <v>1</v>
      </c>
      <c r="I882" s="54">
        <v>2</v>
      </c>
      <c r="J882" s="54">
        <v>2</v>
      </c>
      <c r="K882" s="54">
        <v>2</v>
      </c>
      <c r="L882" s="54">
        <v>1</v>
      </c>
      <c r="M882" s="55">
        <v>2</v>
      </c>
      <c r="N882" s="129">
        <v>13</v>
      </c>
      <c r="O882" s="132">
        <v>1</v>
      </c>
      <c r="P882" s="54">
        <v>1</v>
      </c>
      <c r="Q882" s="54">
        <v>2</v>
      </c>
      <c r="R882" s="54">
        <v>1</v>
      </c>
      <c r="S882" s="54">
        <v>1</v>
      </c>
      <c r="T882" s="54">
        <v>1</v>
      </c>
      <c r="U882" s="54">
        <v>2</v>
      </c>
      <c r="V882" s="54">
        <v>2</v>
      </c>
      <c r="W882" s="55">
        <v>1</v>
      </c>
      <c r="X882" s="116">
        <v>12</v>
      </c>
      <c r="Y882" s="55">
        <v>25</v>
      </c>
      <c r="AB882" s="87"/>
    </row>
    <row r="883" spans="1:28" ht="15" x14ac:dyDescent="0.25">
      <c r="A883" s="96" t="s">
        <v>22</v>
      </c>
      <c r="B883" s="78">
        <v>25.2</v>
      </c>
      <c r="C883" s="112">
        <v>25</v>
      </c>
      <c r="D883" s="57" t="s">
        <v>14</v>
      </c>
      <c r="E883" s="84">
        <v>9</v>
      </c>
      <c r="F883" s="84">
        <v>5</v>
      </c>
      <c r="G883" s="84">
        <v>5</v>
      </c>
      <c r="H883" s="84">
        <v>7</v>
      </c>
      <c r="I883" s="84">
        <v>7</v>
      </c>
      <c r="J883" s="84">
        <v>5</v>
      </c>
      <c r="K883" s="84">
        <v>6</v>
      </c>
      <c r="L883" s="84">
        <v>5</v>
      </c>
      <c r="M883" s="114">
        <v>5</v>
      </c>
      <c r="N883" s="130">
        <v>54</v>
      </c>
      <c r="O883" s="84">
        <v>6</v>
      </c>
      <c r="P883" s="84">
        <v>6</v>
      </c>
      <c r="Q883" s="84">
        <v>4</v>
      </c>
      <c r="R883" s="84">
        <v>4</v>
      </c>
      <c r="S883" s="84">
        <v>6</v>
      </c>
      <c r="T883" s="84">
        <v>5</v>
      </c>
      <c r="U883" s="84">
        <v>5</v>
      </c>
      <c r="V883" s="84">
        <v>8</v>
      </c>
      <c r="W883" s="114">
        <v>5</v>
      </c>
      <c r="X883" s="110">
        <v>49</v>
      </c>
      <c r="Y883" s="69">
        <v>103</v>
      </c>
      <c r="Z883" s="97">
        <v>0.1</v>
      </c>
      <c r="AA883" s="143">
        <v>25.3</v>
      </c>
      <c r="AB883" s="98">
        <v>73</v>
      </c>
    </row>
    <row r="884" spans="1:28" ht="15.75" thickBot="1" x14ac:dyDescent="0.3">
      <c r="A884" s="99"/>
      <c r="D884" s="75" t="s">
        <v>18</v>
      </c>
      <c r="E884" s="56">
        <v>0</v>
      </c>
      <c r="F884" s="56">
        <v>1</v>
      </c>
      <c r="G884" s="56">
        <v>2</v>
      </c>
      <c r="H884" s="56">
        <v>1</v>
      </c>
      <c r="I884" s="56">
        <v>1</v>
      </c>
      <c r="J884" s="56">
        <v>3</v>
      </c>
      <c r="K884" s="56">
        <v>2</v>
      </c>
      <c r="L884" s="56">
        <v>2</v>
      </c>
      <c r="M884" s="117">
        <v>2</v>
      </c>
      <c r="N884" s="131">
        <v>14</v>
      </c>
      <c r="O884" s="133">
        <v>1</v>
      </c>
      <c r="P884" s="56">
        <v>2</v>
      </c>
      <c r="Q884" s="56">
        <v>3</v>
      </c>
      <c r="R884" s="56">
        <v>3</v>
      </c>
      <c r="S884" s="56">
        <v>2</v>
      </c>
      <c r="T884" s="56">
        <v>1</v>
      </c>
      <c r="U884" s="56">
        <v>3</v>
      </c>
      <c r="V884" s="56">
        <v>0</v>
      </c>
      <c r="W884" s="117">
        <v>2</v>
      </c>
      <c r="X884" s="121">
        <v>17</v>
      </c>
      <c r="Y884" s="70">
        <v>31</v>
      </c>
      <c r="AB884" s="87"/>
    </row>
    <row r="885" spans="1:28" ht="13.5" thickBot="1" x14ac:dyDescent="0.25">
      <c r="A885" s="95"/>
      <c r="AB885" s="87"/>
    </row>
    <row r="886" spans="1:28" ht="15" x14ac:dyDescent="0.25">
      <c r="A886" s="100"/>
      <c r="D886" s="58" t="s">
        <v>15</v>
      </c>
      <c r="E886" s="59">
        <v>1</v>
      </c>
      <c r="F886" s="59">
        <v>1</v>
      </c>
      <c r="G886" s="59">
        <v>1</v>
      </c>
      <c r="H886" s="59">
        <v>1</v>
      </c>
      <c r="I886" s="59">
        <v>2</v>
      </c>
      <c r="J886" s="59">
        <v>2</v>
      </c>
      <c r="K886" s="59">
        <v>2</v>
      </c>
      <c r="L886" s="59">
        <v>1</v>
      </c>
      <c r="M886" s="60">
        <v>2</v>
      </c>
      <c r="N886" s="134">
        <v>13</v>
      </c>
      <c r="O886" s="137">
        <v>1</v>
      </c>
      <c r="P886" s="59">
        <v>1</v>
      </c>
      <c r="Q886" s="59">
        <v>2</v>
      </c>
      <c r="R886" s="59">
        <v>1</v>
      </c>
      <c r="S886" s="59">
        <v>1</v>
      </c>
      <c r="T886" s="59">
        <v>2</v>
      </c>
      <c r="U886" s="59">
        <v>2</v>
      </c>
      <c r="V886" s="59">
        <v>2</v>
      </c>
      <c r="W886" s="60">
        <v>1</v>
      </c>
      <c r="X886" s="118">
        <v>13</v>
      </c>
      <c r="Y886" s="60">
        <v>26</v>
      </c>
      <c r="AB886" s="87"/>
    </row>
    <row r="887" spans="1:28" ht="15" x14ac:dyDescent="0.25">
      <c r="A887" s="101" t="s">
        <v>23</v>
      </c>
      <c r="B887" s="79">
        <v>26.099999999999998</v>
      </c>
      <c r="C887" s="112">
        <v>26</v>
      </c>
      <c r="D887" s="62" t="s">
        <v>14</v>
      </c>
      <c r="E887" s="84">
        <v>7</v>
      </c>
      <c r="F887" s="84">
        <v>5</v>
      </c>
      <c r="G887" s="84">
        <v>8</v>
      </c>
      <c r="H887" s="84">
        <v>6</v>
      </c>
      <c r="I887" s="84">
        <v>5</v>
      </c>
      <c r="J887" s="84">
        <v>4</v>
      </c>
      <c r="K887" s="84">
        <v>6</v>
      </c>
      <c r="L887" s="84">
        <v>5</v>
      </c>
      <c r="M887" s="114">
        <v>5</v>
      </c>
      <c r="N887" s="135">
        <v>51</v>
      </c>
      <c r="O887" s="84">
        <v>5</v>
      </c>
      <c r="P887" s="84">
        <v>8</v>
      </c>
      <c r="Q887" s="84">
        <v>4</v>
      </c>
      <c r="R887" s="84">
        <v>5</v>
      </c>
      <c r="S887" s="84">
        <v>5</v>
      </c>
      <c r="T887" s="84">
        <v>3</v>
      </c>
      <c r="U887" s="84">
        <v>7</v>
      </c>
      <c r="V887" s="84">
        <v>7</v>
      </c>
      <c r="W887" s="114">
        <v>6</v>
      </c>
      <c r="X887" s="111">
        <v>50</v>
      </c>
      <c r="Y887" s="71">
        <v>101</v>
      </c>
      <c r="Z887" s="102">
        <v>0</v>
      </c>
      <c r="AA887" s="141">
        <v>26.099999999999998</v>
      </c>
      <c r="AB887" s="103">
        <v>80</v>
      </c>
    </row>
    <row r="888" spans="1:28" ht="15.75" thickBot="1" x14ac:dyDescent="0.3">
      <c r="A888" s="104"/>
      <c r="B888" s="105"/>
      <c r="C888" s="105"/>
      <c r="D888" s="76" t="s">
        <v>18</v>
      </c>
      <c r="E888" s="61">
        <v>1</v>
      </c>
      <c r="F888" s="61">
        <v>1</v>
      </c>
      <c r="G888" s="61">
        <v>0</v>
      </c>
      <c r="H888" s="61">
        <v>2</v>
      </c>
      <c r="I888" s="61">
        <v>3</v>
      </c>
      <c r="J888" s="61">
        <v>4</v>
      </c>
      <c r="K888" s="61">
        <v>2</v>
      </c>
      <c r="L888" s="61">
        <v>2</v>
      </c>
      <c r="M888" s="119">
        <v>2</v>
      </c>
      <c r="N888" s="136">
        <v>17</v>
      </c>
      <c r="O888" s="138">
        <v>2</v>
      </c>
      <c r="P888" s="61">
        <v>0</v>
      </c>
      <c r="Q888" s="61">
        <v>3</v>
      </c>
      <c r="R888" s="61">
        <v>2</v>
      </c>
      <c r="S888" s="61">
        <v>3</v>
      </c>
      <c r="T888" s="61">
        <v>4</v>
      </c>
      <c r="U888" s="61">
        <v>1</v>
      </c>
      <c r="V888" s="61">
        <v>1</v>
      </c>
      <c r="W888" s="119">
        <v>1</v>
      </c>
      <c r="X888" s="122">
        <v>17</v>
      </c>
      <c r="Y888" s="72">
        <v>34</v>
      </c>
      <c r="Z888" s="105"/>
      <c r="AA888" s="105"/>
      <c r="AB888" s="106"/>
    </row>
    <row r="889" spans="1:28" ht="13.5" thickBot="1" x14ac:dyDescent="0.25">
      <c r="A889" s="77"/>
      <c r="B889" s="77"/>
      <c r="C889" s="77"/>
      <c r="D889" s="77"/>
      <c r="E889" s="77"/>
      <c r="F889" s="77"/>
      <c r="G889" s="77"/>
      <c r="H889" s="77"/>
      <c r="I889" s="77"/>
      <c r="J889" s="77"/>
      <c r="K889" s="77"/>
      <c r="L889" s="77"/>
      <c r="M889" s="77"/>
      <c r="N889" s="77"/>
      <c r="O889" s="77"/>
      <c r="P889" s="77"/>
      <c r="Q889" s="77"/>
      <c r="R889" s="77"/>
      <c r="S889" s="77"/>
      <c r="T889" s="77"/>
      <c r="U889" s="77"/>
      <c r="V889" s="77"/>
      <c r="W889" s="77"/>
      <c r="X889" s="77"/>
      <c r="Y889" s="77"/>
      <c r="Z889" s="77"/>
      <c r="AA889" s="77"/>
      <c r="AB889" s="77"/>
    </row>
    <row r="890" spans="1:28" ht="15" x14ac:dyDescent="0.25">
      <c r="A890" s="88"/>
      <c r="B890" s="173" t="s">
        <v>4</v>
      </c>
      <c r="C890" s="176" t="s">
        <v>19</v>
      </c>
      <c r="D890" s="64" t="s">
        <v>1</v>
      </c>
      <c r="E890" s="40">
        <v>382</v>
      </c>
      <c r="F890" s="41">
        <v>459</v>
      </c>
      <c r="G890" s="41">
        <v>301</v>
      </c>
      <c r="H890" s="41">
        <v>302</v>
      </c>
      <c r="I890" s="41">
        <v>146</v>
      </c>
      <c r="J890" s="41">
        <v>373</v>
      </c>
      <c r="K890" s="41">
        <v>478</v>
      </c>
      <c r="L890" s="41">
        <v>172</v>
      </c>
      <c r="M890" s="42">
        <v>349</v>
      </c>
      <c r="N890" s="179" t="s">
        <v>16</v>
      </c>
      <c r="O890" s="40">
        <v>403</v>
      </c>
      <c r="P890" s="41">
        <v>182</v>
      </c>
      <c r="Q890" s="41">
        <v>471</v>
      </c>
      <c r="R890" s="41">
        <v>150</v>
      </c>
      <c r="S890" s="41">
        <v>387</v>
      </c>
      <c r="T890" s="41">
        <v>286</v>
      </c>
      <c r="U890" s="41">
        <v>376</v>
      </c>
      <c r="V890" s="41">
        <v>476</v>
      </c>
      <c r="W890" s="42">
        <v>270</v>
      </c>
      <c r="X890" s="179" t="s">
        <v>17</v>
      </c>
      <c r="Y890" s="89">
        <v>71.5</v>
      </c>
      <c r="Z890" s="182" t="s">
        <v>28</v>
      </c>
      <c r="AA890" s="185" t="s">
        <v>6</v>
      </c>
      <c r="AB890" s="188" t="s">
        <v>20</v>
      </c>
    </row>
    <row r="891" spans="1:28" ht="15" x14ac:dyDescent="0.25">
      <c r="A891" s="90" t="s">
        <v>21</v>
      </c>
      <c r="B891" s="174"/>
      <c r="C891" s="177"/>
      <c r="D891" s="65" t="s">
        <v>2</v>
      </c>
      <c r="E891" s="43">
        <v>4</v>
      </c>
      <c r="F891" s="39">
        <v>5</v>
      </c>
      <c r="G891" s="39">
        <v>4</v>
      </c>
      <c r="H891" s="39">
        <v>4</v>
      </c>
      <c r="I891" s="39">
        <v>3</v>
      </c>
      <c r="J891" s="39">
        <v>4</v>
      </c>
      <c r="K891" s="39">
        <v>5</v>
      </c>
      <c r="L891" s="39">
        <v>3</v>
      </c>
      <c r="M891" s="44">
        <v>4</v>
      </c>
      <c r="N891" s="180"/>
      <c r="O891" s="43">
        <v>4</v>
      </c>
      <c r="P891" s="39">
        <v>3</v>
      </c>
      <c r="Q891" s="39">
        <v>5</v>
      </c>
      <c r="R891" s="39">
        <v>3</v>
      </c>
      <c r="S891" s="39">
        <v>4</v>
      </c>
      <c r="T891" s="39">
        <v>4</v>
      </c>
      <c r="U891" s="39">
        <v>4</v>
      </c>
      <c r="V891" s="39">
        <v>5</v>
      </c>
      <c r="W891" s="44">
        <v>4</v>
      </c>
      <c r="X891" s="180"/>
      <c r="Y891" s="63">
        <v>72</v>
      </c>
      <c r="Z891" s="183"/>
      <c r="AA891" s="186"/>
      <c r="AB891" s="189"/>
    </row>
    <row r="892" spans="1:28" ht="15.75" thickBot="1" x14ac:dyDescent="0.3">
      <c r="A892" s="107">
        <v>44343</v>
      </c>
      <c r="B892" s="175"/>
      <c r="C892" s="178"/>
      <c r="D892" s="66" t="s">
        <v>3</v>
      </c>
      <c r="E892" s="45">
        <v>5</v>
      </c>
      <c r="F892" s="46">
        <v>9</v>
      </c>
      <c r="G892" s="46">
        <v>13</v>
      </c>
      <c r="H892" s="46">
        <v>15</v>
      </c>
      <c r="I892" s="46">
        <v>17</v>
      </c>
      <c r="J892" s="46">
        <v>3</v>
      </c>
      <c r="K892" s="46">
        <v>7</v>
      </c>
      <c r="L892" s="46">
        <v>11</v>
      </c>
      <c r="M892" s="47">
        <v>1</v>
      </c>
      <c r="N892" s="181"/>
      <c r="O892" s="45">
        <v>4</v>
      </c>
      <c r="P892" s="46">
        <v>14</v>
      </c>
      <c r="Q892" s="46">
        <v>6</v>
      </c>
      <c r="R892" s="46">
        <v>18</v>
      </c>
      <c r="S892" s="46">
        <v>2</v>
      </c>
      <c r="T892" s="46">
        <v>16</v>
      </c>
      <c r="U892" s="46">
        <v>8</v>
      </c>
      <c r="V892" s="46">
        <v>12</v>
      </c>
      <c r="W892" s="47">
        <v>10</v>
      </c>
      <c r="X892" s="181"/>
      <c r="Y892" s="108">
        <v>130</v>
      </c>
      <c r="Z892" s="184"/>
      <c r="AA892" s="187"/>
      <c r="AB892" s="190"/>
    </row>
    <row r="893" spans="1:28" ht="15" x14ac:dyDescent="0.25">
      <c r="A893" s="91"/>
      <c r="D893" s="48" t="s">
        <v>15</v>
      </c>
      <c r="E893" s="49">
        <v>2</v>
      </c>
      <c r="F893" s="49">
        <v>1</v>
      </c>
      <c r="G893" s="49">
        <v>1</v>
      </c>
      <c r="H893" s="49">
        <v>1</v>
      </c>
      <c r="I893" s="49">
        <v>1</v>
      </c>
      <c r="J893" s="49">
        <v>2</v>
      </c>
      <c r="K893" s="49">
        <v>2</v>
      </c>
      <c r="L893" s="49">
        <v>1</v>
      </c>
      <c r="M893" s="50">
        <v>2</v>
      </c>
      <c r="N893" s="123">
        <v>13</v>
      </c>
      <c r="O893" s="126">
        <v>2</v>
      </c>
      <c r="P893" s="49">
        <v>1</v>
      </c>
      <c r="Q893" s="49">
        <v>2</v>
      </c>
      <c r="R893" s="49">
        <v>1</v>
      </c>
      <c r="S893" s="49">
        <v>2</v>
      </c>
      <c r="T893" s="49">
        <v>1</v>
      </c>
      <c r="U893" s="49">
        <v>2</v>
      </c>
      <c r="V893" s="49">
        <v>1</v>
      </c>
      <c r="W893" s="50">
        <v>1</v>
      </c>
      <c r="X893" s="113">
        <v>13</v>
      </c>
      <c r="Y893" s="85">
        <v>26</v>
      </c>
      <c r="AB893" s="87"/>
    </row>
    <row r="894" spans="1:28" ht="15" x14ac:dyDescent="0.25">
      <c r="A894" s="91" t="s">
        <v>24</v>
      </c>
      <c r="B894" s="73">
        <v>23.1</v>
      </c>
      <c r="C894" s="112">
        <v>26</v>
      </c>
      <c r="D894" s="52" t="s">
        <v>14</v>
      </c>
      <c r="E894" s="84">
        <v>4</v>
      </c>
      <c r="F894" s="84">
        <v>8</v>
      </c>
      <c r="G894" s="84">
        <v>5</v>
      </c>
      <c r="H894" s="84">
        <v>5</v>
      </c>
      <c r="I894" s="84">
        <v>5</v>
      </c>
      <c r="J894" s="84">
        <v>6</v>
      </c>
      <c r="K894" s="84">
        <v>8</v>
      </c>
      <c r="L894" s="84">
        <v>3</v>
      </c>
      <c r="M894" s="114">
        <v>5</v>
      </c>
      <c r="N894" s="124">
        <v>49</v>
      </c>
      <c r="O894" s="84">
        <v>7</v>
      </c>
      <c r="P894" s="84">
        <v>4</v>
      </c>
      <c r="Q894" s="84">
        <v>6</v>
      </c>
      <c r="R894" s="84">
        <v>6</v>
      </c>
      <c r="S894" s="84">
        <v>5</v>
      </c>
      <c r="T894" s="84">
        <v>5</v>
      </c>
      <c r="U894" s="84">
        <v>5</v>
      </c>
      <c r="V894" s="84">
        <v>6</v>
      </c>
      <c r="W894" s="114">
        <v>4</v>
      </c>
      <c r="X894" s="109">
        <v>48</v>
      </c>
      <c r="Y894" s="67">
        <v>97</v>
      </c>
      <c r="Z894" s="92">
        <v>-0.4</v>
      </c>
      <c r="AA894" s="142">
        <v>22.700000000000003</v>
      </c>
      <c r="AB894" s="93">
        <v>70</v>
      </c>
    </row>
    <row r="895" spans="1:28" ht="15.75" thickBot="1" x14ac:dyDescent="0.3">
      <c r="A895" s="94"/>
      <c r="D895" s="74" t="s">
        <v>18</v>
      </c>
      <c r="E895" s="51">
        <v>4</v>
      </c>
      <c r="F895" s="51">
        <v>0</v>
      </c>
      <c r="G895" s="51">
        <v>2</v>
      </c>
      <c r="H895" s="51">
        <v>2</v>
      </c>
      <c r="I895" s="51">
        <v>1</v>
      </c>
      <c r="J895" s="51">
        <v>2</v>
      </c>
      <c r="K895" s="51">
        <v>1</v>
      </c>
      <c r="L895" s="51">
        <v>3</v>
      </c>
      <c r="M895" s="115">
        <v>3</v>
      </c>
      <c r="N895" s="125">
        <v>18</v>
      </c>
      <c r="O895" s="128">
        <v>1</v>
      </c>
      <c r="P895" s="51">
        <v>2</v>
      </c>
      <c r="Q895" s="51">
        <v>3</v>
      </c>
      <c r="R895" s="51">
        <v>0</v>
      </c>
      <c r="S895" s="51">
        <v>3</v>
      </c>
      <c r="T895" s="51">
        <v>2</v>
      </c>
      <c r="U895" s="51">
        <v>3</v>
      </c>
      <c r="V895" s="51">
        <v>2</v>
      </c>
      <c r="W895" s="115">
        <v>3</v>
      </c>
      <c r="X895" s="120">
        <v>19</v>
      </c>
      <c r="Y895" s="68">
        <v>37</v>
      </c>
      <c r="AB895" s="87"/>
    </row>
    <row r="896" spans="1:28" ht="13.5" thickBot="1" x14ac:dyDescent="0.25">
      <c r="A896" s="95"/>
      <c r="AB896" s="87"/>
    </row>
    <row r="897" spans="1:28" ht="15" x14ac:dyDescent="0.25">
      <c r="A897" s="99"/>
      <c r="D897" s="53" t="s">
        <v>15</v>
      </c>
      <c r="E897" s="54">
        <v>2</v>
      </c>
      <c r="F897" s="54">
        <v>2</v>
      </c>
      <c r="G897" s="54">
        <v>1</v>
      </c>
      <c r="H897" s="54">
        <v>1</v>
      </c>
      <c r="I897" s="54">
        <v>1</v>
      </c>
      <c r="J897" s="54">
        <v>2</v>
      </c>
      <c r="K897" s="54">
        <v>2</v>
      </c>
      <c r="L897" s="54">
        <v>2</v>
      </c>
      <c r="M897" s="55">
        <v>2</v>
      </c>
      <c r="N897" s="129">
        <v>15</v>
      </c>
      <c r="O897" s="132">
        <v>2</v>
      </c>
      <c r="P897" s="54">
        <v>1</v>
      </c>
      <c r="Q897" s="54">
        <v>2</v>
      </c>
      <c r="R897" s="54">
        <v>1</v>
      </c>
      <c r="S897" s="54">
        <v>2</v>
      </c>
      <c r="T897" s="54">
        <v>1</v>
      </c>
      <c r="U897" s="54">
        <v>2</v>
      </c>
      <c r="V897" s="54">
        <v>2</v>
      </c>
      <c r="W897" s="55">
        <v>2</v>
      </c>
      <c r="X897" s="116">
        <v>15</v>
      </c>
      <c r="Y897" s="55">
        <v>30</v>
      </c>
      <c r="AB897" s="87"/>
    </row>
    <row r="898" spans="1:28" ht="15" x14ac:dyDescent="0.25">
      <c r="A898" s="96" t="s">
        <v>22</v>
      </c>
      <c r="B898" s="78">
        <v>26.4</v>
      </c>
      <c r="C898" s="112">
        <v>30</v>
      </c>
      <c r="D898" s="57" t="s">
        <v>14</v>
      </c>
      <c r="E898" s="84">
        <v>5</v>
      </c>
      <c r="F898" s="84">
        <v>8</v>
      </c>
      <c r="G898" s="84">
        <v>5</v>
      </c>
      <c r="H898" s="84">
        <v>7</v>
      </c>
      <c r="I898" s="84">
        <v>4</v>
      </c>
      <c r="J898" s="84">
        <v>5</v>
      </c>
      <c r="K898" s="84">
        <v>6</v>
      </c>
      <c r="L898" s="84">
        <v>4</v>
      </c>
      <c r="M898" s="114">
        <v>5</v>
      </c>
      <c r="N898" s="130">
        <v>49</v>
      </c>
      <c r="O898" s="84">
        <v>5</v>
      </c>
      <c r="P898" s="84">
        <v>7</v>
      </c>
      <c r="Q898" s="84">
        <v>5</v>
      </c>
      <c r="R898" s="84">
        <v>4</v>
      </c>
      <c r="S898" s="84">
        <v>7</v>
      </c>
      <c r="T898" s="84">
        <v>4</v>
      </c>
      <c r="U898" s="84">
        <v>6</v>
      </c>
      <c r="V898" s="84">
        <v>7</v>
      </c>
      <c r="W898" s="114">
        <v>6</v>
      </c>
      <c r="X898" s="110">
        <v>51</v>
      </c>
      <c r="Y898" s="69">
        <v>100</v>
      </c>
      <c r="Z898" s="97">
        <v>-1.2000000000000002</v>
      </c>
      <c r="AA898" s="143">
        <v>25.2</v>
      </c>
      <c r="AB898" s="98">
        <v>72</v>
      </c>
    </row>
    <row r="899" spans="1:28" ht="15.75" thickBot="1" x14ac:dyDescent="0.3">
      <c r="A899" s="99"/>
      <c r="D899" s="75" t="s">
        <v>18</v>
      </c>
      <c r="E899" s="56">
        <v>3</v>
      </c>
      <c r="F899" s="56">
        <v>1</v>
      </c>
      <c r="G899" s="56">
        <v>2</v>
      </c>
      <c r="H899" s="56">
        <v>0</v>
      </c>
      <c r="I899" s="56">
        <v>2</v>
      </c>
      <c r="J899" s="56">
        <v>3</v>
      </c>
      <c r="K899" s="56">
        <v>3</v>
      </c>
      <c r="L899" s="56">
        <v>3</v>
      </c>
      <c r="M899" s="117">
        <v>3</v>
      </c>
      <c r="N899" s="131">
        <v>20</v>
      </c>
      <c r="O899" s="133">
        <v>3</v>
      </c>
      <c r="P899" s="56">
        <v>0</v>
      </c>
      <c r="Q899" s="56">
        <v>4</v>
      </c>
      <c r="R899" s="56">
        <v>2</v>
      </c>
      <c r="S899" s="56">
        <v>1</v>
      </c>
      <c r="T899" s="56">
        <v>3</v>
      </c>
      <c r="U899" s="56">
        <v>2</v>
      </c>
      <c r="V899" s="56">
        <v>2</v>
      </c>
      <c r="W899" s="117">
        <v>2</v>
      </c>
      <c r="X899" s="121">
        <v>19</v>
      </c>
      <c r="Y899" s="70">
        <v>39</v>
      </c>
      <c r="AB899" s="87"/>
    </row>
    <row r="900" spans="1:28" ht="13.5" thickBot="1" x14ac:dyDescent="0.25">
      <c r="A900" s="95"/>
      <c r="AB900" s="87"/>
    </row>
    <row r="901" spans="1:28" ht="15" x14ac:dyDescent="0.25">
      <c r="A901" s="100"/>
      <c r="D901" s="58" t="s">
        <v>15</v>
      </c>
      <c r="E901" s="59">
        <v>2</v>
      </c>
      <c r="F901" s="59">
        <v>2</v>
      </c>
      <c r="G901" s="59">
        <v>1</v>
      </c>
      <c r="H901" s="59">
        <v>1</v>
      </c>
      <c r="I901" s="59">
        <v>1</v>
      </c>
      <c r="J901" s="59">
        <v>2</v>
      </c>
      <c r="K901" s="59">
        <v>2</v>
      </c>
      <c r="L901" s="59">
        <v>2</v>
      </c>
      <c r="M901" s="60">
        <v>2</v>
      </c>
      <c r="N901" s="134">
        <v>15</v>
      </c>
      <c r="O901" s="137">
        <v>2</v>
      </c>
      <c r="P901" s="59">
        <v>1</v>
      </c>
      <c r="Q901" s="59">
        <v>2</v>
      </c>
      <c r="R901" s="59">
        <v>1</v>
      </c>
      <c r="S901" s="59">
        <v>2</v>
      </c>
      <c r="T901" s="59">
        <v>1</v>
      </c>
      <c r="U901" s="59">
        <v>2</v>
      </c>
      <c r="V901" s="59">
        <v>2</v>
      </c>
      <c r="W901" s="60">
        <v>2</v>
      </c>
      <c r="X901" s="118">
        <v>15</v>
      </c>
      <c r="Y901" s="60">
        <v>30</v>
      </c>
      <c r="AB901" s="87"/>
    </row>
    <row r="902" spans="1:28" ht="15" x14ac:dyDescent="0.25">
      <c r="A902" s="101" t="s">
        <v>23</v>
      </c>
      <c r="B902" s="79">
        <v>26.099999999999998</v>
      </c>
      <c r="C902" s="112">
        <v>30</v>
      </c>
      <c r="D902" s="62" t="s">
        <v>14</v>
      </c>
      <c r="E902" s="84">
        <v>0</v>
      </c>
      <c r="F902" s="84">
        <v>0</v>
      </c>
      <c r="G902" s="84">
        <v>0</v>
      </c>
      <c r="H902" s="84">
        <v>0</v>
      </c>
      <c r="I902" s="84">
        <v>0</v>
      </c>
      <c r="J902" s="84">
        <v>0</v>
      </c>
      <c r="K902" s="84">
        <v>0</v>
      </c>
      <c r="L902" s="84">
        <v>0</v>
      </c>
      <c r="M902" s="114">
        <v>0</v>
      </c>
      <c r="N902" s="135">
        <v>0</v>
      </c>
      <c r="O902" s="127">
        <v>0</v>
      </c>
      <c r="P902" s="84">
        <v>0</v>
      </c>
      <c r="Q902" s="84">
        <v>0</v>
      </c>
      <c r="R902" s="84">
        <v>0</v>
      </c>
      <c r="S902" s="84">
        <v>0</v>
      </c>
      <c r="T902" s="84">
        <v>0</v>
      </c>
      <c r="U902" s="84">
        <v>0</v>
      </c>
      <c r="V902" s="84">
        <v>0</v>
      </c>
      <c r="W902" s="114">
        <v>0</v>
      </c>
      <c r="X902" s="111">
        <v>0</v>
      </c>
      <c r="Y902" s="71">
        <v>0</v>
      </c>
      <c r="Z902" s="102">
        <v>0</v>
      </c>
      <c r="AA902" s="141">
        <v>26.099999999999998</v>
      </c>
      <c r="AB902" s="103">
        <v>79</v>
      </c>
    </row>
    <row r="903" spans="1:28" ht="15.75" thickBot="1" x14ac:dyDescent="0.3">
      <c r="A903" s="104"/>
      <c r="B903" s="105"/>
      <c r="C903" s="105"/>
      <c r="D903" s="76" t="s">
        <v>18</v>
      </c>
      <c r="E903" s="61">
        <v>0</v>
      </c>
      <c r="F903" s="61">
        <v>0</v>
      </c>
      <c r="G903" s="61">
        <v>0</v>
      </c>
      <c r="H903" s="61">
        <v>0</v>
      </c>
      <c r="I903" s="61">
        <v>0</v>
      </c>
      <c r="J903" s="61">
        <v>0</v>
      </c>
      <c r="K903" s="61">
        <v>0</v>
      </c>
      <c r="L903" s="61">
        <v>0</v>
      </c>
      <c r="M903" s="119">
        <v>0</v>
      </c>
      <c r="N903" s="136">
        <v>0</v>
      </c>
      <c r="O903" s="138">
        <v>0</v>
      </c>
      <c r="P903" s="61">
        <v>0</v>
      </c>
      <c r="Q903" s="61">
        <v>0</v>
      </c>
      <c r="R903" s="61">
        <v>0</v>
      </c>
      <c r="S903" s="61">
        <v>0</v>
      </c>
      <c r="T903" s="61">
        <v>0</v>
      </c>
      <c r="U903" s="61">
        <v>0</v>
      </c>
      <c r="V903" s="61">
        <v>0</v>
      </c>
      <c r="W903" s="119">
        <v>0</v>
      </c>
      <c r="X903" s="122">
        <v>0</v>
      </c>
      <c r="Y903" s="72">
        <v>0</v>
      </c>
      <c r="Z903" s="105"/>
      <c r="AA903" s="105"/>
      <c r="AB903" s="106"/>
    </row>
    <row r="904" spans="1:28" ht="13.5" thickBot="1" x14ac:dyDescent="0.25">
      <c r="A904" s="77"/>
      <c r="B904" s="77"/>
      <c r="C904" s="77"/>
      <c r="D904" s="77"/>
      <c r="E904" s="77"/>
      <c r="F904" s="77"/>
      <c r="G904" s="77"/>
      <c r="H904" s="77"/>
      <c r="I904" s="77"/>
      <c r="J904" s="77"/>
      <c r="K904" s="77"/>
      <c r="L904" s="77"/>
      <c r="M904" s="77"/>
      <c r="N904" s="77"/>
      <c r="O904" s="77"/>
      <c r="P904" s="77"/>
      <c r="Q904" s="77"/>
      <c r="R904" s="77"/>
      <c r="S904" s="77"/>
      <c r="T904" s="77"/>
      <c r="U904" s="77"/>
      <c r="V904" s="77"/>
      <c r="W904" s="77"/>
      <c r="X904" s="77"/>
      <c r="Y904" s="77"/>
      <c r="Z904" s="77"/>
      <c r="AA904" s="77"/>
      <c r="AB904" s="77"/>
    </row>
    <row r="905" spans="1:28" ht="15" x14ac:dyDescent="0.25">
      <c r="A905" s="88"/>
      <c r="B905" s="173" t="s">
        <v>4</v>
      </c>
      <c r="C905" s="176" t="s">
        <v>19</v>
      </c>
      <c r="D905" s="64" t="s">
        <v>1</v>
      </c>
      <c r="E905" s="40">
        <v>382</v>
      </c>
      <c r="F905" s="41">
        <v>459</v>
      </c>
      <c r="G905" s="41">
        <v>301</v>
      </c>
      <c r="H905" s="41">
        <v>302</v>
      </c>
      <c r="I905" s="41">
        <v>146</v>
      </c>
      <c r="J905" s="41">
        <v>373</v>
      </c>
      <c r="K905" s="41">
        <v>478</v>
      </c>
      <c r="L905" s="41">
        <v>172</v>
      </c>
      <c r="M905" s="42">
        <v>349</v>
      </c>
      <c r="N905" s="179" t="s">
        <v>16</v>
      </c>
      <c r="O905" s="40">
        <v>403</v>
      </c>
      <c r="P905" s="41">
        <v>182</v>
      </c>
      <c r="Q905" s="41">
        <v>471</v>
      </c>
      <c r="R905" s="41">
        <v>150</v>
      </c>
      <c r="S905" s="41">
        <v>387</v>
      </c>
      <c r="T905" s="41">
        <v>286</v>
      </c>
      <c r="U905" s="41">
        <v>376</v>
      </c>
      <c r="V905" s="41">
        <v>476</v>
      </c>
      <c r="W905" s="42">
        <v>270</v>
      </c>
      <c r="X905" s="179" t="s">
        <v>17</v>
      </c>
      <c r="Y905" s="89">
        <v>71.5</v>
      </c>
      <c r="Z905" s="182" t="s">
        <v>28</v>
      </c>
      <c r="AA905" s="185" t="s">
        <v>6</v>
      </c>
      <c r="AB905" s="188" t="s">
        <v>20</v>
      </c>
    </row>
    <row r="906" spans="1:28" ht="15" x14ac:dyDescent="0.25">
      <c r="A906" s="90" t="s">
        <v>21</v>
      </c>
      <c r="B906" s="174"/>
      <c r="C906" s="177"/>
      <c r="D906" s="65" t="s">
        <v>2</v>
      </c>
      <c r="E906" s="43">
        <v>4</v>
      </c>
      <c r="F906" s="39">
        <v>5</v>
      </c>
      <c r="G906" s="39">
        <v>4</v>
      </c>
      <c r="H906" s="39">
        <v>4</v>
      </c>
      <c r="I906" s="39">
        <v>3</v>
      </c>
      <c r="J906" s="39">
        <v>4</v>
      </c>
      <c r="K906" s="39">
        <v>5</v>
      </c>
      <c r="L906" s="39">
        <v>3</v>
      </c>
      <c r="M906" s="44">
        <v>4</v>
      </c>
      <c r="N906" s="180"/>
      <c r="O906" s="43">
        <v>4</v>
      </c>
      <c r="P906" s="39">
        <v>3</v>
      </c>
      <c r="Q906" s="39">
        <v>5</v>
      </c>
      <c r="R906" s="39">
        <v>3</v>
      </c>
      <c r="S906" s="39">
        <v>4</v>
      </c>
      <c r="T906" s="39">
        <v>4</v>
      </c>
      <c r="U906" s="39">
        <v>4</v>
      </c>
      <c r="V906" s="39">
        <v>5</v>
      </c>
      <c r="W906" s="44">
        <v>4</v>
      </c>
      <c r="X906" s="180"/>
      <c r="Y906" s="63">
        <v>72</v>
      </c>
      <c r="Z906" s="183"/>
      <c r="AA906" s="186"/>
      <c r="AB906" s="189"/>
    </row>
    <row r="907" spans="1:28" ht="15.75" thickBot="1" x14ac:dyDescent="0.3">
      <c r="A907" s="107">
        <v>44336</v>
      </c>
      <c r="B907" s="175"/>
      <c r="C907" s="178"/>
      <c r="D907" s="66" t="s">
        <v>3</v>
      </c>
      <c r="E907" s="45">
        <v>5</v>
      </c>
      <c r="F907" s="46">
        <v>9</v>
      </c>
      <c r="G907" s="46">
        <v>13</v>
      </c>
      <c r="H907" s="46">
        <v>15</v>
      </c>
      <c r="I907" s="46">
        <v>17</v>
      </c>
      <c r="J907" s="46">
        <v>3</v>
      </c>
      <c r="K907" s="46">
        <v>7</v>
      </c>
      <c r="L907" s="46">
        <v>11</v>
      </c>
      <c r="M907" s="47">
        <v>1</v>
      </c>
      <c r="N907" s="181"/>
      <c r="O907" s="45">
        <v>4</v>
      </c>
      <c r="P907" s="46">
        <v>14</v>
      </c>
      <c r="Q907" s="46">
        <v>6</v>
      </c>
      <c r="R907" s="46">
        <v>18</v>
      </c>
      <c r="S907" s="46">
        <v>2</v>
      </c>
      <c r="T907" s="46">
        <v>16</v>
      </c>
      <c r="U907" s="46">
        <v>8</v>
      </c>
      <c r="V907" s="46">
        <v>12</v>
      </c>
      <c r="W907" s="47">
        <v>10</v>
      </c>
      <c r="X907" s="181"/>
      <c r="Y907" s="108">
        <v>130</v>
      </c>
      <c r="Z907" s="184"/>
      <c r="AA907" s="187"/>
      <c r="AB907" s="190"/>
    </row>
    <row r="908" spans="1:28" ht="15" x14ac:dyDescent="0.25">
      <c r="A908" s="91"/>
      <c r="D908" s="48" t="s">
        <v>15</v>
      </c>
      <c r="E908" s="49">
        <v>2</v>
      </c>
      <c r="F908" s="49">
        <v>1</v>
      </c>
      <c r="G908" s="49">
        <v>1</v>
      </c>
      <c r="H908" s="49">
        <v>1</v>
      </c>
      <c r="I908" s="49">
        <v>1</v>
      </c>
      <c r="J908" s="49">
        <v>2</v>
      </c>
      <c r="K908" s="49">
        <v>2</v>
      </c>
      <c r="L908" s="49">
        <v>1</v>
      </c>
      <c r="M908" s="50">
        <v>2</v>
      </c>
      <c r="N908" s="123">
        <v>13</v>
      </c>
      <c r="O908" s="126">
        <v>2</v>
      </c>
      <c r="P908" s="49">
        <v>1</v>
      </c>
      <c r="Q908" s="49">
        <v>2</v>
      </c>
      <c r="R908" s="49">
        <v>1</v>
      </c>
      <c r="S908" s="49">
        <v>2</v>
      </c>
      <c r="T908" s="49">
        <v>1</v>
      </c>
      <c r="U908" s="49">
        <v>2</v>
      </c>
      <c r="V908" s="49">
        <v>1</v>
      </c>
      <c r="W908" s="50">
        <v>1</v>
      </c>
      <c r="X908" s="113">
        <v>13</v>
      </c>
      <c r="Y908" s="85">
        <v>26</v>
      </c>
      <c r="AB908" s="87"/>
    </row>
    <row r="909" spans="1:28" ht="15" x14ac:dyDescent="0.25">
      <c r="A909" s="91" t="s">
        <v>24</v>
      </c>
      <c r="B909" s="73">
        <v>23.1</v>
      </c>
      <c r="C909" s="112">
        <v>26</v>
      </c>
      <c r="D909" s="52" t="s">
        <v>14</v>
      </c>
      <c r="E909" s="84">
        <v>0</v>
      </c>
      <c r="F909" s="84">
        <v>0</v>
      </c>
      <c r="G909" s="84">
        <v>0</v>
      </c>
      <c r="H909" s="84">
        <v>0</v>
      </c>
      <c r="I909" s="84">
        <v>0</v>
      </c>
      <c r="J909" s="84">
        <v>0</v>
      </c>
      <c r="K909" s="84">
        <v>0</v>
      </c>
      <c r="L909" s="84">
        <v>0</v>
      </c>
      <c r="M909" s="114">
        <v>0</v>
      </c>
      <c r="N909" s="124">
        <v>0</v>
      </c>
      <c r="O909" s="84">
        <v>0</v>
      </c>
      <c r="P909" s="84">
        <v>0</v>
      </c>
      <c r="Q909" s="84">
        <v>0</v>
      </c>
      <c r="R909" s="84">
        <v>0</v>
      </c>
      <c r="S909" s="84">
        <v>0</v>
      </c>
      <c r="T909" s="84">
        <v>0</v>
      </c>
      <c r="U909" s="84">
        <v>0</v>
      </c>
      <c r="V909" s="84">
        <v>0</v>
      </c>
      <c r="W909" s="114">
        <v>0</v>
      </c>
      <c r="X909" s="109">
        <v>0</v>
      </c>
      <c r="Y909" s="67">
        <v>0</v>
      </c>
      <c r="Z909" s="92">
        <v>0</v>
      </c>
      <c r="AA909" s="142">
        <v>23.1</v>
      </c>
      <c r="AB909" s="93">
        <v>69</v>
      </c>
    </row>
    <row r="910" spans="1:28" ht="15.75" thickBot="1" x14ac:dyDescent="0.3">
      <c r="A910" s="94"/>
      <c r="D910" s="74" t="s">
        <v>18</v>
      </c>
      <c r="E910" s="51">
        <v>0</v>
      </c>
      <c r="F910" s="51">
        <v>0</v>
      </c>
      <c r="G910" s="51">
        <v>0</v>
      </c>
      <c r="H910" s="51">
        <v>0</v>
      </c>
      <c r="I910" s="51">
        <v>0</v>
      </c>
      <c r="J910" s="51">
        <v>0</v>
      </c>
      <c r="K910" s="51">
        <v>0</v>
      </c>
      <c r="L910" s="51">
        <v>0</v>
      </c>
      <c r="M910" s="115">
        <v>0</v>
      </c>
      <c r="N910" s="125">
        <v>0</v>
      </c>
      <c r="O910" s="128">
        <v>0</v>
      </c>
      <c r="P910" s="51">
        <v>0</v>
      </c>
      <c r="Q910" s="51">
        <v>0</v>
      </c>
      <c r="R910" s="51">
        <v>0</v>
      </c>
      <c r="S910" s="51">
        <v>0</v>
      </c>
      <c r="T910" s="51">
        <v>0</v>
      </c>
      <c r="U910" s="51">
        <v>0</v>
      </c>
      <c r="V910" s="51">
        <v>0</v>
      </c>
      <c r="W910" s="115">
        <v>0</v>
      </c>
      <c r="X910" s="120">
        <v>0</v>
      </c>
      <c r="Y910" s="68">
        <v>0</v>
      </c>
      <c r="AB910" s="87"/>
    </row>
    <row r="911" spans="1:28" ht="13.5" thickBot="1" x14ac:dyDescent="0.25">
      <c r="A911" s="95"/>
      <c r="AB911" s="87"/>
    </row>
    <row r="912" spans="1:28" ht="15" x14ac:dyDescent="0.25">
      <c r="A912" s="99"/>
      <c r="D912" s="53" t="s">
        <v>15</v>
      </c>
      <c r="E912" s="54">
        <v>2</v>
      </c>
      <c r="F912" s="54">
        <v>2</v>
      </c>
      <c r="G912" s="54">
        <v>1</v>
      </c>
      <c r="H912" s="54">
        <v>1</v>
      </c>
      <c r="I912" s="54">
        <v>1</v>
      </c>
      <c r="J912" s="54">
        <v>2</v>
      </c>
      <c r="K912" s="54">
        <v>2</v>
      </c>
      <c r="L912" s="54">
        <v>2</v>
      </c>
      <c r="M912" s="55">
        <v>2</v>
      </c>
      <c r="N912" s="129">
        <v>15</v>
      </c>
      <c r="O912" s="132">
        <v>2</v>
      </c>
      <c r="P912" s="54">
        <v>1</v>
      </c>
      <c r="Q912" s="54">
        <v>2</v>
      </c>
      <c r="R912" s="54">
        <v>1</v>
      </c>
      <c r="S912" s="54">
        <v>2</v>
      </c>
      <c r="T912" s="54">
        <v>1</v>
      </c>
      <c r="U912" s="54">
        <v>2</v>
      </c>
      <c r="V912" s="54">
        <v>2</v>
      </c>
      <c r="W912" s="55">
        <v>2</v>
      </c>
      <c r="X912" s="116">
        <v>15</v>
      </c>
      <c r="Y912" s="55">
        <v>30</v>
      </c>
      <c r="AB912" s="87"/>
    </row>
    <row r="913" spans="1:28" ht="15" x14ac:dyDescent="0.25">
      <c r="A913" s="96" t="s">
        <v>22</v>
      </c>
      <c r="B913" s="78">
        <v>26.4</v>
      </c>
      <c r="C913" s="112">
        <v>30</v>
      </c>
      <c r="D913" s="57" t="s">
        <v>14</v>
      </c>
      <c r="E913" s="84">
        <v>6</v>
      </c>
      <c r="F913" s="84">
        <v>7</v>
      </c>
      <c r="G913" s="84">
        <v>5</v>
      </c>
      <c r="H913" s="84">
        <v>4</v>
      </c>
      <c r="I913" s="84">
        <v>5</v>
      </c>
      <c r="J913" s="84">
        <v>8</v>
      </c>
      <c r="K913" s="84">
        <v>7</v>
      </c>
      <c r="L913" s="84">
        <v>5</v>
      </c>
      <c r="M913" s="114">
        <v>5</v>
      </c>
      <c r="N913" s="130">
        <v>52</v>
      </c>
      <c r="O913" s="84">
        <v>5</v>
      </c>
      <c r="P913" s="84">
        <v>5</v>
      </c>
      <c r="Q913" s="84">
        <v>8</v>
      </c>
      <c r="R913" s="84">
        <v>4</v>
      </c>
      <c r="S913" s="84">
        <v>7</v>
      </c>
      <c r="T913" s="84">
        <v>4</v>
      </c>
      <c r="U913" s="84">
        <v>5</v>
      </c>
      <c r="V913" s="84">
        <v>8</v>
      </c>
      <c r="W913" s="114">
        <v>6</v>
      </c>
      <c r="X913" s="110">
        <v>52</v>
      </c>
      <c r="Y913" s="69">
        <v>104</v>
      </c>
      <c r="Z913" s="97">
        <v>0</v>
      </c>
      <c r="AA913" s="143">
        <v>26.4</v>
      </c>
      <c r="AB913" s="98">
        <v>71</v>
      </c>
    </row>
    <row r="914" spans="1:28" ht="15.75" thickBot="1" x14ac:dyDescent="0.3">
      <c r="A914" s="99"/>
      <c r="D914" s="75" t="s">
        <v>18</v>
      </c>
      <c r="E914" s="56">
        <v>2</v>
      </c>
      <c r="F914" s="56">
        <v>2</v>
      </c>
      <c r="G914" s="56">
        <v>2</v>
      </c>
      <c r="H914" s="56">
        <v>3</v>
      </c>
      <c r="I914" s="56">
        <v>1</v>
      </c>
      <c r="J914" s="56">
        <v>0</v>
      </c>
      <c r="K914" s="56">
        <v>2</v>
      </c>
      <c r="L914" s="56">
        <v>2</v>
      </c>
      <c r="M914" s="117">
        <v>3</v>
      </c>
      <c r="N914" s="131">
        <v>17</v>
      </c>
      <c r="O914" s="133">
        <v>3</v>
      </c>
      <c r="P914" s="56">
        <v>1</v>
      </c>
      <c r="Q914" s="56">
        <v>1</v>
      </c>
      <c r="R914" s="56">
        <v>2</v>
      </c>
      <c r="S914" s="56">
        <v>1</v>
      </c>
      <c r="T914" s="56">
        <v>3</v>
      </c>
      <c r="U914" s="56">
        <v>3</v>
      </c>
      <c r="V914" s="56">
        <v>1</v>
      </c>
      <c r="W914" s="117">
        <v>2</v>
      </c>
      <c r="X914" s="121">
        <v>17</v>
      </c>
      <c r="Y914" s="70">
        <v>34</v>
      </c>
      <c r="AB914" s="87"/>
    </row>
    <row r="915" spans="1:28" ht="13.5" thickBot="1" x14ac:dyDescent="0.25">
      <c r="A915" s="95"/>
      <c r="AB915" s="87"/>
    </row>
    <row r="916" spans="1:28" ht="15" x14ac:dyDescent="0.25">
      <c r="A916" s="100"/>
      <c r="D916" s="58" t="s">
        <v>15</v>
      </c>
      <c r="E916" s="59">
        <v>2</v>
      </c>
      <c r="F916" s="59">
        <v>2</v>
      </c>
      <c r="G916" s="59">
        <v>1</v>
      </c>
      <c r="H916" s="59">
        <v>1</v>
      </c>
      <c r="I916" s="59">
        <v>1</v>
      </c>
      <c r="J916" s="59">
        <v>2</v>
      </c>
      <c r="K916" s="59">
        <v>2</v>
      </c>
      <c r="L916" s="59">
        <v>2</v>
      </c>
      <c r="M916" s="60">
        <v>2</v>
      </c>
      <c r="N916" s="134">
        <v>15</v>
      </c>
      <c r="O916" s="137">
        <v>2</v>
      </c>
      <c r="P916" s="59">
        <v>1</v>
      </c>
      <c r="Q916" s="59">
        <v>2</v>
      </c>
      <c r="R916" s="59">
        <v>1</v>
      </c>
      <c r="S916" s="59">
        <v>2</v>
      </c>
      <c r="T916" s="59">
        <v>1</v>
      </c>
      <c r="U916" s="59">
        <v>2</v>
      </c>
      <c r="V916" s="59">
        <v>1</v>
      </c>
      <c r="W916" s="60">
        <v>2</v>
      </c>
      <c r="X916" s="118">
        <v>14</v>
      </c>
      <c r="Y916" s="60">
        <v>29</v>
      </c>
      <c r="AB916" s="87"/>
    </row>
    <row r="917" spans="1:28" ht="15" x14ac:dyDescent="0.25">
      <c r="A917" s="101" t="s">
        <v>23</v>
      </c>
      <c r="B917" s="79">
        <v>25.599999999999998</v>
      </c>
      <c r="C917" s="112">
        <v>29</v>
      </c>
      <c r="D917" s="62" t="s">
        <v>14</v>
      </c>
      <c r="E917" s="84">
        <v>6</v>
      </c>
      <c r="F917" s="84">
        <v>8</v>
      </c>
      <c r="G917" s="84">
        <v>7</v>
      </c>
      <c r="H917" s="84">
        <v>6</v>
      </c>
      <c r="I917" s="84">
        <v>4</v>
      </c>
      <c r="J917" s="84">
        <v>5</v>
      </c>
      <c r="K917" s="84">
        <v>9</v>
      </c>
      <c r="L917" s="84">
        <v>4</v>
      </c>
      <c r="M917" s="114">
        <v>6</v>
      </c>
      <c r="N917" s="135">
        <v>55</v>
      </c>
      <c r="O917" s="127">
        <v>7</v>
      </c>
      <c r="P917" s="84">
        <v>6</v>
      </c>
      <c r="Q917" s="84">
        <v>6</v>
      </c>
      <c r="R917" s="84">
        <v>5</v>
      </c>
      <c r="S917" s="84">
        <v>7</v>
      </c>
      <c r="T917" s="84">
        <v>5</v>
      </c>
      <c r="U917" s="84">
        <v>6</v>
      </c>
      <c r="V917" s="84">
        <v>9</v>
      </c>
      <c r="W917" s="114">
        <v>5</v>
      </c>
      <c r="X917" s="111">
        <v>56</v>
      </c>
      <c r="Y917" s="71">
        <v>111</v>
      </c>
      <c r="Z917" s="102">
        <v>0.5</v>
      </c>
      <c r="AA917" s="141">
        <v>26.099999999999998</v>
      </c>
      <c r="AB917" s="103">
        <v>79</v>
      </c>
    </row>
    <row r="918" spans="1:28" ht="15.75" thickBot="1" x14ac:dyDescent="0.3">
      <c r="A918" s="104"/>
      <c r="B918" s="105"/>
      <c r="C918" s="105"/>
      <c r="D918" s="76" t="s">
        <v>18</v>
      </c>
      <c r="E918" s="61">
        <v>2</v>
      </c>
      <c r="F918" s="61">
        <v>1</v>
      </c>
      <c r="G918" s="61">
        <v>0</v>
      </c>
      <c r="H918" s="61">
        <v>1</v>
      </c>
      <c r="I918" s="61">
        <v>2</v>
      </c>
      <c r="J918" s="61">
        <v>3</v>
      </c>
      <c r="K918" s="61">
        <v>0</v>
      </c>
      <c r="L918" s="61">
        <v>3</v>
      </c>
      <c r="M918" s="119">
        <v>2</v>
      </c>
      <c r="N918" s="136">
        <v>14</v>
      </c>
      <c r="O918" s="138">
        <v>1</v>
      </c>
      <c r="P918" s="61">
        <v>0</v>
      </c>
      <c r="Q918" s="61">
        <v>3</v>
      </c>
      <c r="R918" s="61">
        <v>1</v>
      </c>
      <c r="S918" s="61">
        <v>1</v>
      </c>
      <c r="T918" s="61">
        <v>2</v>
      </c>
      <c r="U918" s="61">
        <v>2</v>
      </c>
      <c r="V918" s="61">
        <v>0</v>
      </c>
      <c r="W918" s="119">
        <v>3</v>
      </c>
      <c r="X918" s="122">
        <v>13</v>
      </c>
      <c r="Y918" s="72">
        <v>27</v>
      </c>
      <c r="Z918" s="105"/>
      <c r="AA918" s="105"/>
      <c r="AB918" s="106"/>
    </row>
    <row r="919" spans="1:28" ht="13.5" thickBot="1" x14ac:dyDescent="0.25">
      <c r="A919" s="77"/>
      <c r="B919" s="77"/>
      <c r="C919" s="77"/>
      <c r="D919" s="77"/>
      <c r="E919" s="77"/>
      <c r="F919" s="77"/>
      <c r="G919" s="77"/>
      <c r="H919" s="77"/>
      <c r="I919" s="77"/>
      <c r="J919" s="77"/>
      <c r="K919" s="77"/>
      <c r="L919" s="77"/>
      <c r="M919" s="77"/>
      <c r="N919" s="77"/>
      <c r="O919" s="77"/>
      <c r="P919" s="77"/>
      <c r="Q919" s="77"/>
      <c r="R919" s="77"/>
      <c r="S919" s="77"/>
      <c r="T919" s="77"/>
      <c r="U919" s="77"/>
      <c r="V919" s="77"/>
      <c r="W919" s="77"/>
      <c r="X919" s="77"/>
      <c r="Y919" s="77"/>
      <c r="Z919" s="77"/>
      <c r="AA919" s="77"/>
      <c r="AB919" s="77"/>
    </row>
    <row r="920" spans="1:28" ht="15" x14ac:dyDescent="0.25">
      <c r="A920" s="88"/>
      <c r="B920" s="173" t="s">
        <v>4</v>
      </c>
      <c r="C920" s="176" t="s">
        <v>19</v>
      </c>
      <c r="D920" s="64" t="s">
        <v>1</v>
      </c>
      <c r="E920" s="40">
        <v>382</v>
      </c>
      <c r="F920" s="41">
        <v>459</v>
      </c>
      <c r="G920" s="41">
        <v>301</v>
      </c>
      <c r="H920" s="41">
        <v>302</v>
      </c>
      <c r="I920" s="41">
        <v>146</v>
      </c>
      <c r="J920" s="41">
        <v>373</v>
      </c>
      <c r="K920" s="41">
        <v>478</v>
      </c>
      <c r="L920" s="41">
        <v>172</v>
      </c>
      <c r="M920" s="42">
        <v>349</v>
      </c>
      <c r="N920" s="179" t="s">
        <v>16</v>
      </c>
      <c r="O920" s="40">
        <v>403</v>
      </c>
      <c r="P920" s="41">
        <v>182</v>
      </c>
      <c r="Q920" s="41">
        <v>471</v>
      </c>
      <c r="R920" s="41">
        <v>150</v>
      </c>
      <c r="S920" s="41">
        <v>387</v>
      </c>
      <c r="T920" s="41">
        <v>286</v>
      </c>
      <c r="U920" s="41">
        <v>376</v>
      </c>
      <c r="V920" s="41">
        <v>476</v>
      </c>
      <c r="W920" s="42">
        <v>270</v>
      </c>
      <c r="X920" s="179" t="s">
        <v>17</v>
      </c>
      <c r="Y920" s="89">
        <v>71.5</v>
      </c>
      <c r="Z920" s="182" t="s">
        <v>28</v>
      </c>
      <c r="AA920" s="185" t="s">
        <v>6</v>
      </c>
      <c r="AB920" s="188" t="s">
        <v>20</v>
      </c>
    </row>
    <row r="921" spans="1:28" ht="15" x14ac:dyDescent="0.25">
      <c r="A921" s="90" t="s">
        <v>21</v>
      </c>
      <c r="B921" s="174"/>
      <c r="C921" s="177"/>
      <c r="D921" s="65" t="s">
        <v>2</v>
      </c>
      <c r="E921" s="43">
        <v>4</v>
      </c>
      <c r="F921" s="39">
        <v>5</v>
      </c>
      <c r="G921" s="39">
        <v>4</v>
      </c>
      <c r="H921" s="39">
        <v>4</v>
      </c>
      <c r="I921" s="39">
        <v>3</v>
      </c>
      <c r="J921" s="39">
        <v>4</v>
      </c>
      <c r="K921" s="39">
        <v>5</v>
      </c>
      <c r="L921" s="39">
        <v>3</v>
      </c>
      <c r="M921" s="44">
        <v>4</v>
      </c>
      <c r="N921" s="180"/>
      <c r="O921" s="43">
        <v>4</v>
      </c>
      <c r="P921" s="39">
        <v>3</v>
      </c>
      <c r="Q921" s="39">
        <v>5</v>
      </c>
      <c r="R921" s="39">
        <v>3</v>
      </c>
      <c r="S921" s="39">
        <v>4</v>
      </c>
      <c r="T921" s="39">
        <v>4</v>
      </c>
      <c r="U921" s="39">
        <v>4</v>
      </c>
      <c r="V921" s="39">
        <v>5</v>
      </c>
      <c r="W921" s="44">
        <v>4</v>
      </c>
      <c r="X921" s="180"/>
      <c r="Y921" s="63">
        <v>72</v>
      </c>
      <c r="Z921" s="183"/>
      <c r="AA921" s="186"/>
      <c r="AB921" s="189"/>
    </row>
    <row r="922" spans="1:28" ht="15.75" thickBot="1" x14ac:dyDescent="0.3">
      <c r="A922" s="107">
        <v>44320</v>
      </c>
      <c r="B922" s="175"/>
      <c r="C922" s="178"/>
      <c r="D922" s="66" t="s">
        <v>3</v>
      </c>
      <c r="E922" s="45">
        <v>5</v>
      </c>
      <c r="F922" s="46">
        <v>9</v>
      </c>
      <c r="G922" s="46">
        <v>13</v>
      </c>
      <c r="H922" s="46">
        <v>15</v>
      </c>
      <c r="I922" s="46">
        <v>17</v>
      </c>
      <c r="J922" s="46">
        <v>3</v>
      </c>
      <c r="K922" s="46">
        <v>7</v>
      </c>
      <c r="L922" s="46">
        <v>11</v>
      </c>
      <c r="M922" s="47">
        <v>1</v>
      </c>
      <c r="N922" s="181"/>
      <c r="O922" s="45">
        <v>4</v>
      </c>
      <c r="P922" s="46">
        <v>14</v>
      </c>
      <c r="Q922" s="46">
        <v>6</v>
      </c>
      <c r="R922" s="46">
        <v>18</v>
      </c>
      <c r="S922" s="46">
        <v>2</v>
      </c>
      <c r="T922" s="46">
        <v>16</v>
      </c>
      <c r="U922" s="46">
        <v>8</v>
      </c>
      <c r="V922" s="46">
        <v>12</v>
      </c>
      <c r="W922" s="47">
        <v>10</v>
      </c>
      <c r="X922" s="181"/>
      <c r="Y922" s="108">
        <v>130</v>
      </c>
      <c r="Z922" s="184"/>
      <c r="AA922" s="187"/>
      <c r="AB922" s="190"/>
    </row>
    <row r="923" spans="1:28" ht="15" x14ac:dyDescent="0.25">
      <c r="A923" s="91"/>
      <c r="D923" s="48" t="s">
        <v>15</v>
      </c>
      <c r="E923" s="49">
        <v>2</v>
      </c>
      <c r="F923" s="49">
        <v>1</v>
      </c>
      <c r="G923" s="49">
        <v>1</v>
      </c>
      <c r="H923" s="49">
        <v>1</v>
      </c>
      <c r="I923" s="49">
        <v>1</v>
      </c>
      <c r="J923" s="49">
        <v>2</v>
      </c>
      <c r="K923" s="49">
        <v>2</v>
      </c>
      <c r="L923" s="49">
        <v>1</v>
      </c>
      <c r="M923" s="50">
        <v>2</v>
      </c>
      <c r="N923" s="123">
        <v>13</v>
      </c>
      <c r="O923" s="126">
        <v>2</v>
      </c>
      <c r="P923" s="49">
        <v>1</v>
      </c>
      <c r="Q923" s="49">
        <v>2</v>
      </c>
      <c r="R923" s="49">
        <v>1</v>
      </c>
      <c r="S923" s="49">
        <v>2</v>
      </c>
      <c r="T923" s="49">
        <v>1</v>
      </c>
      <c r="U923" s="49">
        <v>2</v>
      </c>
      <c r="V923" s="49">
        <v>1</v>
      </c>
      <c r="W923" s="50">
        <v>1</v>
      </c>
      <c r="X923" s="113">
        <v>13</v>
      </c>
      <c r="Y923" s="85">
        <v>26</v>
      </c>
      <c r="AB923" s="87"/>
    </row>
    <row r="924" spans="1:28" ht="15" x14ac:dyDescent="0.25">
      <c r="A924" s="91" t="s">
        <v>24</v>
      </c>
      <c r="B924" s="73">
        <v>23.1</v>
      </c>
      <c r="C924" s="112">
        <v>26</v>
      </c>
      <c r="D924" s="52" t="s">
        <v>14</v>
      </c>
      <c r="E924" s="84">
        <v>0</v>
      </c>
      <c r="F924" s="84">
        <v>0</v>
      </c>
      <c r="G924" s="84">
        <v>0</v>
      </c>
      <c r="H924" s="84">
        <v>0</v>
      </c>
      <c r="I924" s="84">
        <v>0</v>
      </c>
      <c r="J924" s="84">
        <v>0</v>
      </c>
      <c r="K924" s="84">
        <v>0</v>
      </c>
      <c r="L924" s="84">
        <v>0</v>
      </c>
      <c r="M924" s="114">
        <v>0</v>
      </c>
      <c r="N924" s="124">
        <v>0</v>
      </c>
      <c r="O924" s="84">
        <v>0</v>
      </c>
      <c r="P924" s="84">
        <v>0</v>
      </c>
      <c r="Q924" s="84">
        <v>0</v>
      </c>
      <c r="R924" s="84">
        <v>0</v>
      </c>
      <c r="S924" s="84">
        <v>0</v>
      </c>
      <c r="T924" s="84">
        <v>0</v>
      </c>
      <c r="U924" s="84">
        <v>0</v>
      </c>
      <c r="V924" s="84">
        <v>0</v>
      </c>
      <c r="W924" s="114">
        <v>0</v>
      </c>
      <c r="X924" s="109">
        <v>0</v>
      </c>
      <c r="Y924" s="67">
        <v>0</v>
      </c>
      <c r="Z924" s="92">
        <v>0</v>
      </c>
      <c r="AA924" s="142">
        <v>23.1</v>
      </c>
      <c r="AB924" s="93">
        <v>69</v>
      </c>
    </row>
    <row r="925" spans="1:28" ht="15.75" thickBot="1" x14ac:dyDescent="0.3">
      <c r="A925" s="94"/>
      <c r="D925" s="74" t="s">
        <v>18</v>
      </c>
      <c r="E925" s="51">
        <v>0</v>
      </c>
      <c r="F925" s="51">
        <v>0</v>
      </c>
      <c r="G925" s="51">
        <v>0</v>
      </c>
      <c r="H925" s="51">
        <v>0</v>
      </c>
      <c r="I925" s="51">
        <v>0</v>
      </c>
      <c r="J925" s="51">
        <v>0</v>
      </c>
      <c r="K925" s="51">
        <v>0</v>
      </c>
      <c r="L925" s="51">
        <v>0</v>
      </c>
      <c r="M925" s="115">
        <v>0</v>
      </c>
      <c r="N925" s="125">
        <v>0</v>
      </c>
      <c r="O925" s="128">
        <v>0</v>
      </c>
      <c r="P925" s="51">
        <v>0</v>
      </c>
      <c r="Q925" s="51">
        <v>0</v>
      </c>
      <c r="R925" s="51">
        <v>0</v>
      </c>
      <c r="S925" s="51">
        <v>0</v>
      </c>
      <c r="T925" s="51">
        <v>0</v>
      </c>
      <c r="U925" s="51">
        <v>0</v>
      </c>
      <c r="V925" s="51">
        <v>0</v>
      </c>
      <c r="W925" s="115">
        <v>0</v>
      </c>
      <c r="X925" s="120">
        <v>0</v>
      </c>
      <c r="Y925" s="68">
        <v>0</v>
      </c>
      <c r="AB925" s="87"/>
    </row>
    <row r="926" spans="1:28" ht="13.5" thickBot="1" x14ac:dyDescent="0.25">
      <c r="A926" s="95"/>
      <c r="AB926" s="87"/>
    </row>
    <row r="927" spans="1:28" ht="15" x14ac:dyDescent="0.25">
      <c r="A927" s="99"/>
      <c r="D927" s="53" t="s">
        <v>15</v>
      </c>
      <c r="E927" s="54">
        <v>2</v>
      </c>
      <c r="F927" s="54">
        <v>2</v>
      </c>
      <c r="G927" s="54">
        <v>1</v>
      </c>
      <c r="H927" s="54">
        <v>1</v>
      </c>
      <c r="I927" s="54">
        <v>1</v>
      </c>
      <c r="J927" s="54">
        <v>2</v>
      </c>
      <c r="K927" s="54">
        <v>2</v>
      </c>
      <c r="L927" s="54">
        <v>2</v>
      </c>
      <c r="M927" s="55">
        <v>2</v>
      </c>
      <c r="N927" s="129">
        <v>15</v>
      </c>
      <c r="O927" s="132">
        <v>2</v>
      </c>
      <c r="P927" s="54">
        <v>1</v>
      </c>
      <c r="Q927" s="54">
        <v>2</v>
      </c>
      <c r="R927" s="54">
        <v>1</v>
      </c>
      <c r="S927" s="54">
        <v>2</v>
      </c>
      <c r="T927" s="54">
        <v>1</v>
      </c>
      <c r="U927" s="54">
        <v>2</v>
      </c>
      <c r="V927" s="54">
        <v>2</v>
      </c>
      <c r="W927" s="55">
        <v>2</v>
      </c>
      <c r="X927" s="116">
        <v>15</v>
      </c>
      <c r="Y927" s="55">
        <v>30</v>
      </c>
      <c r="AB927" s="87"/>
    </row>
    <row r="928" spans="1:28" ht="15" x14ac:dyDescent="0.25">
      <c r="A928" s="96" t="s">
        <v>22</v>
      </c>
      <c r="B928" s="78">
        <v>26.4</v>
      </c>
      <c r="C928" s="112">
        <v>30</v>
      </c>
      <c r="D928" s="57" t="s">
        <v>14</v>
      </c>
      <c r="E928" s="84">
        <v>6</v>
      </c>
      <c r="F928" s="84">
        <v>8</v>
      </c>
      <c r="G928" s="84">
        <v>6</v>
      </c>
      <c r="H928" s="84">
        <v>6</v>
      </c>
      <c r="I928" s="84">
        <v>4</v>
      </c>
      <c r="J928" s="84">
        <v>6</v>
      </c>
      <c r="K928" s="84">
        <v>6</v>
      </c>
      <c r="L928" s="84">
        <v>5</v>
      </c>
      <c r="M928" s="114">
        <v>6</v>
      </c>
      <c r="N928" s="130">
        <v>53</v>
      </c>
      <c r="O928" s="84">
        <v>6</v>
      </c>
      <c r="P928" s="84">
        <v>4</v>
      </c>
      <c r="Q928" s="84">
        <v>7</v>
      </c>
      <c r="R928" s="84">
        <v>4</v>
      </c>
      <c r="S928" s="84">
        <v>7</v>
      </c>
      <c r="T928" s="84">
        <v>5</v>
      </c>
      <c r="U928" s="84">
        <v>6</v>
      </c>
      <c r="V928" s="84">
        <v>6</v>
      </c>
      <c r="W928" s="114">
        <v>7</v>
      </c>
      <c r="X928" s="110">
        <v>52</v>
      </c>
      <c r="Y928" s="69">
        <v>105</v>
      </c>
      <c r="Z928" s="97">
        <v>0</v>
      </c>
      <c r="AA928" s="143">
        <v>26.4</v>
      </c>
      <c r="AB928" s="98">
        <v>70</v>
      </c>
    </row>
    <row r="929" spans="1:28" ht="15.75" thickBot="1" x14ac:dyDescent="0.3">
      <c r="A929" s="99"/>
      <c r="D929" s="75" t="s">
        <v>18</v>
      </c>
      <c r="E929" s="56">
        <v>2</v>
      </c>
      <c r="F929" s="56">
        <v>1</v>
      </c>
      <c r="G929" s="56">
        <v>1</v>
      </c>
      <c r="H929" s="56">
        <v>1</v>
      </c>
      <c r="I929" s="56">
        <v>2</v>
      </c>
      <c r="J929" s="56">
        <v>2</v>
      </c>
      <c r="K929" s="56">
        <v>3</v>
      </c>
      <c r="L929" s="56">
        <v>2</v>
      </c>
      <c r="M929" s="117">
        <v>2</v>
      </c>
      <c r="N929" s="131">
        <v>16</v>
      </c>
      <c r="O929" s="133">
        <v>2</v>
      </c>
      <c r="P929" s="56">
        <v>2</v>
      </c>
      <c r="Q929" s="56">
        <v>2</v>
      </c>
      <c r="R929" s="56">
        <v>2</v>
      </c>
      <c r="S929" s="56">
        <v>1</v>
      </c>
      <c r="T929" s="56">
        <v>2</v>
      </c>
      <c r="U929" s="56">
        <v>2</v>
      </c>
      <c r="V929" s="56">
        <v>3</v>
      </c>
      <c r="W929" s="117">
        <v>1</v>
      </c>
      <c r="X929" s="121">
        <v>17</v>
      </c>
      <c r="Y929" s="70">
        <v>33</v>
      </c>
      <c r="AB929" s="87"/>
    </row>
    <row r="930" spans="1:28" ht="13.5" thickBot="1" x14ac:dyDescent="0.25">
      <c r="A930" s="95"/>
      <c r="AB930" s="87"/>
    </row>
    <row r="931" spans="1:28" ht="15" x14ac:dyDescent="0.25">
      <c r="A931" s="100"/>
      <c r="D931" s="58" t="s">
        <v>15</v>
      </c>
      <c r="E931" s="59">
        <v>2</v>
      </c>
      <c r="F931" s="59">
        <v>2</v>
      </c>
      <c r="G931" s="59">
        <v>1</v>
      </c>
      <c r="H931" s="59">
        <v>1</v>
      </c>
      <c r="I931" s="59">
        <v>1</v>
      </c>
      <c r="J931" s="59">
        <v>2</v>
      </c>
      <c r="K931" s="59">
        <v>2</v>
      </c>
      <c r="L931" s="59">
        <v>1</v>
      </c>
      <c r="M931" s="60">
        <v>2</v>
      </c>
      <c r="N931" s="134">
        <v>14</v>
      </c>
      <c r="O931" s="137">
        <v>2</v>
      </c>
      <c r="P931" s="59">
        <v>1</v>
      </c>
      <c r="Q931" s="59">
        <v>2</v>
      </c>
      <c r="R931" s="59">
        <v>1</v>
      </c>
      <c r="S931" s="59">
        <v>2</v>
      </c>
      <c r="T931" s="59">
        <v>1</v>
      </c>
      <c r="U931" s="59">
        <v>2</v>
      </c>
      <c r="V931" s="59">
        <v>1</v>
      </c>
      <c r="W931" s="60">
        <v>2</v>
      </c>
      <c r="X931" s="118">
        <v>14</v>
      </c>
      <c r="Y931" s="60">
        <v>28</v>
      </c>
      <c r="AB931" s="87"/>
    </row>
    <row r="932" spans="1:28" ht="15" x14ac:dyDescent="0.25">
      <c r="A932" s="101" t="s">
        <v>23</v>
      </c>
      <c r="B932" s="79">
        <v>24.999999999999996</v>
      </c>
      <c r="C932" s="112">
        <v>28</v>
      </c>
      <c r="D932" s="62" t="s">
        <v>14</v>
      </c>
      <c r="E932" s="84">
        <v>5</v>
      </c>
      <c r="F932" s="84">
        <v>7</v>
      </c>
      <c r="G932" s="84">
        <v>7</v>
      </c>
      <c r="H932" s="84">
        <v>7</v>
      </c>
      <c r="I932" s="84">
        <v>6</v>
      </c>
      <c r="J932" s="84">
        <v>8</v>
      </c>
      <c r="K932" s="84">
        <v>6</v>
      </c>
      <c r="L932" s="84">
        <v>3</v>
      </c>
      <c r="M932" s="114">
        <v>8</v>
      </c>
      <c r="N932" s="135">
        <v>57</v>
      </c>
      <c r="O932" s="127">
        <v>8</v>
      </c>
      <c r="P932" s="84">
        <v>4</v>
      </c>
      <c r="Q932" s="84">
        <v>6</v>
      </c>
      <c r="R932" s="84">
        <v>4</v>
      </c>
      <c r="S932" s="84">
        <v>5</v>
      </c>
      <c r="T932" s="84">
        <v>6</v>
      </c>
      <c r="U932" s="84">
        <v>7</v>
      </c>
      <c r="V932" s="84">
        <v>5</v>
      </c>
      <c r="W932" s="114">
        <v>8</v>
      </c>
      <c r="X932" s="111">
        <v>53</v>
      </c>
      <c r="Y932" s="71">
        <v>110</v>
      </c>
      <c r="Z932" s="102">
        <v>0.6</v>
      </c>
      <c r="AA932" s="141">
        <v>25.599999999999998</v>
      </c>
      <c r="AB932" s="103">
        <v>78</v>
      </c>
    </row>
    <row r="933" spans="1:28" ht="15.75" thickBot="1" x14ac:dyDescent="0.3">
      <c r="A933" s="104"/>
      <c r="B933" s="105"/>
      <c r="C933" s="105"/>
      <c r="D933" s="76" t="s">
        <v>18</v>
      </c>
      <c r="E933" s="61">
        <v>3</v>
      </c>
      <c r="F933" s="61">
        <v>2</v>
      </c>
      <c r="G933" s="61">
        <v>0</v>
      </c>
      <c r="H933" s="61">
        <v>0</v>
      </c>
      <c r="I933" s="61">
        <v>0</v>
      </c>
      <c r="J933" s="61">
        <v>0</v>
      </c>
      <c r="K933" s="61">
        <v>3</v>
      </c>
      <c r="L933" s="61">
        <v>3</v>
      </c>
      <c r="M933" s="119">
        <v>0</v>
      </c>
      <c r="N933" s="136">
        <v>11</v>
      </c>
      <c r="O933" s="138">
        <v>0</v>
      </c>
      <c r="P933" s="61">
        <v>2</v>
      </c>
      <c r="Q933" s="61">
        <v>3</v>
      </c>
      <c r="R933" s="61">
        <v>2</v>
      </c>
      <c r="S933" s="61">
        <v>3</v>
      </c>
      <c r="T933" s="61">
        <v>1</v>
      </c>
      <c r="U933" s="61">
        <v>1</v>
      </c>
      <c r="V933" s="61">
        <v>3</v>
      </c>
      <c r="W933" s="119">
        <v>0</v>
      </c>
      <c r="X933" s="122">
        <v>15</v>
      </c>
      <c r="Y933" s="72">
        <v>26</v>
      </c>
      <c r="Z933" s="105"/>
      <c r="AA933" s="105"/>
      <c r="AB933" s="106"/>
    </row>
    <row r="934" spans="1:28" ht="13.5" thickBot="1" x14ac:dyDescent="0.25">
      <c r="A934" s="77"/>
      <c r="B934" s="77"/>
      <c r="C934" s="77"/>
      <c r="D934" s="77"/>
      <c r="E934" s="77"/>
      <c r="F934" s="77"/>
      <c r="G934" s="77"/>
      <c r="H934" s="77"/>
      <c r="I934" s="77"/>
      <c r="J934" s="77"/>
      <c r="K934" s="77"/>
      <c r="L934" s="77"/>
      <c r="M934" s="77"/>
      <c r="N934" s="77"/>
      <c r="O934" s="77"/>
      <c r="P934" s="77"/>
      <c r="Q934" s="77"/>
      <c r="R934" s="77"/>
      <c r="S934" s="77"/>
      <c r="T934" s="77"/>
      <c r="U934" s="77"/>
      <c r="V934" s="77"/>
      <c r="W934" s="77"/>
      <c r="X934" s="77"/>
      <c r="Y934" s="77"/>
      <c r="Z934" s="77"/>
      <c r="AA934" s="77"/>
      <c r="AB934" s="77"/>
    </row>
    <row r="935" spans="1:28" ht="15" x14ac:dyDescent="0.25">
      <c r="A935" s="153"/>
      <c r="B935" s="173" t="s">
        <v>4</v>
      </c>
      <c r="C935" s="176" t="s">
        <v>19</v>
      </c>
      <c r="D935" s="64" t="s">
        <v>1</v>
      </c>
      <c r="E935" s="40">
        <v>465</v>
      </c>
      <c r="F935" s="41">
        <v>365</v>
      </c>
      <c r="G935" s="41">
        <v>155</v>
      </c>
      <c r="H935" s="41">
        <v>366</v>
      </c>
      <c r="I935" s="41">
        <v>449</v>
      </c>
      <c r="J935" s="41">
        <v>281</v>
      </c>
      <c r="K935" s="41">
        <v>126</v>
      </c>
      <c r="L935" s="41">
        <v>353</v>
      </c>
      <c r="M935" s="42">
        <v>301</v>
      </c>
      <c r="N935" s="179" t="s">
        <v>16</v>
      </c>
      <c r="O935" s="40">
        <v>358</v>
      </c>
      <c r="P935" s="41">
        <v>142</v>
      </c>
      <c r="Q935" s="41">
        <v>512</v>
      </c>
      <c r="R935" s="41">
        <v>331</v>
      </c>
      <c r="S935" s="41">
        <v>337</v>
      </c>
      <c r="T935" s="41">
        <v>328</v>
      </c>
      <c r="U935" s="41">
        <v>342</v>
      </c>
      <c r="V935" s="41">
        <v>126</v>
      </c>
      <c r="W935" s="42">
        <v>470</v>
      </c>
      <c r="X935" s="179" t="s">
        <v>17</v>
      </c>
      <c r="Y935" s="89">
        <v>71.3</v>
      </c>
      <c r="Z935" s="182" t="s">
        <v>28</v>
      </c>
      <c r="AA935" s="185" t="s">
        <v>6</v>
      </c>
      <c r="AB935" s="188" t="s">
        <v>20</v>
      </c>
    </row>
    <row r="936" spans="1:28" ht="15" x14ac:dyDescent="0.25">
      <c r="A936" s="153" t="s">
        <v>30</v>
      </c>
      <c r="B936" s="174"/>
      <c r="C936" s="177"/>
      <c r="D936" s="65" t="s">
        <v>2</v>
      </c>
      <c r="E936" s="43">
        <v>5</v>
      </c>
      <c r="F936" s="39">
        <v>4</v>
      </c>
      <c r="G936" s="39">
        <v>3</v>
      </c>
      <c r="H936" s="39">
        <v>4</v>
      </c>
      <c r="I936" s="39">
        <v>5</v>
      </c>
      <c r="J936" s="39">
        <v>4</v>
      </c>
      <c r="K936" s="39">
        <v>3</v>
      </c>
      <c r="L936" s="39">
        <v>4</v>
      </c>
      <c r="M936" s="44">
        <v>4</v>
      </c>
      <c r="N936" s="180"/>
      <c r="O936" s="43">
        <v>4</v>
      </c>
      <c r="P936" s="39">
        <v>3</v>
      </c>
      <c r="Q936" s="39">
        <v>5</v>
      </c>
      <c r="R936" s="39">
        <v>4</v>
      </c>
      <c r="S936" s="39">
        <v>4</v>
      </c>
      <c r="T936" s="39">
        <v>4</v>
      </c>
      <c r="U936" s="39">
        <v>4</v>
      </c>
      <c r="V936" s="39">
        <v>3</v>
      </c>
      <c r="W936" s="44">
        <v>5</v>
      </c>
      <c r="X936" s="180"/>
      <c r="Y936" s="63">
        <v>72</v>
      </c>
      <c r="Z936" s="183"/>
      <c r="AA936" s="186"/>
      <c r="AB936" s="189"/>
    </row>
    <row r="937" spans="1:28" ht="15.75" thickBot="1" x14ac:dyDescent="0.3">
      <c r="A937" s="154">
        <v>44293</v>
      </c>
      <c r="B937" s="175"/>
      <c r="C937" s="178"/>
      <c r="D937" s="66" t="s">
        <v>3</v>
      </c>
      <c r="E937" s="45">
        <v>8</v>
      </c>
      <c r="F937" s="46">
        <v>4</v>
      </c>
      <c r="G937" s="46">
        <v>18</v>
      </c>
      <c r="H937" s="46">
        <v>2</v>
      </c>
      <c r="I937" s="46">
        <v>6</v>
      </c>
      <c r="J937" s="46">
        <v>16</v>
      </c>
      <c r="K937" s="46">
        <v>12</v>
      </c>
      <c r="L937" s="46">
        <v>10</v>
      </c>
      <c r="M937" s="47">
        <v>14</v>
      </c>
      <c r="N937" s="181"/>
      <c r="O937" s="45">
        <v>3</v>
      </c>
      <c r="P937" s="46">
        <v>17</v>
      </c>
      <c r="Q937" s="46">
        <v>1</v>
      </c>
      <c r="R937" s="46">
        <v>15</v>
      </c>
      <c r="S937" s="46">
        <v>7</v>
      </c>
      <c r="T937" s="46">
        <v>5</v>
      </c>
      <c r="U937" s="46">
        <v>11</v>
      </c>
      <c r="V937" s="46">
        <v>9</v>
      </c>
      <c r="W937" s="47">
        <v>13</v>
      </c>
      <c r="X937" s="181"/>
      <c r="Y937" s="108">
        <v>140</v>
      </c>
      <c r="Z937" s="184"/>
      <c r="AA937" s="187"/>
      <c r="AB937" s="190"/>
    </row>
    <row r="938" spans="1:28" ht="15" x14ac:dyDescent="0.25">
      <c r="A938" s="146"/>
      <c r="D938" s="48" t="s">
        <v>15</v>
      </c>
      <c r="E938" s="49">
        <v>2</v>
      </c>
      <c r="F938" s="49">
        <v>2</v>
      </c>
      <c r="G938" s="49">
        <v>1</v>
      </c>
      <c r="H938" s="49">
        <v>2</v>
      </c>
      <c r="I938" s="49">
        <v>2</v>
      </c>
      <c r="J938" s="49">
        <v>1</v>
      </c>
      <c r="K938" s="49">
        <v>1</v>
      </c>
      <c r="L938" s="49">
        <v>1</v>
      </c>
      <c r="M938" s="50">
        <v>1</v>
      </c>
      <c r="N938" s="123">
        <v>13</v>
      </c>
      <c r="O938" s="126">
        <v>2</v>
      </c>
      <c r="P938" s="49">
        <v>1</v>
      </c>
      <c r="Q938" s="49">
        <v>2</v>
      </c>
      <c r="R938" s="49">
        <v>1</v>
      </c>
      <c r="S938" s="49">
        <v>2</v>
      </c>
      <c r="T938" s="49">
        <v>2</v>
      </c>
      <c r="U938" s="49">
        <v>1</v>
      </c>
      <c r="V938" s="49">
        <v>1</v>
      </c>
      <c r="W938" s="50">
        <v>1</v>
      </c>
      <c r="X938" s="113">
        <v>13</v>
      </c>
      <c r="Y938" s="85">
        <v>26</v>
      </c>
      <c r="AB938" s="87"/>
    </row>
    <row r="939" spans="1:28" ht="15" x14ac:dyDescent="0.25">
      <c r="A939" s="146" t="s">
        <v>24</v>
      </c>
      <c r="B939" s="73">
        <v>21.5</v>
      </c>
      <c r="C939" s="112">
        <v>26</v>
      </c>
      <c r="D939" s="52" t="s">
        <v>14</v>
      </c>
      <c r="E939" s="84">
        <v>8</v>
      </c>
      <c r="F939" s="84">
        <v>7</v>
      </c>
      <c r="G939" s="84">
        <v>4</v>
      </c>
      <c r="H939" s="84">
        <v>8</v>
      </c>
      <c r="I939" s="84">
        <v>7</v>
      </c>
      <c r="J939" s="84">
        <v>6</v>
      </c>
      <c r="K939" s="84">
        <v>5</v>
      </c>
      <c r="L939" s="84">
        <v>6</v>
      </c>
      <c r="M939" s="114">
        <v>6</v>
      </c>
      <c r="N939" s="147">
        <v>57</v>
      </c>
      <c r="O939" s="84">
        <v>8</v>
      </c>
      <c r="P939" s="84">
        <v>5</v>
      </c>
      <c r="Q939" s="84">
        <v>8</v>
      </c>
      <c r="R939" s="84">
        <v>7</v>
      </c>
      <c r="S939" s="84">
        <v>6</v>
      </c>
      <c r="T939" s="84">
        <v>7</v>
      </c>
      <c r="U939" s="84">
        <v>6</v>
      </c>
      <c r="V939" s="84">
        <v>6</v>
      </c>
      <c r="W939" s="114">
        <v>8</v>
      </c>
      <c r="X939" s="109">
        <v>61</v>
      </c>
      <c r="Y939" s="67">
        <v>118</v>
      </c>
      <c r="Z939" s="92">
        <v>1.6000000000000003</v>
      </c>
      <c r="AA939" s="142">
        <v>23.1</v>
      </c>
      <c r="AB939" s="93">
        <v>69</v>
      </c>
    </row>
    <row r="940" spans="1:28" ht="15.75" thickBot="1" x14ac:dyDescent="0.3">
      <c r="A940" s="94"/>
      <c r="D940" s="148" t="s">
        <v>18</v>
      </c>
      <c r="E940" s="51">
        <v>1</v>
      </c>
      <c r="F940" s="51">
        <v>1</v>
      </c>
      <c r="G940" s="51">
        <v>2</v>
      </c>
      <c r="H940" s="51">
        <v>0</v>
      </c>
      <c r="I940" s="51">
        <v>2</v>
      </c>
      <c r="J940" s="51">
        <v>1</v>
      </c>
      <c r="K940" s="51">
        <v>1</v>
      </c>
      <c r="L940" s="51">
        <v>1</v>
      </c>
      <c r="M940" s="115">
        <v>1</v>
      </c>
      <c r="N940" s="125">
        <v>10</v>
      </c>
      <c r="O940" s="128">
        <v>0</v>
      </c>
      <c r="P940" s="51">
        <v>1</v>
      </c>
      <c r="Q940" s="51">
        <v>1</v>
      </c>
      <c r="R940" s="51">
        <v>0</v>
      </c>
      <c r="S940" s="51">
        <v>2</v>
      </c>
      <c r="T940" s="51">
        <v>1</v>
      </c>
      <c r="U940" s="51">
        <v>1</v>
      </c>
      <c r="V940" s="51">
        <v>0</v>
      </c>
      <c r="W940" s="115">
        <v>0</v>
      </c>
      <c r="X940" s="120">
        <v>6</v>
      </c>
      <c r="Y940" s="68">
        <v>16</v>
      </c>
      <c r="AB940" s="87"/>
    </row>
    <row r="941" spans="1:28" ht="13.5" thickBot="1" x14ac:dyDescent="0.25">
      <c r="A941" s="95"/>
      <c r="AB941" s="87"/>
    </row>
    <row r="942" spans="1:28" ht="15" x14ac:dyDescent="0.25">
      <c r="A942" s="99"/>
      <c r="D942" s="53" t="s">
        <v>15</v>
      </c>
      <c r="E942" s="54">
        <v>2</v>
      </c>
      <c r="F942" s="54">
        <v>2</v>
      </c>
      <c r="G942" s="54">
        <v>1</v>
      </c>
      <c r="H942" s="54">
        <v>2</v>
      </c>
      <c r="I942" s="54">
        <v>2</v>
      </c>
      <c r="J942" s="54">
        <v>1</v>
      </c>
      <c r="K942" s="54">
        <v>2</v>
      </c>
      <c r="L942" s="54">
        <v>2</v>
      </c>
      <c r="M942" s="55">
        <v>1</v>
      </c>
      <c r="N942" s="129">
        <v>15</v>
      </c>
      <c r="O942" s="132">
        <v>2</v>
      </c>
      <c r="P942" s="54">
        <v>1</v>
      </c>
      <c r="Q942" s="54">
        <v>2</v>
      </c>
      <c r="R942" s="54">
        <v>1</v>
      </c>
      <c r="S942" s="54">
        <v>2</v>
      </c>
      <c r="T942" s="54">
        <v>2</v>
      </c>
      <c r="U942" s="54">
        <v>2</v>
      </c>
      <c r="V942" s="54">
        <v>2</v>
      </c>
      <c r="W942" s="55">
        <v>2</v>
      </c>
      <c r="X942" s="116">
        <v>16</v>
      </c>
      <c r="Y942" s="55">
        <v>31</v>
      </c>
      <c r="AB942" s="87"/>
    </row>
    <row r="943" spans="1:28" ht="15" x14ac:dyDescent="0.25">
      <c r="A943" s="149" t="s">
        <v>22</v>
      </c>
      <c r="B943" s="78">
        <v>25.4</v>
      </c>
      <c r="C943" s="112">
        <v>31</v>
      </c>
      <c r="D943" s="57" t="s">
        <v>14</v>
      </c>
      <c r="E943" s="84">
        <v>8</v>
      </c>
      <c r="F943" s="84">
        <v>7</v>
      </c>
      <c r="G943" s="84">
        <v>4</v>
      </c>
      <c r="H943" s="84">
        <v>8</v>
      </c>
      <c r="I943" s="84">
        <v>7</v>
      </c>
      <c r="J943" s="84">
        <v>6</v>
      </c>
      <c r="K943" s="84">
        <v>5</v>
      </c>
      <c r="L943" s="84">
        <v>6</v>
      </c>
      <c r="M943" s="114">
        <v>6</v>
      </c>
      <c r="N943" s="130">
        <v>57</v>
      </c>
      <c r="O943" s="84">
        <v>8</v>
      </c>
      <c r="P943" s="84">
        <v>4</v>
      </c>
      <c r="Q943" s="84">
        <v>9</v>
      </c>
      <c r="R943" s="84">
        <v>6</v>
      </c>
      <c r="S943" s="84">
        <v>6</v>
      </c>
      <c r="T943" s="84">
        <v>8</v>
      </c>
      <c r="U943" s="84">
        <v>8</v>
      </c>
      <c r="V943" s="84">
        <v>6</v>
      </c>
      <c r="W943" s="114">
        <v>6</v>
      </c>
      <c r="X943" s="110">
        <v>61</v>
      </c>
      <c r="Y943" s="69">
        <v>118</v>
      </c>
      <c r="Z943" s="97">
        <v>1.0999999999999999</v>
      </c>
      <c r="AA943" s="143">
        <v>26.4</v>
      </c>
      <c r="AB943" s="98">
        <v>69</v>
      </c>
    </row>
    <row r="944" spans="1:28" ht="15.75" thickBot="1" x14ac:dyDescent="0.3">
      <c r="A944" s="99"/>
      <c r="D944" s="150" t="s">
        <v>18</v>
      </c>
      <c r="E944" s="56">
        <v>1</v>
      </c>
      <c r="F944" s="56">
        <v>1</v>
      </c>
      <c r="G944" s="56">
        <v>2</v>
      </c>
      <c r="H944" s="56">
        <v>0</v>
      </c>
      <c r="I944" s="56">
        <v>2</v>
      </c>
      <c r="J944" s="56">
        <v>1</v>
      </c>
      <c r="K944" s="56">
        <v>2</v>
      </c>
      <c r="L944" s="56">
        <v>2</v>
      </c>
      <c r="M944" s="117">
        <v>1</v>
      </c>
      <c r="N944" s="131">
        <v>12</v>
      </c>
      <c r="O944" s="133">
        <v>0</v>
      </c>
      <c r="P944" s="56">
        <v>2</v>
      </c>
      <c r="Q944" s="56">
        <v>0</v>
      </c>
      <c r="R944" s="56">
        <v>1</v>
      </c>
      <c r="S944" s="56">
        <v>2</v>
      </c>
      <c r="T944" s="56">
        <v>0</v>
      </c>
      <c r="U944" s="56">
        <v>0</v>
      </c>
      <c r="V944" s="56">
        <v>1</v>
      </c>
      <c r="W944" s="117">
        <v>3</v>
      </c>
      <c r="X944" s="121">
        <v>9</v>
      </c>
      <c r="Y944" s="70">
        <v>21</v>
      </c>
      <c r="AB944" s="87"/>
    </row>
    <row r="945" spans="1:28" ht="13.5" thickBot="1" x14ac:dyDescent="0.25">
      <c r="A945" s="95"/>
      <c r="AB945" s="87"/>
    </row>
    <row r="946" spans="1:28" ht="15" x14ac:dyDescent="0.25">
      <c r="A946" s="100"/>
      <c r="D946" s="58" t="s">
        <v>15</v>
      </c>
      <c r="E946" s="59">
        <v>2</v>
      </c>
      <c r="F946" s="59">
        <v>2</v>
      </c>
      <c r="G946" s="59">
        <v>1</v>
      </c>
      <c r="H946" s="59">
        <v>2</v>
      </c>
      <c r="I946" s="59">
        <v>2</v>
      </c>
      <c r="J946" s="59">
        <v>1</v>
      </c>
      <c r="K946" s="59">
        <v>2</v>
      </c>
      <c r="L946" s="59">
        <v>2</v>
      </c>
      <c r="M946" s="60">
        <v>1</v>
      </c>
      <c r="N946" s="134">
        <v>15</v>
      </c>
      <c r="O946" s="137">
        <v>2</v>
      </c>
      <c r="P946" s="59">
        <v>1</v>
      </c>
      <c r="Q946" s="59">
        <v>2</v>
      </c>
      <c r="R946" s="59">
        <v>1</v>
      </c>
      <c r="S946" s="59">
        <v>2</v>
      </c>
      <c r="T946" s="59">
        <v>2</v>
      </c>
      <c r="U946" s="59">
        <v>2</v>
      </c>
      <c r="V946" s="59">
        <v>2</v>
      </c>
      <c r="W946" s="60">
        <v>1</v>
      </c>
      <c r="X946" s="118">
        <v>15</v>
      </c>
      <c r="Y946" s="60">
        <v>30</v>
      </c>
      <c r="AB946" s="87"/>
    </row>
    <row r="947" spans="1:28" ht="15" x14ac:dyDescent="0.25">
      <c r="A947" s="151" t="s">
        <v>23</v>
      </c>
      <c r="B947" s="79">
        <v>24.799999999999997</v>
      </c>
      <c r="C947" s="112">
        <v>30</v>
      </c>
      <c r="D947" s="62" t="s">
        <v>14</v>
      </c>
      <c r="E947" s="84">
        <v>6</v>
      </c>
      <c r="F947" s="84">
        <v>7</v>
      </c>
      <c r="G947" s="84">
        <v>3</v>
      </c>
      <c r="H947" s="84">
        <v>8</v>
      </c>
      <c r="I947" s="84">
        <v>8</v>
      </c>
      <c r="J947" s="84">
        <v>5</v>
      </c>
      <c r="K947" s="84">
        <v>5</v>
      </c>
      <c r="L947" s="84">
        <v>5</v>
      </c>
      <c r="M947" s="114">
        <v>5</v>
      </c>
      <c r="N947" s="135">
        <v>52</v>
      </c>
      <c r="O947" s="127">
        <v>8</v>
      </c>
      <c r="P947" s="84">
        <v>5</v>
      </c>
      <c r="Q947" s="84">
        <v>8</v>
      </c>
      <c r="R947" s="84">
        <v>5</v>
      </c>
      <c r="S947" s="84">
        <v>5</v>
      </c>
      <c r="T947" s="84">
        <v>8</v>
      </c>
      <c r="U947" s="84">
        <v>6</v>
      </c>
      <c r="V947" s="84">
        <v>5</v>
      </c>
      <c r="W947" s="114">
        <v>6</v>
      </c>
      <c r="X947" s="111">
        <v>56</v>
      </c>
      <c r="Y947" s="71">
        <v>108</v>
      </c>
      <c r="Z947" s="102">
        <v>0.2</v>
      </c>
      <c r="AA947" s="141">
        <v>24.999999999999996</v>
      </c>
      <c r="AB947" s="103">
        <v>77</v>
      </c>
    </row>
    <row r="948" spans="1:28" ht="15.75" thickBot="1" x14ac:dyDescent="0.3">
      <c r="A948" s="104"/>
      <c r="B948" s="105"/>
      <c r="C948" s="105"/>
      <c r="D948" s="152" t="s">
        <v>18</v>
      </c>
      <c r="E948" s="61">
        <v>3</v>
      </c>
      <c r="F948" s="61">
        <v>1</v>
      </c>
      <c r="G948" s="61">
        <v>3</v>
      </c>
      <c r="H948" s="61">
        <v>0</v>
      </c>
      <c r="I948" s="61">
        <v>1</v>
      </c>
      <c r="J948" s="61">
        <v>2</v>
      </c>
      <c r="K948" s="61">
        <v>2</v>
      </c>
      <c r="L948" s="61">
        <v>3</v>
      </c>
      <c r="M948" s="119">
        <v>2</v>
      </c>
      <c r="N948" s="136">
        <v>17</v>
      </c>
      <c r="O948" s="138">
        <v>0</v>
      </c>
      <c r="P948" s="61">
        <v>1</v>
      </c>
      <c r="Q948" s="61">
        <v>1</v>
      </c>
      <c r="R948" s="61">
        <v>2</v>
      </c>
      <c r="S948" s="61">
        <v>3</v>
      </c>
      <c r="T948" s="61">
        <v>0</v>
      </c>
      <c r="U948" s="61">
        <v>2</v>
      </c>
      <c r="V948" s="61">
        <v>2</v>
      </c>
      <c r="W948" s="119">
        <v>2</v>
      </c>
      <c r="X948" s="122">
        <v>13</v>
      </c>
      <c r="Y948" s="72">
        <v>30</v>
      </c>
      <c r="Z948" s="105"/>
      <c r="AA948" s="105"/>
      <c r="AB948" s="106"/>
    </row>
    <row r="949" spans="1:28" ht="13.5" thickBot="1" x14ac:dyDescent="0.25">
      <c r="A949" s="77"/>
      <c r="B949" s="77"/>
      <c r="C949" s="77"/>
      <c r="D949" s="77"/>
      <c r="E949" s="77"/>
      <c r="F949" s="77"/>
      <c r="G949" s="77"/>
      <c r="H949" s="77"/>
      <c r="I949" s="77"/>
      <c r="J949" s="77"/>
      <c r="K949" s="77"/>
      <c r="L949" s="77"/>
      <c r="M949" s="77"/>
      <c r="N949" s="77"/>
      <c r="O949" s="77"/>
      <c r="P949" s="77"/>
      <c r="Q949" s="77"/>
      <c r="R949" s="77"/>
      <c r="S949" s="77"/>
      <c r="T949" s="77"/>
      <c r="U949" s="77"/>
      <c r="V949" s="77"/>
      <c r="W949" s="77"/>
      <c r="X949" s="77"/>
      <c r="Y949" s="77"/>
      <c r="Z949" s="77"/>
      <c r="AA949" s="77"/>
      <c r="AB949" s="77"/>
    </row>
    <row r="950" spans="1:28" ht="15" x14ac:dyDescent="0.25">
      <c r="A950" s="86"/>
      <c r="B950" s="173" t="s">
        <v>4</v>
      </c>
      <c r="C950" s="176" t="s">
        <v>19</v>
      </c>
      <c r="D950" s="64" t="s">
        <v>1</v>
      </c>
      <c r="E950" s="163">
        <v>280</v>
      </c>
      <c r="F950" s="163">
        <v>258</v>
      </c>
      <c r="G950" s="163">
        <v>452</v>
      </c>
      <c r="H950" s="163">
        <v>335</v>
      </c>
      <c r="I950" s="163">
        <v>158</v>
      </c>
      <c r="J950" s="163">
        <v>307</v>
      </c>
      <c r="K950" s="163">
        <v>370</v>
      </c>
      <c r="L950" s="163">
        <v>510</v>
      </c>
      <c r="M950" s="163">
        <v>126</v>
      </c>
      <c r="N950" s="179" t="s">
        <v>16</v>
      </c>
      <c r="O950" s="163">
        <v>357</v>
      </c>
      <c r="P950" s="163">
        <v>194</v>
      </c>
      <c r="Q950" s="163">
        <v>313</v>
      </c>
      <c r="R950" s="163">
        <v>321</v>
      </c>
      <c r="S950" s="163">
        <v>488</v>
      </c>
      <c r="T950" s="163">
        <v>290</v>
      </c>
      <c r="U950" s="163">
        <v>362</v>
      </c>
      <c r="V950" s="163">
        <v>143</v>
      </c>
      <c r="W950" s="163">
        <v>447</v>
      </c>
      <c r="X950" s="179" t="s">
        <v>17</v>
      </c>
      <c r="Y950" s="89">
        <v>70.5</v>
      </c>
      <c r="Z950" s="182" t="s">
        <v>28</v>
      </c>
      <c r="AA950" s="185" t="s">
        <v>6</v>
      </c>
      <c r="AB950" s="188" t="s">
        <v>20</v>
      </c>
    </row>
    <row r="951" spans="1:28" ht="15" x14ac:dyDescent="0.25">
      <c r="A951" s="86" t="s">
        <v>27</v>
      </c>
      <c r="B951" s="174"/>
      <c r="C951" s="177"/>
      <c r="D951" s="65" t="s">
        <v>2</v>
      </c>
      <c r="E951" s="43">
        <v>4</v>
      </c>
      <c r="F951" s="39">
        <v>4</v>
      </c>
      <c r="G951" s="39">
        <v>5</v>
      </c>
      <c r="H951" s="39">
        <v>4</v>
      </c>
      <c r="I951" s="39">
        <v>3</v>
      </c>
      <c r="J951" s="39">
        <v>4</v>
      </c>
      <c r="K951" s="39">
        <v>4</v>
      </c>
      <c r="L951" s="39">
        <v>5</v>
      </c>
      <c r="M951" s="44">
        <v>3</v>
      </c>
      <c r="N951" s="180"/>
      <c r="O951" s="43">
        <v>4</v>
      </c>
      <c r="P951" s="39">
        <v>3</v>
      </c>
      <c r="Q951" s="39">
        <v>4</v>
      </c>
      <c r="R951" s="39">
        <v>4</v>
      </c>
      <c r="S951" s="39">
        <v>5</v>
      </c>
      <c r="T951" s="39">
        <v>4</v>
      </c>
      <c r="U951" s="39">
        <v>4</v>
      </c>
      <c r="V951" s="39">
        <v>3</v>
      </c>
      <c r="W951" s="44">
        <v>5</v>
      </c>
      <c r="X951" s="180"/>
      <c r="Y951" s="63">
        <v>72</v>
      </c>
      <c r="Z951" s="183"/>
      <c r="AA951" s="186"/>
      <c r="AB951" s="189"/>
    </row>
    <row r="952" spans="1:28" ht="15.75" thickBot="1" x14ac:dyDescent="0.3">
      <c r="A952" s="140">
        <v>44291</v>
      </c>
      <c r="B952" s="175"/>
      <c r="C952" s="178"/>
      <c r="D952" s="66" t="s">
        <v>3</v>
      </c>
      <c r="E952" s="45">
        <v>13</v>
      </c>
      <c r="F952" s="46">
        <v>15</v>
      </c>
      <c r="G952" s="46">
        <v>7</v>
      </c>
      <c r="H952" s="46">
        <v>9</v>
      </c>
      <c r="I952" s="46">
        <v>11</v>
      </c>
      <c r="J952" s="46">
        <v>5</v>
      </c>
      <c r="K952" s="46">
        <v>1</v>
      </c>
      <c r="L952" s="46">
        <v>3</v>
      </c>
      <c r="M952" s="47">
        <v>17</v>
      </c>
      <c r="N952" s="181"/>
      <c r="O952" s="45">
        <v>6</v>
      </c>
      <c r="P952" s="46">
        <v>8</v>
      </c>
      <c r="Q952" s="46">
        <v>12</v>
      </c>
      <c r="R952" s="46">
        <v>16</v>
      </c>
      <c r="S952" s="46">
        <v>4</v>
      </c>
      <c r="T952" s="46">
        <v>14</v>
      </c>
      <c r="U952" s="46">
        <v>10</v>
      </c>
      <c r="V952" s="46">
        <v>18</v>
      </c>
      <c r="W952" s="47">
        <v>2</v>
      </c>
      <c r="X952" s="181"/>
      <c r="Y952" s="108">
        <v>138</v>
      </c>
      <c r="Z952" s="184"/>
      <c r="AA952" s="187"/>
      <c r="AB952" s="190"/>
    </row>
    <row r="953" spans="1:28" ht="15" x14ac:dyDescent="0.25">
      <c r="A953" s="91"/>
      <c r="D953" s="48" t="s">
        <v>15</v>
      </c>
      <c r="E953" s="49">
        <v>1</v>
      </c>
      <c r="F953" s="49">
        <v>1</v>
      </c>
      <c r="G953" s="49">
        <v>1</v>
      </c>
      <c r="H953" s="49">
        <v>1</v>
      </c>
      <c r="I953" s="49">
        <v>1</v>
      </c>
      <c r="J953" s="49">
        <v>2</v>
      </c>
      <c r="K953" s="49">
        <v>2</v>
      </c>
      <c r="L953" s="49">
        <v>2</v>
      </c>
      <c r="M953" s="50">
        <v>1</v>
      </c>
      <c r="N953" s="123">
        <v>12</v>
      </c>
      <c r="O953" s="126">
        <v>2</v>
      </c>
      <c r="P953" s="49">
        <v>1</v>
      </c>
      <c r="Q953" s="49">
        <v>1</v>
      </c>
      <c r="R953" s="49">
        <v>1</v>
      </c>
      <c r="S953" s="49">
        <v>2</v>
      </c>
      <c r="T953" s="49">
        <v>1</v>
      </c>
      <c r="U953" s="49">
        <v>1</v>
      </c>
      <c r="V953" s="49">
        <v>1</v>
      </c>
      <c r="W953" s="50">
        <v>2</v>
      </c>
      <c r="X953" s="113">
        <v>12</v>
      </c>
      <c r="Y953" s="85">
        <v>24</v>
      </c>
      <c r="AB953" s="87"/>
    </row>
    <row r="954" spans="1:28" ht="15" x14ac:dyDescent="0.25">
      <c r="A954" s="91" t="s">
        <v>24</v>
      </c>
      <c r="B954" s="73">
        <v>21.2</v>
      </c>
      <c r="C954" s="112">
        <v>24</v>
      </c>
      <c r="D954" s="52" t="s">
        <v>14</v>
      </c>
      <c r="E954" s="84">
        <v>5</v>
      </c>
      <c r="F954" s="84">
        <v>5</v>
      </c>
      <c r="G954" s="84">
        <v>6</v>
      </c>
      <c r="H954" s="84">
        <v>5</v>
      </c>
      <c r="I954" s="84">
        <v>5</v>
      </c>
      <c r="J954" s="84">
        <v>6</v>
      </c>
      <c r="K954" s="84">
        <v>8</v>
      </c>
      <c r="L954" s="84">
        <v>8</v>
      </c>
      <c r="M954" s="114">
        <v>4</v>
      </c>
      <c r="N954" s="124">
        <v>52</v>
      </c>
      <c r="O954" s="84">
        <v>6</v>
      </c>
      <c r="P954" s="84">
        <v>5</v>
      </c>
      <c r="Q954" s="84">
        <v>6</v>
      </c>
      <c r="R954" s="84">
        <v>5</v>
      </c>
      <c r="S954" s="84">
        <v>7</v>
      </c>
      <c r="T954" s="84">
        <v>5</v>
      </c>
      <c r="U954" s="84">
        <v>7</v>
      </c>
      <c r="V954" s="84">
        <v>4</v>
      </c>
      <c r="W954" s="114">
        <v>6</v>
      </c>
      <c r="X954" s="109">
        <v>51</v>
      </c>
      <c r="Y954" s="67">
        <v>103</v>
      </c>
      <c r="Z954" s="92">
        <v>0.30000000000000004</v>
      </c>
      <c r="AA954" s="142">
        <v>21.5</v>
      </c>
      <c r="AB954" s="93">
        <v>68</v>
      </c>
    </row>
    <row r="955" spans="1:28" ht="15.75" thickBot="1" x14ac:dyDescent="0.3">
      <c r="A955" s="94"/>
      <c r="D955" s="74" t="s">
        <v>18</v>
      </c>
      <c r="E955" s="51">
        <v>2</v>
      </c>
      <c r="F955" s="51">
        <v>2</v>
      </c>
      <c r="G955" s="51">
        <v>2</v>
      </c>
      <c r="H955" s="51">
        <v>2</v>
      </c>
      <c r="I955" s="51">
        <v>1</v>
      </c>
      <c r="J955" s="51">
        <v>2</v>
      </c>
      <c r="K955" s="51">
        <v>0</v>
      </c>
      <c r="L955" s="51">
        <v>1</v>
      </c>
      <c r="M955" s="115">
        <v>2</v>
      </c>
      <c r="N955" s="125">
        <v>14</v>
      </c>
      <c r="O955" s="128">
        <v>2</v>
      </c>
      <c r="P955" s="51">
        <v>1</v>
      </c>
      <c r="Q955" s="51">
        <v>1</v>
      </c>
      <c r="R955" s="51">
        <v>2</v>
      </c>
      <c r="S955" s="51">
        <v>2</v>
      </c>
      <c r="T955" s="51">
        <v>2</v>
      </c>
      <c r="U955" s="51">
        <v>0</v>
      </c>
      <c r="V955" s="51">
        <v>2</v>
      </c>
      <c r="W955" s="115">
        <v>3</v>
      </c>
      <c r="X955" s="120">
        <v>15</v>
      </c>
      <c r="Y955" s="68">
        <v>29</v>
      </c>
      <c r="AB955" s="87"/>
    </row>
    <row r="956" spans="1:28" ht="13.5" thickBot="1" x14ac:dyDescent="0.25">
      <c r="A956" s="95"/>
      <c r="AB956" s="87"/>
    </row>
    <row r="957" spans="1:28" ht="15" x14ac:dyDescent="0.25">
      <c r="A957" s="99"/>
      <c r="D957" s="53" t="s">
        <v>15</v>
      </c>
      <c r="E957" s="54">
        <v>2</v>
      </c>
      <c r="F957" s="54">
        <v>1</v>
      </c>
      <c r="G957" s="54">
        <v>2</v>
      </c>
      <c r="H957" s="54">
        <v>2</v>
      </c>
      <c r="I957" s="54">
        <v>2</v>
      </c>
      <c r="J957" s="54">
        <v>2</v>
      </c>
      <c r="K957" s="54">
        <v>2</v>
      </c>
      <c r="L957" s="54">
        <v>2</v>
      </c>
      <c r="M957" s="55">
        <v>1</v>
      </c>
      <c r="N957" s="129">
        <v>16</v>
      </c>
      <c r="O957" s="132">
        <v>2</v>
      </c>
      <c r="P957" s="54">
        <v>2</v>
      </c>
      <c r="Q957" s="54">
        <v>2</v>
      </c>
      <c r="R957" s="54">
        <v>1</v>
      </c>
      <c r="S957" s="54">
        <v>2</v>
      </c>
      <c r="T957" s="54">
        <v>1</v>
      </c>
      <c r="U957" s="54">
        <v>2</v>
      </c>
      <c r="V957" s="54">
        <v>1</v>
      </c>
      <c r="W957" s="55">
        <v>2</v>
      </c>
      <c r="X957" s="116">
        <v>15</v>
      </c>
      <c r="Y957" s="55">
        <v>31</v>
      </c>
      <c r="AB957" s="87"/>
    </row>
    <row r="958" spans="1:28" ht="15" x14ac:dyDescent="0.25">
      <c r="A958" s="96" t="s">
        <v>22</v>
      </c>
      <c r="B958" s="78">
        <v>26.4</v>
      </c>
      <c r="C958" s="112">
        <v>31</v>
      </c>
      <c r="D958" s="57" t="s">
        <v>14</v>
      </c>
      <c r="E958" s="84">
        <v>6</v>
      </c>
      <c r="F958" s="84">
        <v>4</v>
      </c>
      <c r="G958" s="84">
        <v>9</v>
      </c>
      <c r="H958" s="84">
        <v>5</v>
      </c>
      <c r="I958" s="84">
        <v>5</v>
      </c>
      <c r="J958" s="84">
        <v>6</v>
      </c>
      <c r="K958" s="84">
        <v>8</v>
      </c>
      <c r="L958" s="84">
        <v>7</v>
      </c>
      <c r="M958" s="114">
        <v>4</v>
      </c>
      <c r="N958" s="130">
        <v>54</v>
      </c>
      <c r="O958" s="127">
        <v>6</v>
      </c>
      <c r="P958" s="84">
        <v>4</v>
      </c>
      <c r="Q958" s="84">
        <v>5</v>
      </c>
      <c r="R958" s="84">
        <v>4</v>
      </c>
      <c r="S958" s="84">
        <v>7</v>
      </c>
      <c r="T958" s="84">
        <v>7</v>
      </c>
      <c r="U958" s="84">
        <v>4</v>
      </c>
      <c r="V958" s="84">
        <v>4</v>
      </c>
      <c r="W958" s="114">
        <v>8</v>
      </c>
      <c r="X958" s="110">
        <v>49</v>
      </c>
      <c r="Y958" s="69">
        <v>103</v>
      </c>
      <c r="Z958" s="97">
        <v>0</v>
      </c>
      <c r="AA958" s="143">
        <v>25.4</v>
      </c>
      <c r="AB958" s="98">
        <v>68</v>
      </c>
    </row>
    <row r="959" spans="1:28" ht="15.75" thickBot="1" x14ac:dyDescent="0.3">
      <c r="A959" s="99"/>
      <c r="D959" s="75" t="s">
        <v>18</v>
      </c>
      <c r="E959" s="56">
        <v>2</v>
      </c>
      <c r="F959" s="56">
        <v>3</v>
      </c>
      <c r="G959" s="56">
        <v>0</v>
      </c>
      <c r="H959" s="56">
        <v>3</v>
      </c>
      <c r="I959" s="56">
        <v>2</v>
      </c>
      <c r="J959" s="56">
        <v>2</v>
      </c>
      <c r="K959" s="56">
        <v>0</v>
      </c>
      <c r="L959" s="56">
        <v>2</v>
      </c>
      <c r="M959" s="117">
        <v>2</v>
      </c>
      <c r="N959" s="131">
        <v>16</v>
      </c>
      <c r="O959" s="133">
        <v>2</v>
      </c>
      <c r="P959" s="56">
        <v>3</v>
      </c>
      <c r="Q959" s="56">
        <v>3</v>
      </c>
      <c r="R959" s="56">
        <v>3</v>
      </c>
      <c r="S959" s="56">
        <v>2</v>
      </c>
      <c r="T959" s="56">
        <v>0</v>
      </c>
      <c r="U959" s="56">
        <v>4</v>
      </c>
      <c r="V959" s="56">
        <v>2</v>
      </c>
      <c r="W959" s="117">
        <v>1</v>
      </c>
      <c r="X959" s="121">
        <v>20</v>
      </c>
      <c r="Y959" s="70">
        <v>36</v>
      </c>
      <c r="AB959" s="87"/>
    </row>
    <row r="960" spans="1:28" ht="13.5" thickBot="1" x14ac:dyDescent="0.25">
      <c r="A960" s="95"/>
      <c r="AB960" s="87"/>
    </row>
    <row r="961" spans="1:28" ht="15" x14ac:dyDescent="0.25">
      <c r="A961" s="100"/>
      <c r="D961" s="58" t="s">
        <v>15</v>
      </c>
      <c r="E961" s="59">
        <v>1</v>
      </c>
      <c r="F961" s="59">
        <v>1</v>
      </c>
      <c r="G961" s="59">
        <v>2</v>
      </c>
      <c r="H961" s="59">
        <v>2</v>
      </c>
      <c r="I961" s="59">
        <v>2</v>
      </c>
      <c r="J961" s="59">
        <v>2</v>
      </c>
      <c r="K961" s="59">
        <v>2</v>
      </c>
      <c r="L961" s="59">
        <v>2</v>
      </c>
      <c r="M961" s="60">
        <v>1</v>
      </c>
      <c r="N961" s="134">
        <v>15</v>
      </c>
      <c r="O961" s="137">
        <v>2</v>
      </c>
      <c r="P961" s="59">
        <v>2</v>
      </c>
      <c r="Q961" s="59">
        <v>1</v>
      </c>
      <c r="R961" s="59">
        <v>1</v>
      </c>
      <c r="S961" s="59">
        <v>2</v>
      </c>
      <c r="T961" s="59">
        <v>1</v>
      </c>
      <c r="U961" s="59">
        <v>2</v>
      </c>
      <c r="V961" s="59">
        <v>1</v>
      </c>
      <c r="W961" s="60">
        <v>2</v>
      </c>
      <c r="X961" s="118">
        <v>14</v>
      </c>
      <c r="Y961" s="60">
        <v>29</v>
      </c>
      <c r="AB961" s="87"/>
    </row>
    <row r="962" spans="1:28" ht="15" x14ac:dyDescent="0.25">
      <c r="A962" s="101" t="s">
        <v>23</v>
      </c>
      <c r="B962" s="79">
        <v>24.799999999999997</v>
      </c>
      <c r="C962" s="112">
        <v>29</v>
      </c>
      <c r="D962" s="62" t="s">
        <v>14</v>
      </c>
      <c r="E962" s="84">
        <v>4</v>
      </c>
      <c r="F962" s="84">
        <v>5</v>
      </c>
      <c r="G962" s="84">
        <v>6</v>
      </c>
      <c r="H962" s="84">
        <v>5</v>
      </c>
      <c r="I962" s="84">
        <v>7</v>
      </c>
      <c r="J962" s="84">
        <v>8</v>
      </c>
      <c r="K962" s="84">
        <v>8</v>
      </c>
      <c r="L962" s="84">
        <v>8</v>
      </c>
      <c r="M962" s="114">
        <v>5</v>
      </c>
      <c r="N962" s="135">
        <v>56</v>
      </c>
      <c r="O962" s="127">
        <v>5</v>
      </c>
      <c r="P962" s="84">
        <v>3</v>
      </c>
      <c r="Q962" s="84">
        <v>6</v>
      </c>
      <c r="R962" s="84">
        <v>6</v>
      </c>
      <c r="S962" s="84">
        <v>7</v>
      </c>
      <c r="T962" s="84">
        <v>4</v>
      </c>
      <c r="U962" s="84">
        <v>5</v>
      </c>
      <c r="V962" s="84">
        <v>4</v>
      </c>
      <c r="W962" s="114">
        <v>7</v>
      </c>
      <c r="X962" s="111">
        <v>47</v>
      </c>
      <c r="Y962" s="71">
        <v>103</v>
      </c>
      <c r="Z962" s="102">
        <v>0</v>
      </c>
      <c r="AA962" s="141">
        <v>24.799999999999997</v>
      </c>
      <c r="AB962" s="103">
        <v>76</v>
      </c>
    </row>
    <row r="963" spans="1:28" ht="15.75" thickBot="1" x14ac:dyDescent="0.3">
      <c r="A963" s="104"/>
      <c r="B963" s="105"/>
      <c r="C963" s="105"/>
      <c r="D963" s="76" t="s">
        <v>18</v>
      </c>
      <c r="E963" s="61">
        <v>3</v>
      </c>
      <c r="F963" s="61">
        <v>2</v>
      </c>
      <c r="G963" s="61">
        <v>3</v>
      </c>
      <c r="H963" s="61">
        <v>3</v>
      </c>
      <c r="I963" s="61">
        <v>0</v>
      </c>
      <c r="J963" s="61">
        <v>0</v>
      </c>
      <c r="K963" s="61">
        <v>0</v>
      </c>
      <c r="L963" s="61">
        <v>1</v>
      </c>
      <c r="M963" s="119">
        <v>1</v>
      </c>
      <c r="N963" s="136">
        <v>13</v>
      </c>
      <c r="O963" s="138">
        <v>3</v>
      </c>
      <c r="P963" s="61">
        <v>4</v>
      </c>
      <c r="Q963" s="61">
        <v>1</v>
      </c>
      <c r="R963" s="61">
        <v>1</v>
      </c>
      <c r="S963" s="61">
        <v>2</v>
      </c>
      <c r="T963" s="61">
        <v>3</v>
      </c>
      <c r="U963" s="61">
        <v>3</v>
      </c>
      <c r="V963" s="61">
        <v>2</v>
      </c>
      <c r="W963" s="119">
        <v>2</v>
      </c>
      <c r="X963" s="122">
        <v>21</v>
      </c>
      <c r="Y963" s="72">
        <v>34</v>
      </c>
      <c r="Z963" s="105"/>
      <c r="AA963" s="105"/>
      <c r="AB963" s="106"/>
    </row>
    <row r="964" spans="1:28" ht="13.5" thickBot="1" x14ac:dyDescent="0.25">
      <c r="A964" s="77"/>
      <c r="B964" s="77"/>
      <c r="C964" s="77"/>
      <c r="D964" s="77"/>
      <c r="E964" s="77"/>
      <c r="F964" s="77"/>
      <c r="G964" s="77"/>
      <c r="H964" s="77"/>
      <c r="I964" s="77"/>
      <c r="J964" s="77"/>
      <c r="K964" s="77"/>
      <c r="L964" s="77"/>
      <c r="M964" s="77"/>
      <c r="N964" s="77"/>
      <c r="O964" s="77"/>
      <c r="P964" s="77"/>
      <c r="Q964" s="77"/>
      <c r="R964" s="77"/>
      <c r="S964" s="77"/>
      <c r="T964" s="77"/>
      <c r="U964" s="77"/>
      <c r="V964" s="77"/>
      <c r="W964" s="77"/>
      <c r="X964" s="77"/>
      <c r="Y964" s="77"/>
      <c r="Z964" s="77"/>
      <c r="AA964" s="77"/>
      <c r="AB964" s="77"/>
    </row>
    <row r="965" spans="1:28" ht="15" x14ac:dyDescent="0.25">
      <c r="A965" s="164"/>
      <c r="B965" s="194" t="s">
        <v>4</v>
      </c>
      <c r="C965" s="197" t="s">
        <v>19</v>
      </c>
      <c r="D965" s="64" t="s">
        <v>1</v>
      </c>
      <c r="E965" s="40">
        <v>336</v>
      </c>
      <c r="F965" s="41">
        <v>422</v>
      </c>
      <c r="G965" s="41">
        <v>191</v>
      </c>
      <c r="H965" s="41">
        <v>362</v>
      </c>
      <c r="I965" s="41">
        <v>199</v>
      </c>
      <c r="J965" s="41">
        <v>262</v>
      </c>
      <c r="K965" s="41">
        <v>182</v>
      </c>
      <c r="L965" s="41">
        <v>365</v>
      </c>
      <c r="M965" s="42">
        <v>354</v>
      </c>
      <c r="N965" s="179" t="s">
        <v>16</v>
      </c>
      <c r="O965" s="40">
        <v>420</v>
      </c>
      <c r="P965" s="41">
        <v>163</v>
      </c>
      <c r="Q965" s="41">
        <v>394</v>
      </c>
      <c r="R965" s="41">
        <v>442</v>
      </c>
      <c r="S965" s="41">
        <v>287</v>
      </c>
      <c r="T965" s="41">
        <v>305</v>
      </c>
      <c r="U965" s="41">
        <v>133</v>
      </c>
      <c r="V965" s="41">
        <v>314</v>
      </c>
      <c r="W965" s="42">
        <v>277</v>
      </c>
      <c r="X965" s="179" t="s">
        <v>17</v>
      </c>
      <c r="Y965" s="89">
        <v>69.2</v>
      </c>
      <c r="Z965" s="182" t="s">
        <v>28</v>
      </c>
      <c r="AA965" s="185" t="s">
        <v>6</v>
      </c>
      <c r="AB965" s="188" t="s">
        <v>20</v>
      </c>
    </row>
    <row r="966" spans="1:28" ht="15" x14ac:dyDescent="0.25">
      <c r="A966" s="164" t="s">
        <v>33</v>
      </c>
      <c r="B966" s="195"/>
      <c r="C966" s="198"/>
      <c r="D966" s="65" t="s">
        <v>2</v>
      </c>
      <c r="E966" s="43">
        <v>4</v>
      </c>
      <c r="F966" s="39">
        <v>5</v>
      </c>
      <c r="G966" s="39">
        <v>3</v>
      </c>
      <c r="H966" s="39">
        <v>4</v>
      </c>
      <c r="I966" s="39">
        <v>3</v>
      </c>
      <c r="J966" s="39">
        <v>4</v>
      </c>
      <c r="K966" s="39">
        <v>3</v>
      </c>
      <c r="L966" s="39">
        <v>4</v>
      </c>
      <c r="M966" s="44">
        <v>4</v>
      </c>
      <c r="N966" s="180"/>
      <c r="O966" s="43">
        <v>5</v>
      </c>
      <c r="P966" s="39">
        <v>3</v>
      </c>
      <c r="Q966" s="39">
        <v>4</v>
      </c>
      <c r="R966" s="39">
        <v>5</v>
      </c>
      <c r="S966" s="39">
        <v>4</v>
      </c>
      <c r="T966" s="39">
        <v>4</v>
      </c>
      <c r="U966" s="39">
        <v>3</v>
      </c>
      <c r="V966" s="39">
        <v>4</v>
      </c>
      <c r="W966" s="44">
        <v>4</v>
      </c>
      <c r="X966" s="180"/>
      <c r="Y966" s="63">
        <v>70</v>
      </c>
      <c r="Z966" s="183"/>
      <c r="AA966" s="186"/>
      <c r="AB966" s="189"/>
    </row>
    <row r="967" spans="1:28" ht="15.75" thickBot="1" x14ac:dyDescent="0.3">
      <c r="A967" s="165">
        <v>44285</v>
      </c>
      <c r="B967" s="196"/>
      <c r="C967" s="199"/>
      <c r="D967" s="66" t="s">
        <v>3</v>
      </c>
      <c r="E967" s="45">
        <v>15</v>
      </c>
      <c r="F967" s="46">
        <v>5</v>
      </c>
      <c r="G967" s="46">
        <v>9</v>
      </c>
      <c r="H967" s="46">
        <v>1</v>
      </c>
      <c r="I967" s="46">
        <v>3</v>
      </c>
      <c r="J967" s="46">
        <v>17</v>
      </c>
      <c r="K967" s="46">
        <v>13</v>
      </c>
      <c r="L967" s="46">
        <v>11</v>
      </c>
      <c r="M967" s="47">
        <v>7</v>
      </c>
      <c r="N967" s="181"/>
      <c r="O967" s="45">
        <v>12</v>
      </c>
      <c r="P967" s="46">
        <v>16</v>
      </c>
      <c r="Q967" s="46">
        <v>2</v>
      </c>
      <c r="R967" s="46">
        <v>14</v>
      </c>
      <c r="S967" s="46">
        <v>10</v>
      </c>
      <c r="T967" s="46">
        <v>8</v>
      </c>
      <c r="U967" s="46">
        <v>18</v>
      </c>
      <c r="V967" s="46">
        <v>4</v>
      </c>
      <c r="W967" s="47">
        <v>6</v>
      </c>
      <c r="X967" s="181"/>
      <c r="Y967" s="108">
        <v>127</v>
      </c>
      <c r="Z967" s="184"/>
      <c r="AA967" s="187"/>
      <c r="AB967" s="190"/>
    </row>
    <row r="968" spans="1:28" ht="15" x14ac:dyDescent="0.25">
      <c r="A968" s="91"/>
      <c r="D968" s="48" t="s">
        <v>15</v>
      </c>
      <c r="E968" s="49">
        <v>1</v>
      </c>
      <c r="F968" s="49">
        <v>2</v>
      </c>
      <c r="G968" s="49">
        <v>1</v>
      </c>
      <c r="H968" s="49">
        <v>2</v>
      </c>
      <c r="I968" s="49">
        <v>2</v>
      </c>
      <c r="J968" s="49">
        <v>1</v>
      </c>
      <c r="K968" s="49">
        <v>1</v>
      </c>
      <c r="L968" s="49">
        <v>1</v>
      </c>
      <c r="M968" s="50">
        <v>1</v>
      </c>
      <c r="N968" s="123">
        <v>12</v>
      </c>
      <c r="O968" s="126">
        <v>1</v>
      </c>
      <c r="P968" s="49">
        <v>1</v>
      </c>
      <c r="Q968" s="49">
        <v>2</v>
      </c>
      <c r="R968" s="49">
        <v>1</v>
      </c>
      <c r="S968" s="49">
        <v>1</v>
      </c>
      <c r="T968" s="49">
        <v>1</v>
      </c>
      <c r="U968" s="49">
        <v>1</v>
      </c>
      <c r="V968" s="49">
        <v>2</v>
      </c>
      <c r="W968" s="50">
        <v>1</v>
      </c>
      <c r="X968" s="113">
        <v>11</v>
      </c>
      <c r="Y968" s="85">
        <v>23</v>
      </c>
      <c r="AB968" s="87"/>
    </row>
    <row r="969" spans="1:28" ht="15" x14ac:dyDescent="0.25">
      <c r="A969" s="91" t="s">
        <v>24</v>
      </c>
      <c r="B969" s="73">
        <v>21</v>
      </c>
      <c r="C969" s="112">
        <v>23</v>
      </c>
      <c r="D969" s="52" t="s">
        <v>14</v>
      </c>
      <c r="E969" s="84">
        <v>6</v>
      </c>
      <c r="F969" s="84">
        <v>7</v>
      </c>
      <c r="G969" s="84">
        <v>5</v>
      </c>
      <c r="H969" s="84">
        <v>7</v>
      </c>
      <c r="I969" s="84">
        <v>5</v>
      </c>
      <c r="J969" s="84">
        <v>5</v>
      </c>
      <c r="K969" s="84">
        <v>5</v>
      </c>
      <c r="L969" s="84">
        <v>5</v>
      </c>
      <c r="M969" s="114">
        <v>6</v>
      </c>
      <c r="N969" s="124">
        <v>51</v>
      </c>
      <c r="O969" s="84">
        <v>6</v>
      </c>
      <c r="P969" s="84">
        <v>5</v>
      </c>
      <c r="Q969" s="84">
        <v>4</v>
      </c>
      <c r="R969" s="84">
        <v>7</v>
      </c>
      <c r="S969" s="84">
        <v>4</v>
      </c>
      <c r="T969" s="84">
        <v>5</v>
      </c>
      <c r="U969" s="84">
        <v>4</v>
      </c>
      <c r="V969" s="84">
        <v>6</v>
      </c>
      <c r="W969" s="114">
        <v>8</v>
      </c>
      <c r="X969" s="109">
        <v>49</v>
      </c>
      <c r="Y969" s="67">
        <v>100</v>
      </c>
      <c r="Z969" s="92">
        <v>0.2</v>
      </c>
      <c r="AA969" s="142">
        <v>21.2</v>
      </c>
      <c r="AB969" s="93">
        <v>67</v>
      </c>
    </row>
    <row r="970" spans="1:28" ht="15.75" thickBot="1" x14ac:dyDescent="0.3">
      <c r="A970" s="94"/>
      <c r="D970" s="74" t="s">
        <v>18</v>
      </c>
      <c r="E970" s="51">
        <v>1</v>
      </c>
      <c r="F970" s="51">
        <v>2</v>
      </c>
      <c r="G970" s="51">
        <v>1</v>
      </c>
      <c r="H970" s="51">
        <v>1</v>
      </c>
      <c r="I970" s="51">
        <v>2</v>
      </c>
      <c r="J970" s="51">
        <v>2</v>
      </c>
      <c r="K970" s="51">
        <v>1</v>
      </c>
      <c r="L970" s="51">
        <v>2</v>
      </c>
      <c r="M970" s="115">
        <v>1</v>
      </c>
      <c r="N970" s="125">
        <v>13</v>
      </c>
      <c r="O970" s="128">
        <v>2</v>
      </c>
      <c r="P970" s="51">
        <v>1</v>
      </c>
      <c r="Q970" s="51">
        <v>4</v>
      </c>
      <c r="R970" s="51">
        <v>1</v>
      </c>
      <c r="S970" s="51">
        <v>3</v>
      </c>
      <c r="T970" s="51">
        <v>2</v>
      </c>
      <c r="U970" s="51">
        <v>2</v>
      </c>
      <c r="V970" s="51">
        <v>2</v>
      </c>
      <c r="W970" s="115">
        <v>0</v>
      </c>
      <c r="X970" s="120">
        <v>17</v>
      </c>
      <c r="Y970" s="68">
        <v>30</v>
      </c>
      <c r="AB970" s="87"/>
    </row>
    <row r="971" spans="1:28" ht="13.5" thickBot="1" x14ac:dyDescent="0.25">
      <c r="A971" s="95"/>
      <c r="AB971" s="87"/>
    </row>
    <row r="972" spans="1:28" ht="15" x14ac:dyDescent="0.25">
      <c r="A972" s="99"/>
      <c r="D972" s="53" t="s">
        <v>15</v>
      </c>
      <c r="E972" s="54">
        <v>1</v>
      </c>
      <c r="F972" s="54">
        <v>2</v>
      </c>
      <c r="G972" s="54">
        <v>2</v>
      </c>
      <c r="H972" s="54">
        <v>2</v>
      </c>
      <c r="I972" s="54">
        <v>2</v>
      </c>
      <c r="J972" s="54">
        <v>1</v>
      </c>
      <c r="K972" s="54">
        <v>1</v>
      </c>
      <c r="L972" s="54">
        <v>2</v>
      </c>
      <c r="M972" s="55">
        <v>2</v>
      </c>
      <c r="N972" s="129">
        <v>15</v>
      </c>
      <c r="O972" s="132">
        <v>1</v>
      </c>
      <c r="P972" s="54">
        <v>1</v>
      </c>
      <c r="Q972" s="54">
        <v>2</v>
      </c>
      <c r="R972" s="54">
        <v>1</v>
      </c>
      <c r="S972" s="54">
        <v>2</v>
      </c>
      <c r="T972" s="54">
        <v>2</v>
      </c>
      <c r="U972" s="54">
        <v>1</v>
      </c>
      <c r="V972" s="54">
        <v>2</v>
      </c>
      <c r="W972" s="55">
        <v>2</v>
      </c>
      <c r="X972" s="116">
        <v>14</v>
      </c>
      <c r="Y972" s="55">
        <v>29</v>
      </c>
      <c r="AB972" s="87"/>
    </row>
    <row r="973" spans="1:28" ht="15" x14ac:dyDescent="0.25">
      <c r="A973" s="96" t="s">
        <v>22</v>
      </c>
      <c r="B973" s="73">
        <v>26.4</v>
      </c>
      <c r="C973" s="112">
        <v>29</v>
      </c>
      <c r="D973" s="57" t="s">
        <v>14</v>
      </c>
      <c r="E973" s="84">
        <v>6</v>
      </c>
      <c r="F973" s="84">
        <v>7</v>
      </c>
      <c r="G973" s="84">
        <v>7</v>
      </c>
      <c r="H973" s="84">
        <v>8</v>
      </c>
      <c r="I973" s="84">
        <v>5</v>
      </c>
      <c r="J973" s="84">
        <v>5</v>
      </c>
      <c r="K973" s="84">
        <v>5</v>
      </c>
      <c r="L973" s="84">
        <v>8</v>
      </c>
      <c r="M973" s="114">
        <v>5</v>
      </c>
      <c r="N973" s="130">
        <v>56</v>
      </c>
      <c r="O973" s="84">
        <v>6</v>
      </c>
      <c r="P973" s="84">
        <v>7</v>
      </c>
      <c r="Q973" s="84">
        <v>6</v>
      </c>
      <c r="R973" s="84">
        <v>7</v>
      </c>
      <c r="S973" s="84">
        <v>6</v>
      </c>
      <c r="T973" s="84">
        <v>5</v>
      </c>
      <c r="U973" s="84">
        <v>5</v>
      </c>
      <c r="V973" s="84">
        <v>7</v>
      </c>
      <c r="W973" s="114">
        <v>8</v>
      </c>
      <c r="X973" s="110">
        <v>57</v>
      </c>
      <c r="Y973" s="69">
        <v>113</v>
      </c>
      <c r="Z973" s="97">
        <v>0.89999999999999991</v>
      </c>
      <c r="AA973" s="143">
        <v>26.4</v>
      </c>
      <c r="AB973" s="98">
        <v>67</v>
      </c>
    </row>
    <row r="974" spans="1:28" ht="15.75" thickBot="1" x14ac:dyDescent="0.3">
      <c r="A974" s="99"/>
      <c r="D974" s="75" t="s">
        <v>18</v>
      </c>
      <c r="E974" s="56">
        <v>1</v>
      </c>
      <c r="F974" s="56">
        <v>2</v>
      </c>
      <c r="G974" s="56">
        <v>0</v>
      </c>
      <c r="H974" s="56">
        <v>0</v>
      </c>
      <c r="I974" s="56">
        <v>2</v>
      </c>
      <c r="J974" s="56">
        <v>2</v>
      </c>
      <c r="K974" s="56">
        <v>1</v>
      </c>
      <c r="L974" s="56">
        <v>0</v>
      </c>
      <c r="M974" s="117">
        <v>3</v>
      </c>
      <c r="N974" s="131">
        <v>11</v>
      </c>
      <c r="O974" s="133">
        <v>2</v>
      </c>
      <c r="P974" s="56">
        <v>0</v>
      </c>
      <c r="Q974" s="56">
        <v>2</v>
      </c>
      <c r="R974" s="56">
        <v>1</v>
      </c>
      <c r="S974" s="56">
        <v>2</v>
      </c>
      <c r="T974" s="56">
        <v>3</v>
      </c>
      <c r="U974" s="56">
        <v>1</v>
      </c>
      <c r="V974" s="56">
        <v>1</v>
      </c>
      <c r="W974" s="117">
        <v>0</v>
      </c>
      <c r="X974" s="121">
        <v>12</v>
      </c>
      <c r="Y974" s="70">
        <v>23</v>
      </c>
      <c r="AB974" s="87"/>
    </row>
    <row r="975" spans="1:28" ht="13.5" thickBot="1" x14ac:dyDescent="0.25">
      <c r="A975" s="95"/>
      <c r="AB975" s="87"/>
    </row>
    <row r="976" spans="1:28" ht="15" x14ac:dyDescent="0.25">
      <c r="A976" s="100"/>
      <c r="D976" s="58" t="s">
        <v>15</v>
      </c>
      <c r="E976" s="59">
        <v>1</v>
      </c>
      <c r="F976" s="59">
        <v>2</v>
      </c>
      <c r="G976" s="59">
        <v>2</v>
      </c>
      <c r="H976" s="59">
        <v>2</v>
      </c>
      <c r="I976" s="59">
        <v>2</v>
      </c>
      <c r="J976" s="59">
        <v>1</v>
      </c>
      <c r="K976" s="59">
        <v>1</v>
      </c>
      <c r="L976" s="59">
        <v>1</v>
      </c>
      <c r="M976" s="60">
        <v>2</v>
      </c>
      <c r="N976" s="134">
        <v>14</v>
      </c>
      <c r="O976" s="137">
        <v>1</v>
      </c>
      <c r="P976" s="59">
        <v>1</v>
      </c>
      <c r="Q976" s="59">
        <v>2</v>
      </c>
      <c r="R976" s="59">
        <v>1</v>
      </c>
      <c r="S976" s="59">
        <v>1</v>
      </c>
      <c r="T976" s="59">
        <v>2</v>
      </c>
      <c r="U976" s="59">
        <v>1</v>
      </c>
      <c r="V976" s="59">
        <v>2</v>
      </c>
      <c r="W976" s="60">
        <v>2</v>
      </c>
      <c r="X976" s="118">
        <v>13</v>
      </c>
      <c r="Y976" s="60">
        <v>27</v>
      </c>
      <c r="AB976" s="87"/>
    </row>
    <row r="977" spans="1:28" ht="15" x14ac:dyDescent="0.25">
      <c r="A977" s="101" t="s">
        <v>23</v>
      </c>
      <c r="B977" s="73">
        <v>24.4</v>
      </c>
      <c r="C977" s="112">
        <v>27</v>
      </c>
      <c r="D977" s="62" t="s">
        <v>14</v>
      </c>
      <c r="E977" s="84">
        <v>5</v>
      </c>
      <c r="F977" s="84">
        <v>7</v>
      </c>
      <c r="G977" s="84">
        <v>6</v>
      </c>
      <c r="H977" s="84">
        <v>8</v>
      </c>
      <c r="I977" s="84">
        <v>5</v>
      </c>
      <c r="J977" s="84">
        <v>6</v>
      </c>
      <c r="K977" s="84">
        <v>3</v>
      </c>
      <c r="L977" s="84">
        <v>6</v>
      </c>
      <c r="M977" s="114">
        <v>6</v>
      </c>
      <c r="N977" s="135">
        <v>52</v>
      </c>
      <c r="O977" s="127">
        <v>6</v>
      </c>
      <c r="P977" s="84">
        <v>4</v>
      </c>
      <c r="Q977" s="84">
        <v>8</v>
      </c>
      <c r="R977" s="84">
        <v>7</v>
      </c>
      <c r="S977" s="84">
        <v>5</v>
      </c>
      <c r="T977" s="84">
        <v>4</v>
      </c>
      <c r="U977" s="84">
        <v>5</v>
      </c>
      <c r="V977" s="84">
        <v>6</v>
      </c>
      <c r="W977" s="114">
        <v>8</v>
      </c>
      <c r="X977" s="111">
        <v>53</v>
      </c>
      <c r="Y977" s="71">
        <v>105</v>
      </c>
      <c r="Z977" s="102">
        <v>0.4</v>
      </c>
      <c r="AA977" s="141">
        <v>24.799999999999997</v>
      </c>
      <c r="AB977" s="103">
        <v>75</v>
      </c>
    </row>
    <row r="978" spans="1:28" ht="15.75" thickBot="1" x14ac:dyDescent="0.3">
      <c r="A978" s="104"/>
      <c r="B978" s="105"/>
      <c r="C978" s="105"/>
      <c r="D978" s="76" t="s">
        <v>18</v>
      </c>
      <c r="E978" s="61">
        <v>2</v>
      </c>
      <c r="F978" s="61">
        <v>2</v>
      </c>
      <c r="G978" s="61">
        <v>1</v>
      </c>
      <c r="H978" s="61">
        <v>0</v>
      </c>
      <c r="I978" s="61">
        <v>2</v>
      </c>
      <c r="J978" s="61">
        <v>1</v>
      </c>
      <c r="K978" s="61">
        <v>3</v>
      </c>
      <c r="L978" s="61">
        <v>1</v>
      </c>
      <c r="M978" s="119">
        <v>2</v>
      </c>
      <c r="N978" s="136">
        <v>14</v>
      </c>
      <c r="O978" s="138">
        <v>2</v>
      </c>
      <c r="P978" s="61">
        <v>2</v>
      </c>
      <c r="Q978" s="61">
        <v>0</v>
      </c>
      <c r="R978" s="61">
        <v>1</v>
      </c>
      <c r="S978" s="61">
        <v>2</v>
      </c>
      <c r="T978" s="61">
        <v>4</v>
      </c>
      <c r="U978" s="61">
        <v>1</v>
      </c>
      <c r="V978" s="61">
        <v>2</v>
      </c>
      <c r="W978" s="119">
        <v>0</v>
      </c>
      <c r="X978" s="122">
        <v>14</v>
      </c>
      <c r="Y978" s="72">
        <v>28</v>
      </c>
      <c r="Z978" s="105"/>
      <c r="AA978" s="105"/>
      <c r="AB978" s="106"/>
    </row>
    <row r="979" spans="1:28" ht="13.5" thickBot="1" x14ac:dyDescent="0.25">
      <c r="A979" s="77"/>
      <c r="B979" s="77"/>
      <c r="C979" s="77"/>
      <c r="D979" s="77"/>
      <c r="E979" s="77"/>
      <c r="F979" s="77"/>
      <c r="G979" s="77"/>
      <c r="H979" s="77"/>
      <c r="I979" s="77"/>
      <c r="J979" s="77"/>
      <c r="K979" s="77"/>
      <c r="L979" s="77"/>
      <c r="M979" s="77"/>
      <c r="N979" s="77"/>
      <c r="O979" s="77"/>
      <c r="P979" s="77"/>
      <c r="Q979" s="77"/>
      <c r="R979" s="77"/>
      <c r="S979" s="77"/>
      <c r="T979" s="77"/>
      <c r="U979" s="77"/>
      <c r="V979" s="77"/>
      <c r="W979" s="77"/>
      <c r="X979" s="77"/>
      <c r="Y979" s="77"/>
      <c r="Z979" s="77"/>
      <c r="AA979" s="77"/>
      <c r="AB979" s="77"/>
    </row>
    <row r="980" spans="1:28" ht="15" x14ac:dyDescent="0.25">
      <c r="A980" s="144"/>
      <c r="B980" s="173" t="s">
        <v>4</v>
      </c>
      <c r="C980" s="176" t="s">
        <v>19</v>
      </c>
      <c r="D980" s="64" t="s">
        <v>1</v>
      </c>
      <c r="E980" s="40">
        <v>456</v>
      </c>
      <c r="F980" s="41">
        <v>344</v>
      </c>
      <c r="G980" s="41">
        <v>153</v>
      </c>
      <c r="H980" s="41">
        <v>467</v>
      </c>
      <c r="I980" s="41">
        <v>148</v>
      </c>
      <c r="J980" s="41">
        <v>348</v>
      </c>
      <c r="K980" s="41">
        <v>350</v>
      </c>
      <c r="L980" s="41">
        <v>314</v>
      </c>
      <c r="M980" s="42">
        <v>370</v>
      </c>
      <c r="N980" s="179" t="s">
        <v>16</v>
      </c>
      <c r="O980" s="40">
        <v>343</v>
      </c>
      <c r="P980" s="41">
        <v>434</v>
      </c>
      <c r="Q980" s="41">
        <v>145</v>
      </c>
      <c r="R980" s="41">
        <v>338</v>
      </c>
      <c r="S980" s="41">
        <v>377</v>
      </c>
      <c r="T980" s="41">
        <v>348</v>
      </c>
      <c r="U980" s="41">
        <v>148</v>
      </c>
      <c r="V980" s="41">
        <v>372</v>
      </c>
      <c r="W980" s="42">
        <v>481</v>
      </c>
      <c r="X980" s="179" t="s">
        <v>17</v>
      </c>
      <c r="Y980" s="89">
        <v>71</v>
      </c>
      <c r="Z980" s="182" t="s">
        <v>28</v>
      </c>
      <c r="AA980" s="185" t="s">
        <v>6</v>
      </c>
      <c r="AB980" s="188" t="s">
        <v>20</v>
      </c>
    </row>
    <row r="981" spans="1:28" ht="15" x14ac:dyDescent="0.25">
      <c r="A981" s="144" t="s">
        <v>29</v>
      </c>
      <c r="B981" s="174"/>
      <c r="C981" s="177"/>
      <c r="D981" s="65" t="s">
        <v>2</v>
      </c>
      <c r="E981" s="43">
        <v>5</v>
      </c>
      <c r="F981" s="39">
        <v>4</v>
      </c>
      <c r="G981" s="39">
        <v>3</v>
      </c>
      <c r="H981" s="39">
        <v>5</v>
      </c>
      <c r="I981" s="39">
        <v>3</v>
      </c>
      <c r="J981" s="39">
        <v>4</v>
      </c>
      <c r="K981" s="39">
        <v>4</v>
      </c>
      <c r="L981" s="39">
        <v>4</v>
      </c>
      <c r="M981" s="44">
        <v>4</v>
      </c>
      <c r="N981" s="180"/>
      <c r="O981" s="43">
        <v>4</v>
      </c>
      <c r="P981" s="39">
        <v>5</v>
      </c>
      <c r="Q981" s="39">
        <v>3</v>
      </c>
      <c r="R981" s="39">
        <v>4</v>
      </c>
      <c r="S981" s="39">
        <v>4</v>
      </c>
      <c r="T981" s="39">
        <v>4</v>
      </c>
      <c r="U981" s="39">
        <v>3</v>
      </c>
      <c r="V981" s="39">
        <v>4</v>
      </c>
      <c r="W981" s="44">
        <v>5</v>
      </c>
      <c r="X981" s="180"/>
      <c r="Y981" s="63">
        <v>72</v>
      </c>
      <c r="Z981" s="183"/>
      <c r="AA981" s="186"/>
      <c r="AB981" s="189"/>
    </row>
    <row r="982" spans="1:28" ht="15.75" thickBot="1" x14ac:dyDescent="0.3">
      <c r="A982" s="145">
        <v>44279</v>
      </c>
      <c r="B982" s="175"/>
      <c r="C982" s="178"/>
      <c r="D982" s="66" t="s">
        <v>3</v>
      </c>
      <c r="E982" s="45">
        <v>15</v>
      </c>
      <c r="F982" s="46">
        <v>5</v>
      </c>
      <c r="G982" s="46">
        <v>11</v>
      </c>
      <c r="H982" s="46">
        <v>9</v>
      </c>
      <c r="I982" s="46">
        <v>7</v>
      </c>
      <c r="J982" s="46">
        <v>13</v>
      </c>
      <c r="K982" s="46">
        <v>3</v>
      </c>
      <c r="L982" s="46">
        <v>17</v>
      </c>
      <c r="M982" s="47">
        <v>1</v>
      </c>
      <c r="N982" s="181"/>
      <c r="O982" s="45">
        <v>18</v>
      </c>
      <c r="P982" s="46">
        <v>8</v>
      </c>
      <c r="Q982" s="46">
        <v>16</v>
      </c>
      <c r="R982" s="46">
        <v>10</v>
      </c>
      <c r="S982" s="46">
        <v>4</v>
      </c>
      <c r="T982" s="46">
        <v>14</v>
      </c>
      <c r="U982" s="46">
        <v>12</v>
      </c>
      <c r="V982" s="46">
        <v>2</v>
      </c>
      <c r="W982" s="47">
        <v>6</v>
      </c>
      <c r="X982" s="181"/>
      <c r="Y982" s="108">
        <v>127</v>
      </c>
      <c r="Z982" s="184"/>
      <c r="AA982" s="187"/>
      <c r="AB982" s="190"/>
    </row>
    <row r="983" spans="1:28" ht="15" x14ac:dyDescent="0.25">
      <c r="A983" s="91"/>
      <c r="D983" s="48" t="s">
        <v>15</v>
      </c>
      <c r="E983" s="49">
        <v>1</v>
      </c>
      <c r="F983" s="49">
        <v>2</v>
      </c>
      <c r="G983" s="49">
        <v>1</v>
      </c>
      <c r="H983" s="49">
        <v>1</v>
      </c>
      <c r="I983" s="49">
        <v>1</v>
      </c>
      <c r="J983" s="49">
        <v>1</v>
      </c>
      <c r="K983" s="49">
        <v>2</v>
      </c>
      <c r="L983" s="49">
        <v>1</v>
      </c>
      <c r="M983" s="50">
        <v>2</v>
      </c>
      <c r="N983" s="123">
        <v>12</v>
      </c>
      <c r="O983" s="126">
        <v>1</v>
      </c>
      <c r="P983" s="49">
        <v>1</v>
      </c>
      <c r="Q983" s="49">
        <v>1</v>
      </c>
      <c r="R983" s="49">
        <v>1</v>
      </c>
      <c r="S983" s="49">
        <v>2</v>
      </c>
      <c r="T983" s="49">
        <v>1</v>
      </c>
      <c r="U983" s="49">
        <v>1</v>
      </c>
      <c r="V983" s="49">
        <v>2</v>
      </c>
      <c r="W983" s="50">
        <v>1</v>
      </c>
      <c r="X983" s="113">
        <v>11</v>
      </c>
      <c r="Y983" s="85">
        <v>23</v>
      </c>
      <c r="AB983" s="87"/>
    </row>
    <row r="984" spans="1:28" ht="15" x14ac:dyDescent="0.25">
      <c r="A984" s="91" t="s">
        <v>24</v>
      </c>
      <c r="B984" s="73">
        <v>21</v>
      </c>
      <c r="C984" s="112">
        <v>23</v>
      </c>
      <c r="D984" s="52" t="s">
        <v>14</v>
      </c>
      <c r="E984" s="84">
        <v>6</v>
      </c>
      <c r="F984" s="84">
        <v>7</v>
      </c>
      <c r="G984" s="84">
        <v>5</v>
      </c>
      <c r="H984" s="84">
        <v>6</v>
      </c>
      <c r="I984" s="84">
        <v>4</v>
      </c>
      <c r="J984" s="84">
        <v>5</v>
      </c>
      <c r="K984" s="84">
        <v>5</v>
      </c>
      <c r="L984" s="84">
        <v>5</v>
      </c>
      <c r="M984" s="114">
        <v>6</v>
      </c>
      <c r="N984" s="124">
        <v>49</v>
      </c>
      <c r="O984" s="84">
        <v>5</v>
      </c>
      <c r="P984" s="84">
        <v>7</v>
      </c>
      <c r="Q984" s="84">
        <v>3</v>
      </c>
      <c r="R984" s="84">
        <v>5</v>
      </c>
      <c r="S984" s="84">
        <v>5</v>
      </c>
      <c r="T984" s="84">
        <v>5</v>
      </c>
      <c r="U984" s="84">
        <v>5</v>
      </c>
      <c r="V984" s="84">
        <v>5</v>
      </c>
      <c r="W984" s="114">
        <v>8</v>
      </c>
      <c r="X984" s="109">
        <v>48</v>
      </c>
      <c r="Y984" s="67">
        <v>97</v>
      </c>
      <c r="Z984" s="92">
        <v>0</v>
      </c>
      <c r="AA984" s="142">
        <v>21</v>
      </c>
      <c r="AB984" s="93">
        <v>66</v>
      </c>
    </row>
    <row r="985" spans="1:28" ht="15.75" thickBot="1" x14ac:dyDescent="0.3">
      <c r="A985" s="94"/>
      <c r="D985" s="74" t="s">
        <v>18</v>
      </c>
      <c r="E985" s="51">
        <v>2</v>
      </c>
      <c r="F985" s="51">
        <v>1</v>
      </c>
      <c r="G985" s="51">
        <v>1</v>
      </c>
      <c r="H985" s="51">
        <v>2</v>
      </c>
      <c r="I985" s="51">
        <v>2</v>
      </c>
      <c r="J985" s="51">
        <v>2</v>
      </c>
      <c r="K985" s="51">
        <v>3</v>
      </c>
      <c r="L985" s="51">
        <v>2</v>
      </c>
      <c r="M985" s="115">
        <v>2</v>
      </c>
      <c r="N985" s="125">
        <v>17</v>
      </c>
      <c r="O985" s="128">
        <v>2</v>
      </c>
      <c r="P985" s="51">
        <v>1</v>
      </c>
      <c r="Q985" s="51">
        <v>3</v>
      </c>
      <c r="R985" s="51">
        <v>2</v>
      </c>
      <c r="S985" s="51">
        <v>3</v>
      </c>
      <c r="T985" s="51">
        <v>2</v>
      </c>
      <c r="U985" s="51">
        <v>1</v>
      </c>
      <c r="V985" s="51">
        <v>3</v>
      </c>
      <c r="W985" s="115">
        <v>0</v>
      </c>
      <c r="X985" s="120">
        <v>17</v>
      </c>
      <c r="Y985" s="68">
        <v>34</v>
      </c>
      <c r="AB985" s="87"/>
    </row>
    <row r="986" spans="1:28" ht="13.5" thickBot="1" x14ac:dyDescent="0.25">
      <c r="A986" s="95"/>
      <c r="AB986" s="87"/>
    </row>
    <row r="987" spans="1:28" ht="15" x14ac:dyDescent="0.25">
      <c r="A987" s="99"/>
      <c r="D987" s="53" t="s">
        <v>15</v>
      </c>
      <c r="E987" s="54">
        <v>1</v>
      </c>
      <c r="F987" s="54">
        <v>2</v>
      </c>
      <c r="G987" s="54">
        <v>2</v>
      </c>
      <c r="H987" s="54">
        <v>2</v>
      </c>
      <c r="I987" s="54">
        <v>2</v>
      </c>
      <c r="J987" s="54">
        <v>1</v>
      </c>
      <c r="K987" s="54">
        <v>2</v>
      </c>
      <c r="L987" s="54">
        <v>1</v>
      </c>
      <c r="M987" s="55">
        <v>2</v>
      </c>
      <c r="N987" s="129">
        <v>15</v>
      </c>
      <c r="O987" s="132">
        <v>1</v>
      </c>
      <c r="P987" s="54">
        <v>2</v>
      </c>
      <c r="Q987" s="54">
        <v>1</v>
      </c>
      <c r="R987" s="54">
        <v>2</v>
      </c>
      <c r="S987" s="54">
        <v>2</v>
      </c>
      <c r="T987" s="54">
        <v>1</v>
      </c>
      <c r="U987" s="54">
        <v>1</v>
      </c>
      <c r="V987" s="54">
        <v>2</v>
      </c>
      <c r="W987" s="55">
        <v>2</v>
      </c>
      <c r="X987" s="116">
        <v>14</v>
      </c>
      <c r="Y987" s="55">
        <v>29</v>
      </c>
      <c r="AB987" s="87"/>
    </row>
    <row r="988" spans="1:28" ht="15" x14ac:dyDescent="0.25">
      <c r="A988" s="96" t="s">
        <v>22</v>
      </c>
      <c r="B988" s="73">
        <v>26.4</v>
      </c>
      <c r="C988" s="112">
        <v>29</v>
      </c>
      <c r="D988" s="57" t="s">
        <v>14</v>
      </c>
      <c r="E988" s="84">
        <v>0</v>
      </c>
      <c r="F988" s="84">
        <v>0</v>
      </c>
      <c r="G988" s="84">
        <v>0</v>
      </c>
      <c r="H988" s="84">
        <v>0</v>
      </c>
      <c r="I988" s="84">
        <v>0</v>
      </c>
      <c r="J988" s="84">
        <v>0</v>
      </c>
      <c r="K988" s="84">
        <v>0</v>
      </c>
      <c r="L988" s="84">
        <v>0</v>
      </c>
      <c r="M988" s="114">
        <v>0</v>
      </c>
      <c r="N988" s="130">
        <v>0</v>
      </c>
      <c r="O988" s="84">
        <v>0</v>
      </c>
      <c r="P988" s="84">
        <v>0</v>
      </c>
      <c r="Q988" s="84">
        <v>0</v>
      </c>
      <c r="R988" s="84">
        <v>0</v>
      </c>
      <c r="S988" s="84">
        <v>0</v>
      </c>
      <c r="T988" s="84">
        <v>0</v>
      </c>
      <c r="U988" s="84">
        <v>0</v>
      </c>
      <c r="V988" s="84">
        <v>0</v>
      </c>
      <c r="W988" s="114">
        <v>0</v>
      </c>
      <c r="X988" s="110">
        <v>0</v>
      </c>
      <c r="Y988" s="69">
        <v>0</v>
      </c>
      <c r="Z988" s="97">
        <v>0</v>
      </c>
      <c r="AA988" s="143">
        <v>26.4</v>
      </c>
      <c r="AB988" s="98">
        <v>66</v>
      </c>
    </row>
    <row r="989" spans="1:28" ht="15.75" thickBot="1" x14ac:dyDescent="0.3">
      <c r="A989" s="99"/>
      <c r="D989" s="75" t="s">
        <v>18</v>
      </c>
      <c r="E989" s="56">
        <v>0</v>
      </c>
      <c r="F989" s="56">
        <v>0</v>
      </c>
      <c r="G989" s="56">
        <v>0</v>
      </c>
      <c r="H989" s="56">
        <v>0</v>
      </c>
      <c r="I989" s="56">
        <v>0</v>
      </c>
      <c r="J989" s="56">
        <v>0</v>
      </c>
      <c r="K989" s="56">
        <v>0</v>
      </c>
      <c r="L989" s="56">
        <v>0</v>
      </c>
      <c r="M989" s="117">
        <v>0</v>
      </c>
      <c r="N989" s="131">
        <v>0</v>
      </c>
      <c r="O989" s="133">
        <v>0</v>
      </c>
      <c r="P989" s="56">
        <v>0</v>
      </c>
      <c r="Q989" s="56">
        <v>0</v>
      </c>
      <c r="R989" s="56">
        <v>0</v>
      </c>
      <c r="S989" s="56">
        <v>0</v>
      </c>
      <c r="T989" s="56">
        <v>0</v>
      </c>
      <c r="U989" s="56">
        <v>0</v>
      </c>
      <c r="V989" s="56">
        <v>0</v>
      </c>
      <c r="W989" s="117">
        <v>0</v>
      </c>
      <c r="X989" s="121">
        <v>0</v>
      </c>
      <c r="Y989" s="70">
        <v>0</v>
      </c>
      <c r="AB989" s="87"/>
    </row>
    <row r="990" spans="1:28" ht="13.5" thickBot="1" x14ac:dyDescent="0.25">
      <c r="A990" s="95"/>
      <c r="AB990" s="87"/>
    </row>
    <row r="991" spans="1:28" ht="15" x14ac:dyDescent="0.25">
      <c r="A991" s="100"/>
      <c r="D991" s="58" t="s">
        <v>15</v>
      </c>
      <c r="E991" s="59">
        <v>1</v>
      </c>
      <c r="F991" s="59">
        <v>2</v>
      </c>
      <c r="G991" s="59">
        <v>1</v>
      </c>
      <c r="H991" s="59">
        <v>1</v>
      </c>
      <c r="I991" s="59">
        <v>2</v>
      </c>
      <c r="J991" s="59">
        <v>1</v>
      </c>
      <c r="K991" s="59">
        <v>2</v>
      </c>
      <c r="L991" s="59">
        <v>1</v>
      </c>
      <c r="M991" s="60">
        <v>2</v>
      </c>
      <c r="N991" s="134">
        <v>13</v>
      </c>
      <c r="O991" s="137">
        <v>1</v>
      </c>
      <c r="P991" s="59">
        <v>2</v>
      </c>
      <c r="Q991" s="59">
        <v>1</v>
      </c>
      <c r="R991" s="59">
        <v>1</v>
      </c>
      <c r="S991" s="59">
        <v>2</v>
      </c>
      <c r="T991" s="59">
        <v>1</v>
      </c>
      <c r="U991" s="59">
        <v>1</v>
      </c>
      <c r="V991" s="59">
        <v>2</v>
      </c>
      <c r="W991" s="60">
        <v>2</v>
      </c>
      <c r="X991" s="118">
        <v>13</v>
      </c>
      <c r="Y991" s="60">
        <v>26</v>
      </c>
      <c r="AB991" s="87"/>
    </row>
    <row r="992" spans="1:28" ht="15" x14ac:dyDescent="0.25">
      <c r="A992" s="101" t="s">
        <v>23</v>
      </c>
      <c r="B992" s="73">
        <v>24.4</v>
      </c>
      <c r="C992" s="112">
        <v>26</v>
      </c>
      <c r="D992" s="62" t="s">
        <v>14</v>
      </c>
      <c r="E992" s="84">
        <v>8</v>
      </c>
      <c r="F992" s="84">
        <v>6</v>
      </c>
      <c r="G992" s="84">
        <v>5</v>
      </c>
      <c r="H992" s="84">
        <v>5</v>
      </c>
      <c r="I992" s="84">
        <v>5</v>
      </c>
      <c r="J992" s="84">
        <v>6</v>
      </c>
      <c r="K992" s="84">
        <v>4</v>
      </c>
      <c r="L992" s="84">
        <v>6</v>
      </c>
      <c r="M992" s="114">
        <v>6</v>
      </c>
      <c r="N992" s="135">
        <v>51</v>
      </c>
      <c r="O992" s="127">
        <v>6</v>
      </c>
      <c r="P992" s="84">
        <v>8</v>
      </c>
      <c r="Q992" s="84">
        <v>3</v>
      </c>
      <c r="R992" s="84">
        <v>5</v>
      </c>
      <c r="S992" s="84">
        <v>5</v>
      </c>
      <c r="T992" s="84">
        <v>5</v>
      </c>
      <c r="U992" s="84">
        <v>4</v>
      </c>
      <c r="V992" s="84">
        <v>6</v>
      </c>
      <c r="W992" s="114">
        <v>8</v>
      </c>
      <c r="X992" s="111">
        <v>50</v>
      </c>
      <c r="Y992" s="71">
        <v>101</v>
      </c>
      <c r="Z992" s="102">
        <v>0</v>
      </c>
      <c r="AA992" s="141">
        <v>24.4</v>
      </c>
      <c r="AB992" s="103">
        <v>74</v>
      </c>
    </row>
    <row r="993" spans="1:28" ht="15.75" thickBot="1" x14ac:dyDescent="0.3">
      <c r="A993" s="104"/>
      <c r="B993" s="105"/>
      <c r="C993" s="105"/>
      <c r="D993" s="76" t="s">
        <v>18</v>
      </c>
      <c r="E993" s="61">
        <v>0</v>
      </c>
      <c r="F993" s="61">
        <v>2</v>
      </c>
      <c r="G993" s="61">
        <v>1</v>
      </c>
      <c r="H993" s="61">
        <v>3</v>
      </c>
      <c r="I993" s="61">
        <v>2</v>
      </c>
      <c r="J993" s="61">
        <v>1</v>
      </c>
      <c r="K993" s="61">
        <v>4</v>
      </c>
      <c r="L993" s="61">
        <v>1</v>
      </c>
      <c r="M993" s="119">
        <v>2</v>
      </c>
      <c r="N993" s="136">
        <v>16</v>
      </c>
      <c r="O993" s="138">
        <v>1</v>
      </c>
      <c r="P993" s="61">
        <v>1</v>
      </c>
      <c r="Q993" s="61">
        <v>3</v>
      </c>
      <c r="R993" s="61">
        <v>2</v>
      </c>
      <c r="S993" s="61">
        <v>3</v>
      </c>
      <c r="T993" s="61">
        <v>2</v>
      </c>
      <c r="U993" s="61">
        <v>2</v>
      </c>
      <c r="V993" s="61">
        <v>2</v>
      </c>
      <c r="W993" s="119">
        <v>1</v>
      </c>
      <c r="X993" s="122">
        <v>17</v>
      </c>
      <c r="Y993" s="72">
        <v>33</v>
      </c>
      <c r="Z993" s="105"/>
      <c r="AA993" s="105"/>
      <c r="AB993" s="106"/>
    </row>
    <row r="994" spans="1:28" ht="13.5" thickBot="1" x14ac:dyDescent="0.25">
      <c r="A994" s="77"/>
      <c r="B994" s="77"/>
      <c r="C994" s="77"/>
      <c r="D994" s="77"/>
      <c r="E994" s="77"/>
      <c r="F994" s="77"/>
      <c r="G994" s="77"/>
      <c r="H994" s="77"/>
      <c r="I994" s="77"/>
      <c r="J994" s="77"/>
      <c r="K994" s="77"/>
      <c r="L994" s="77"/>
      <c r="M994" s="77"/>
      <c r="N994" s="77"/>
      <c r="O994" s="77"/>
      <c r="P994" s="77"/>
      <c r="Q994" s="77"/>
      <c r="R994" s="77"/>
      <c r="S994" s="77"/>
      <c r="T994" s="77"/>
      <c r="U994" s="77"/>
      <c r="V994" s="77"/>
      <c r="W994" s="77"/>
      <c r="X994" s="77"/>
      <c r="Y994" s="77"/>
      <c r="Z994" s="77"/>
      <c r="AA994" s="77"/>
      <c r="AB994" s="77"/>
    </row>
    <row r="995" spans="1:28" ht="15" x14ac:dyDescent="0.25">
      <c r="A995" s="153"/>
      <c r="B995" s="173" t="s">
        <v>4</v>
      </c>
      <c r="C995" s="176" t="s">
        <v>19</v>
      </c>
      <c r="D995" s="64" t="s">
        <v>1</v>
      </c>
      <c r="E995" s="40">
        <v>465</v>
      </c>
      <c r="F995" s="41">
        <v>365</v>
      </c>
      <c r="G995" s="41">
        <v>155</v>
      </c>
      <c r="H995" s="41">
        <v>366</v>
      </c>
      <c r="I995" s="41">
        <v>449</v>
      </c>
      <c r="J995" s="41">
        <v>281</v>
      </c>
      <c r="K995" s="41">
        <v>126</v>
      </c>
      <c r="L995" s="41">
        <v>353</v>
      </c>
      <c r="M995" s="42">
        <v>301</v>
      </c>
      <c r="N995" s="179" t="s">
        <v>16</v>
      </c>
      <c r="O995" s="40">
        <v>358</v>
      </c>
      <c r="P995" s="41">
        <v>142</v>
      </c>
      <c r="Q995" s="41">
        <v>512</v>
      </c>
      <c r="R995" s="41">
        <v>331</v>
      </c>
      <c r="S995" s="41">
        <v>337</v>
      </c>
      <c r="T995" s="41">
        <v>328</v>
      </c>
      <c r="U995" s="41">
        <v>342</v>
      </c>
      <c r="V995" s="41">
        <v>126</v>
      </c>
      <c r="W995" s="42">
        <v>470</v>
      </c>
      <c r="X995" s="179" t="s">
        <v>17</v>
      </c>
      <c r="Y995" s="89">
        <v>71.3</v>
      </c>
      <c r="Z995" s="182" t="s">
        <v>28</v>
      </c>
      <c r="AA995" s="185" t="s">
        <v>6</v>
      </c>
      <c r="AB995" s="188" t="s">
        <v>20</v>
      </c>
    </row>
    <row r="996" spans="1:28" ht="15" x14ac:dyDescent="0.25">
      <c r="A996" s="153" t="s">
        <v>30</v>
      </c>
      <c r="B996" s="174"/>
      <c r="C996" s="177"/>
      <c r="D996" s="65" t="s">
        <v>2</v>
      </c>
      <c r="E996" s="43">
        <v>5</v>
      </c>
      <c r="F996" s="39">
        <v>4</v>
      </c>
      <c r="G996" s="39">
        <v>3</v>
      </c>
      <c r="H996" s="39">
        <v>4</v>
      </c>
      <c r="I996" s="39">
        <v>5</v>
      </c>
      <c r="J996" s="39">
        <v>4</v>
      </c>
      <c r="K996" s="39">
        <v>3</v>
      </c>
      <c r="L996" s="39">
        <v>4</v>
      </c>
      <c r="M996" s="44">
        <v>4</v>
      </c>
      <c r="N996" s="180"/>
      <c r="O996" s="43">
        <v>4</v>
      </c>
      <c r="P996" s="39">
        <v>3</v>
      </c>
      <c r="Q996" s="39">
        <v>5</v>
      </c>
      <c r="R996" s="39">
        <v>4</v>
      </c>
      <c r="S996" s="39">
        <v>4</v>
      </c>
      <c r="T996" s="39">
        <v>4</v>
      </c>
      <c r="U996" s="39">
        <v>4</v>
      </c>
      <c r="V996" s="39">
        <v>3</v>
      </c>
      <c r="W996" s="44">
        <v>5</v>
      </c>
      <c r="X996" s="180"/>
      <c r="Y996" s="63">
        <v>72</v>
      </c>
      <c r="Z996" s="183"/>
      <c r="AA996" s="186"/>
      <c r="AB996" s="189"/>
    </row>
    <row r="997" spans="1:28" ht="15.75" thickBot="1" x14ac:dyDescent="0.3">
      <c r="A997" s="154">
        <v>44238</v>
      </c>
      <c r="B997" s="175"/>
      <c r="C997" s="178"/>
      <c r="D997" s="66" t="s">
        <v>3</v>
      </c>
      <c r="E997" s="45">
        <v>8</v>
      </c>
      <c r="F997" s="46">
        <v>4</v>
      </c>
      <c r="G997" s="46">
        <v>18</v>
      </c>
      <c r="H997" s="46">
        <v>2</v>
      </c>
      <c r="I997" s="46">
        <v>6</v>
      </c>
      <c r="J997" s="46">
        <v>16</v>
      </c>
      <c r="K997" s="46">
        <v>12</v>
      </c>
      <c r="L997" s="46">
        <v>10</v>
      </c>
      <c r="M997" s="47">
        <v>14</v>
      </c>
      <c r="N997" s="181"/>
      <c r="O997" s="45">
        <v>3</v>
      </c>
      <c r="P997" s="46">
        <v>17</v>
      </c>
      <c r="Q997" s="46">
        <v>1</v>
      </c>
      <c r="R997" s="46">
        <v>15</v>
      </c>
      <c r="S997" s="46">
        <v>7</v>
      </c>
      <c r="T997" s="46">
        <v>5</v>
      </c>
      <c r="U997" s="46">
        <v>11</v>
      </c>
      <c r="V997" s="46">
        <v>9</v>
      </c>
      <c r="W997" s="47">
        <v>13</v>
      </c>
      <c r="X997" s="181"/>
      <c r="Y997" s="108">
        <v>140</v>
      </c>
      <c r="Z997" s="184"/>
      <c r="AA997" s="187"/>
      <c r="AB997" s="190"/>
    </row>
    <row r="998" spans="1:28" ht="15" x14ac:dyDescent="0.25">
      <c r="A998" s="146"/>
      <c r="D998" s="48" t="s">
        <v>15</v>
      </c>
      <c r="E998" s="49">
        <v>1</v>
      </c>
      <c r="F998" s="49">
        <v>2</v>
      </c>
      <c r="G998" s="49">
        <v>1</v>
      </c>
      <c r="H998" s="49">
        <v>2</v>
      </c>
      <c r="I998" s="49">
        <v>2</v>
      </c>
      <c r="J998" s="49">
        <v>1</v>
      </c>
      <c r="K998" s="49">
        <v>1</v>
      </c>
      <c r="L998" s="49">
        <v>1</v>
      </c>
      <c r="M998" s="50">
        <v>1</v>
      </c>
      <c r="N998" s="123">
        <v>12</v>
      </c>
      <c r="O998" s="126">
        <v>2</v>
      </c>
      <c r="P998" s="49">
        <v>1</v>
      </c>
      <c r="Q998" s="49">
        <v>2</v>
      </c>
      <c r="R998" s="49">
        <v>1</v>
      </c>
      <c r="S998" s="49">
        <v>2</v>
      </c>
      <c r="T998" s="49">
        <v>2</v>
      </c>
      <c r="U998" s="49">
        <v>1</v>
      </c>
      <c r="V998" s="49">
        <v>1</v>
      </c>
      <c r="W998" s="50">
        <v>1</v>
      </c>
      <c r="X998" s="113">
        <v>13</v>
      </c>
      <c r="Y998" s="85">
        <v>25</v>
      </c>
      <c r="AB998" s="87"/>
    </row>
    <row r="999" spans="1:28" ht="15" x14ac:dyDescent="0.25">
      <c r="A999" s="146" t="s">
        <v>24</v>
      </c>
      <c r="B999" s="73">
        <v>21</v>
      </c>
      <c r="C999" s="112">
        <v>25</v>
      </c>
      <c r="D999" s="52" t="s">
        <v>14</v>
      </c>
      <c r="E999" s="84">
        <v>7</v>
      </c>
      <c r="F999" s="84">
        <v>6</v>
      </c>
      <c r="G999" s="84">
        <v>3</v>
      </c>
      <c r="H999" s="84">
        <v>5</v>
      </c>
      <c r="I999" s="84">
        <v>7</v>
      </c>
      <c r="J999" s="84">
        <v>5</v>
      </c>
      <c r="K999" s="84">
        <v>3</v>
      </c>
      <c r="L999" s="84">
        <v>5</v>
      </c>
      <c r="M999" s="114">
        <v>7</v>
      </c>
      <c r="N999" s="147">
        <v>48</v>
      </c>
      <c r="O999" s="84">
        <v>7</v>
      </c>
      <c r="P999" s="84">
        <v>4</v>
      </c>
      <c r="Q999" s="84">
        <v>9</v>
      </c>
      <c r="R999" s="84">
        <v>5</v>
      </c>
      <c r="S999" s="84">
        <v>6</v>
      </c>
      <c r="T999" s="84">
        <v>5</v>
      </c>
      <c r="U999" s="84">
        <v>5</v>
      </c>
      <c r="V999" s="84">
        <v>3</v>
      </c>
      <c r="W999" s="114">
        <v>6</v>
      </c>
      <c r="X999" s="109">
        <v>50</v>
      </c>
      <c r="Y999" s="67">
        <v>98</v>
      </c>
      <c r="Z999" s="92">
        <v>0</v>
      </c>
      <c r="AA999" s="142">
        <v>21</v>
      </c>
      <c r="AB999" s="93">
        <v>65</v>
      </c>
    </row>
    <row r="1000" spans="1:28" ht="15.75" thickBot="1" x14ac:dyDescent="0.3">
      <c r="A1000" s="94"/>
      <c r="D1000" s="148" t="s">
        <v>18</v>
      </c>
      <c r="E1000" s="51">
        <v>1</v>
      </c>
      <c r="F1000" s="51">
        <v>2</v>
      </c>
      <c r="G1000" s="51">
        <v>3</v>
      </c>
      <c r="H1000" s="51">
        <v>3</v>
      </c>
      <c r="I1000" s="51">
        <v>2</v>
      </c>
      <c r="J1000" s="51">
        <v>2</v>
      </c>
      <c r="K1000" s="51">
        <v>3</v>
      </c>
      <c r="L1000" s="51">
        <v>2</v>
      </c>
      <c r="M1000" s="115">
        <v>0</v>
      </c>
      <c r="N1000" s="125">
        <v>18</v>
      </c>
      <c r="O1000" s="128">
        <v>1</v>
      </c>
      <c r="P1000" s="51">
        <v>2</v>
      </c>
      <c r="Q1000" s="51">
        <v>0</v>
      </c>
      <c r="R1000" s="51">
        <v>2</v>
      </c>
      <c r="S1000" s="51">
        <v>2</v>
      </c>
      <c r="T1000" s="51">
        <v>3</v>
      </c>
      <c r="U1000" s="51">
        <v>2</v>
      </c>
      <c r="V1000" s="51">
        <v>3</v>
      </c>
      <c r="W1000" s="115">
        <v>2</v>
      </c>
      <c r="X1000" s="120">
        <v>17</v>
      </c>
      <c r="Y1000" s="68">
        <v>35</v>
      </c>
      <c r="AB1000" s="87"/>
    </row>
    <row r="1001" spans="1:28" ht="13.5" thickBot="1" x14ac:dyDescent="0.25">
      <c r="A1001" s="95"/>
      <c r="AB1001" s="87"/>
    </row>
    <row r="1002" spans="1:28" ht="15" x14ac:dyDescent="0.25">
      <c r="A1002" s="99"/>
      <c r="D1002" s="53" t="s">
        <v>15</v>
      </c>
      <c r="E1002" s="54">
        <v>2</v>
      </c>
      <c r="F1002" s="54">
        <v>2</v>
      </c>
      <c r="G1002" s="54">
        <v>1</v>
      </c>
      <c r="H1002" s="54">
        <v>2</v>
      </c>
      <c r="I1002" s="54">
        <v>2</v>
      </c>
      <c r="J1002" s="54">
        <v>1</v>
      </c>
      <c r="K1002" s="54">
        <v>2</v>
      </c>
      <c r="L1002" s="54">
        <v>2</v>
      </c>
      <c r="M1002" s="55">
        <v>2</v>
      </c>
      <c r="N1002" s="129">
        <v>16</v>
      </c>
      <c r="O1002" s="132">
        <v>2</v>
      </c>
      <c r="P1002" s="54">
        <v>1</v>
      </c>
      <c r="Q1002" s="54">
        <v>2</v>
      </c>
      <c r="R1002" s="54">
        <v>1</v>
      </c>
      <c r="S1002" s="54">
        <v>2</v>
      </c>
      <c r="T1002" s="54">
        <v>2</v>
      </c>
      <c r="U1002" s="54">
        <v>2</v>
      </c>
      <c r="V1002" s="54">
        <v>2</v>
      </c>
      <c r="W1002" s="55">
        <v>2</v>
      </c>
      <c r="X1002" s="116">
        <v>16</v>
      </c>
      <c r="Y1002" s="55">
        <v>32</v>
      </c>
      <c r="AB1002" s="87"/>
    </row>
    <row r="1003" spans="1:28" ht="15" x14ac:dyDescent="0.25">
      <c r="A1003" s="149" t="s">
        <v>22</v>
      </c>
      <c r="B1003" s="78">
        <v>26.4</v>
      </c>
      <c r="C1003" s="112">
        <v>32</v>
      </c>
      <c r="D1003" s="57" t="s">
        <v>14</v>
      </c>
      <c r="E1003" s="84">
        <v>0</v>
      </c>
      <c r="F1003" s="84">
        <v>0</v>
      </c>
      <c r="G1003" s="84">
        <v>0</v>
      </c>
      <c r="H1003" s="84">
        <v>0</v>
      </c>
      <c r="I1003" s="84">
        <v>0</v>
      </c>
      <c r="J1003" s="84">
        <v>0</v>
      </c>
      <c r="K1003" s="84">
        <v>0</v>
      </c>
      <c r="L1003" s="84">
        <v>0</v>
      </c>
      <c r="M1003" s="114">
        <v>0</v>
      </c>
      <c r="N1003" s="130">
        <v>0</v>
      </c>
      <c r="O1003" s="84">
        <v>0</v>
      </c>
      <c r="P1003" s="84">
        <v>0</v>
      </c>
      <c r="Q1003" s="84">
        <v>0</v>
      </c>
      <c r="R1003" s="84">
        <v>0</v>
      </c>
      <c r="S1003" s="84">
        <v>0</v>
      </c>
      <c r="T1003" s="84">
        <v>0</v>
      </c>
      <c r="U1003" s="84">
        <v>0</v>
      </c>
      <c r="V1003" s="84">
        <v>0</v>
      </c>
      <c r="W1003" s="114">
        <v>0</v>
      </c>
      <c r="X1003" s="110">
        <v>0</v>
      </c>
      <c r="Y1003" s="69">
        <v>0</v>
      </c>
      <c r="Z1003" s="97">
        <v>0</v>
      </c>
      <c r="AA1003" s="143">
        <v>26.4</v>
      </c>
      <c r="AB1003" s="98">
        <v>66</v>
      </c>
    </row>
    <row r="1004" spans="1:28" ht="15.75" thickBot="1" x14ac:dyDescent="0.3">
      <c r="A1004" s="99"/>
      <c r="D1004" s="150" t="s">
        <v>18</v>
      </c>
      <c r="E1004" s="56">
        <v>0</v>
      </c>
      <c r="F1004" s="56">
        <v>0</v>
      </c>
      <c r="G1004" s="56">
        <v>0</v>
      </c>
      <c r="H1004" s="56">
        <v>0</v>
      </c>
      <c r="I1004" s="56">
        <v>0</v>
      </c>
      <c r="J1004" s="56">
        <v>0</v>
      </c>
      <c r="K1004" s="56">
        <v>0</v>
      </c>
      <c r="L1004" s="56">
        <v>0</v>
      </c>
      <c r="M1004" s="117">
        <v>0</v>
      </c>
      <c r="N1004" s="131">
        <v>0</v>
      </c>
      <c r="O1004" s="133">
        <v>0</v>
      </c>
      <c r="P1004" s="56">
        <v>0</v>
      </c>
      <c r="Q1004" s="56">
        <v>0</v>
      </c>
      <c r="R1004" s="56">
        <v>0</v>
      </c>
      <c r="S1004" s="56">
        <v>0</v>
      </c>
      <c r="T1004" s="56">
        <v>0</v>
      </c>
      <c r="U1004" s="56">
        <v>0</v>
      </c>
      <c r="V1004" s="56">
        <v>0</v>
      </c>
      <c r="W1004" s="117">
        <v>0</v>
      </c>
      <c r="X1004" s="121">
        <v>0</v>
      </c>
      <c r="Y1004" s="70">
        <v>0</v>
      </c>
      <c r="AB1004" s="87"/>
    </row>
    <row r="1005" spans="1:28" ht="13.5" thickBot="1" x14ac:dyDescent="0.25">
      <c r="A1005" s="95"/>
      <c r="AB1005" s="87"/>
    </row>
    <row r="1006" spans="1:28" ht="15" x14ac:dyDescent="0.25">
      <c r="A1006" s="100"/>
      <c r="D1006" s="58" t="s">
        <v>15</v>
      </c>
      <c r="E1006" s="59">
        <v>2</v>
      </c>
      <c r="F1006" s="59">
        <v>2</v>
      </c>
      <c r="G1006" s="59">
        <v>1</v>
      </c>
      <c r="H1006" s="59">
        <v>2</v>
      </c>
      <c r="I1006" s="59">
        <v>2</v>
      </c>
      <c r="J1006" s="59">
        <v>1</v>
      </c>
      <c r="K1006" s="59">
        <v>1</v>
      </c>
      <c r="L1006" s="59">
        <v>2</v>
      </c>
      <c r="M1006" s="60">
        <v>1</v>
      </c>
      <c r="N1006" s="134">
        <v>14</v>
      </c>
      <c r="O1006" s="137">
        <v>2</v>
      </c>
      <c r="P1006" s="59">
        <v>1</v>
      </c>
      <c r="Q1006" s="59">
        <v>2</v>
      </c>
      <c r="R1006" s="59">
        <v>1</v>
      </c>
      <c r="S1006" s="59">
        <v>2</v>
      </c>
      <c r="T1006" s="59">
        <v>2</v>
      </c>
      <c r="U1006" s="59">
        <v>2</v>
      </c>
      <c r="V1006" s="59">
        <v>2</v>
      </c>
      <c r="W1006" s="60">
        <v>1</v>
      </c>
      <c r="X1006" s="118">
        <v>15</v>
      </c>
      <c r="Y1006" s="60">
        <v>29</v>
      </c>
      <c r="AB1006" s="87"/>
    </row>
    <row r="1007" spans="1:28" ht="15" x14ac:dyDescent="0.25">
      <c r="A1007" s="151" t="s">
        <v>23</v>
      </c>
      <c r="B1007" s="79">
        <v>24.2</v>
      </c>
      <c r="C1007" s="112">
        <v>29</v>
      </c>
      <c r="D1007" s="62" t="s">
        <v>14</v>
      </c>
      <c r="E1007" s="84">
        <v>9</v>
      </c>
      <c r="F1007" s="84">
        <v>5</v>
      </c>
      <c r="G1007" s="84">
        <v>4</v>
      </c>
      <c r="H1007" s="84">
        <v>6</v>
      </c>
      <c r="I1007" s="84">
        <v>6</v>
      </c>
      <c r="J1007" s="84">
        <v>5</v>
      </c>
      <c r="K1007" s="84">
        <v>3</v>
      </c>
      <c r="L1007" s="84">
        <v>5</v>
      </c>
      <c r="M1007" s="114">
        <v>6</v>
      </c>
      <c r="N1007" s="135">
        <v>49</v>
      </c>
      <c r="O1007" s="127">
        <v>7</v>
      </c>
      <c r="P1007" s="84">
        <v>5</v>
      </c>
      <c r="Q1007" s="84">
        <v>9</v>
      </c>
      <c r="R1007" s="84">
        <v>6</v>
      </c>
      <c r="S1007" s="84">
        <v>9</v>
      </c>
      <c r="T1007" s="84">
        <v>6</v>
      </c>
      <c r="U1007" s="84">
        <v>6</v>
      </c>
      <c r="V1007" s="84">
        <v>5</v>
      </c>
      <c r="W1007" s="114">
        <v>6</v>
      </c>
      <c r="X1007" s="111">
        <v>59</v>
      </c>
      <c r="Y1007" s="71">
        <v>108</v>
      </c>
      <c r="Z1007" s="102">
        <v>0.2</v>
      </c>
      <c r="AA1007" s="141">
        <v>24.4</v>
      </c>
      <c r="AB1007" s="103">
        <v>73</v>
      </c>
    </row>
    <row r="1008" spans="1:28" ht="15.75" thickBot="1" x14ac:dyDescent="0.3">
      <c r="A1008" s="104"/>
      <c r="B1008" s="105"/>
      <c r="C1008" s="105"/>
      <c r="D1008" s="152" t="s">
        <v>18</v>
      </c>
      <c r="E1008" s="61">
        <v>0</v>
      </c>
      <c r="F1008" s="61">
        <v>3</v>
      </c>
      <c r="G1008" s="61">
        <v>2</v>
      </c>
      <c r="H1008" s="61">
        <v>2</v>
      </c>
      <c r="I1008" s="61">
        <v>3</v>
      </c>
      <c r="J1008" s="61">
        <v>2</v>
      </c>
      <c r="K1008" s="61">
        <v>3</v>
      </c>
      <c r="L1008" s="61">
        <v>3</v>
      </c>
      <c r="M1008" s="119">
        <v>1</v>
      </c>
      <c r="N1008" s="136">
        <v>19</v>
      </c>
      <c r="O1008" s="138">
        <v>1</v>
      </c>
      <c r="P1008" s="61">
        <v>1</v>
      </c>
      <c r="Q1008" s="61">
        <v>0</v>
      </c>
      <c r="R1008" s="61">
        <v>1</v>
      </c>
      <c r="S1008" s="61">
        <v>0</v>
      </c>
      <c r="T1008" s="61">
        <v>2</v>
      </c>
      <c r="U1008" s="61">
        <v>2</v>
      </c>
      <c r="V1008" s="61">
        <v>2</v>
      </c>
      <c r="W1008" s="119">
        <v>2</v>
      </c>
      <c r="X1008" s="122">
        <v>11</v>
      </c>
      <c r="Y1008" s="72">
        <v>30</v>
      </c>
      <c r="Z1008" s="105"/>
      <c r="AA1008" s="105"/>
      <c r="AB1008" s="106"/>
    </row>
    <row r="1009" spans="1:28" ht="13.5" thickBot="1" x14ac:dyDescent="0.25">
      <c r="A1009" s="77"/>
      <c r="B1009" s="77"/>
      <c r="C1009" s="77"/>
      <c r="D1009" s="77"/>
      <c r="E1009" s="77"/>
      <c r="F1009" s="77"/>
      <c r="G1009" s="77"/>
      <c r="H1009" s="77"/>
      <c r="I1009" s="77"/>
      <c r="J1009" s="77"/>
      <c r="K1009" s="77"/>
      <c r="L1009" s="77"/>
      <c r="M1009" s="77"/>
      <c r="N1009" s="77"/>
      <c r="O1009" s="77"/>
      <c r="P1009" s="77"/>
      <c r="Q1009" s="77"/>
      <c r="R1009" s="77"/>
      <c r="S1009" s="77"/>
      <c r="T1009" s="77"/>
      <c r="U1009" s="77"/>
      <c r="V1009" s="77"/>
      <c r="W1009" s="77"/>
      <c r="X1009" s="77"/>
      <c r="Y1009" s="77"/>
      <c r="Z1009" s="77"/>
      <c r="AA1009" s="77"/>
      <c r="AB1009" s="77"/>
    </row>
    <row r="1010" spans="1:28" ht="15" x14ac:dyDescent="0.25">
      <c r="A1010" s="144"/>
      <c r="B1010" s="173" t="s">
        <v>4</v>
      </c>
      <c r="C1010" s="176" t="s">
        <v>19</v>
      </c>
      <c r="D1010" s="64" t="s">
        <v>1</v>
      </c>
      <c r="E1010" s="40">
        <v>456</v>
      </c>
      <c r="F1010" s="41">
        <v>344</v>
      </c>
      <c r="G1010" s="41">
        <v>153</v>
      </c>
      <c r="H1010" s="41">
        <v>467</v>
      </c>
      <c r="I1010" s="41">
        <v>148</v>
      </c>
      <c r="J1010" s="41">
        <v>348</v>
      </c>
      <c r="K1010" s="41">
        <v>350</v>
      </c>
      <c r="L1010" s="41">
        <v>314</v>
      </c>
      <c r="M1010" s="42">
        <v>370</v>
      </c>
      <c r="N1010" s="179" t="s">
        <v>16</v>
      </c>
      <c r="O1010" s="40">
        <v>343</v>
      </c>
      <c r="P1010" s="41">
        <v>434</v>
      </c>
      <c r="Q1010" s="41">
        <v>145</v>
      </c>
      <c r="R1010" s="41">
        <v>338</v>
      </c>
      <c r="S1010" s="41">
        <v>377</v>
      </c>
      <c r="T1010" s="41">
        <v>348</v>
      </c>
      <c r="U1010" s="41">
        <v>148</v>
      </c>
      <c r="V1010" s="41">
        <v>372</v>
      </c>
      <c r="W1010" s="42">
        <v>481</v>
      </c>
      <c r="X1010" s="179" t="s">
        <v>17</v>
      </c>
      <c r="Y1010" s="89">
        <v>71</v>
      </c>
      <c r="Z1010" s="182" t="s">
        <v>28</v>
      </c>
      <c r="AA1010" s="185" t="s">
        <v>6</v>
      </c>
      <c r="AB1010" s="188" t="s">
        <v>20</v>
      </c>
    </row>
    <row r="1011" spans="1:28" ht="15" x14ac:dyDescent="0.25">
      <c r="A1011" s="144" t="s">
        <v>29</v>
      </c>
      <c r="B1011" s="174"/>
      <c r="C1011" s="177"/>
      <c r="D1011" s="65" t="s">
        <v>2</v>
      </c>
      <c r="E1011" s="43">
        <v>5</v>
      </c>
      <c r="F1011" s="39">
        <v>4</v>
      </c>
      <c r="G1011" s="39">
        <v>3</v>
      </c>
      <c r="H1011" s="39">
        <v>5</v>
      </c>
      <c r="I1011" s="39">
        <v>3</v>
      </c>
      <c r="J1011" s="39">
        <v>4</v>
      </c>
      <c r="K1011" s="39">
        <v>4</v>
      </c>
      <c r="L1011" s="39">
        <v>4</v>
      </c>
      <c r="M1011" s="44">
        <v>4</v>
      </c>
      <c r="N1011" s="180"/>
      <c r="O1011" s="43">
        <v>4</v>
      </c>
      <c r="P1011" s="39">
        <v>5</v>
      </c>
      <c r="Q1011" s="39">
        <v>3</v>
      </c>
      <c r="R1011" s="39">
        <v>4</v>
      </c>
      <c r="S1011" s="39">
        <v>4</v>
      </c>
      <c r="T1011" s="39">
        <v>4</v>
      </c>
      <c r="U1011" s="39">
        <v>3</v>
      </c>
      <c r="V1011" s="39">
        <v>4</v>
      </c>
      <c r="W1011" s="44">
        <v>5</v>
      </c>
      <c r="X1011" s="180"/>
      <c r="Y1011" s="63">
        <v>72</v>
      </c>
      <c r="Z1011" s="183"/>
      <c r="AA1011" s="186"/>
      <c r="AB1011" s="189"/>
    </row>
    <row r="1012" spans="1:28" ht="15.75" thickBot="1" x14ac:dyDescent="0.3">
      <c r="A1012" s="145">
        <v>44228</v>
      </c>
      <c r="B1012" s="175"/>
      <c r="C1012" s="178"/>
      <c r="D1012" s="66" t="s">
        <v>3</v>
      </c>
      <c r="E1012" s="45">
        <v>15</v>
      </c>
      <c r="F1012" s="46">
        <v>5</v>
      </c>
      <c r="G1012" s="46">
        <v>11</v>
      </c>
      <c r="H1012" s="46">
        <v>9</v>
      </c>
      <c r="I1012" s="46">
        <v>7</v>
      </c>
      <c r="J1012" s="46">
        <v>13</v>
      </c>
      <c r="K1012" s="46">
        <v>3</v>
      </c>
      <c r="L1012" s="46">
        <v>17</v>
      </c>
      <c r="M1012" s="47">
        <v>1</v>
      </c>
      <c r="N1012" s="181"/>
      <c r="O1012" s="45">
        <v>18</v>
      </c>
      <c r="P1012" s="46">
        <v>8</v>
      </c>
      <c r="Q1012" s="46">
        <v>16</v>
      </c>
      <c r="R1012" s="46">
        <v>10</v>
      </c>
      <c r="S1012" s="46">
        <v>4</v>
      </c>
      <c r="T1012" s="46">
        <v>14</v>
      </c>
      <c r="U1012" s="46">
        <v>12</v>
      </c>
      <c r="V1012" s="46">
        <v>2</v>
      </c>
      <c r="W1012" s="47">
        <v>6</v>
      </c>
      <c r="X1012" s="181"/>
      <c r="Y1012" s="108">
        <v>127</v>
      </c>
      <c r="Z1012" s="184"/>
      <c r="AA1012" s="187"/>
      <c r="AB1012" s="190"/>
    </row>
    <row r="1013" spans="1:28" ht="15" x14ac:dyDescent="0.25">
      <c r="A1013" s="91"/>
      <c r="D1013" s="48" t="s">
        <v>15</v>
      </c>
      <c r="E1013" s="49">
        <v>1</v>
      </c>
      <c r="F1013" s="49">
        <v>1</v>
      </c>
      <c r="G1013" s="49">
        <v>1</v>
      </c>
      <c r="H1013" s="49">
        <v>1</v>
      </c>
      <c r="I1013" s="49">
        <v>1</v>
      </c>
      <c r="J1013" s="49">
        <v>1</v>
      </c>
      <c r="K1013" s="49">
        <v>2</v>
      </c>
      <c r="L1013" s="49">
        <v>1</v>
      </c>
      <c r="M1013" s="50">
        <v>2</v>
      </c>
      <c r="N1013" s="123">
        <v>11</v>
      </c>
      <c r="O1013" s="126">
        <v>1</v>
      </c>
      <c r="P1013" s="49">
        <v>1</v>
      </c>
      <c r="Q1013" s="49">
        <v>1</v>
      </c>
      <c r="R1013" s="49">
        <v>1</v>
      </c>
      <c r="S1013" s="49">
        <v>2</v>
      </c>
      <c r="T1013" s="49">
        <v>1</v>
      </c>
      <c r="U1013" s="49">
        <v>1</v>
      </c>
      <c r="V1013" s="49">
        <v>2</v>
      </c>
      <c r="W1013" s="50">
        <v>1</v>
      </c>
      <c r="X1013" s="113">
        <v>11</v>
      </c>
      <c r="Y1013" s="85">
        <v>22</v>
      </c>
      <c r="AB1013" s="87"/>
    </row>
    <row r="1014" spans="1:28" ht="15" x14ac:dyDescent="0.25">
      <c r="A1014" s="91" t="s">
        <v>24</v>
      </c>
      <c r="B1014" s="73">
        <v>20.100000000000001</v>
      </c>
      <c r="C1014" s="112">
        <v>22</v>
      </c>
      <c r="D1014" s="52" t="s">
        <v>14</v>
      </c>
      <c r="E1014" s="84">
        <v>6</v>
      </c>
      <c r="F1014" s="84">
        <v>7</v>
      </c>
      <c r="G1014" s="84">
        <v>4</v>
      </c>
      <c r="H1014" s="84">
        <v>6</v>
      </c>
      <c r="I1014" s="84">
        <v>6</v>
      </c>
      <c r="J1014" s="84">
        <v>5</v>
      </c>
      <c r="K1014" s="84">
        <v>6</v>
      </c>
      <c r="L1014" s="84">
        <v>6</v>
      </c>
      <c r="M1014" s="114">
        <v>6</v>
      </c>
      <c r="N1014" s="124">
        <v>52</v>
      </c>
      <c r="O1014" s="84">
        <v>6</v>
      </c>
      <c r="P1014" s="84">
        <v>8</v>
      </c>
      <c r="Q1014" s="84">
        <v>3</v>
      </c>
      <c r="R1014" s="84">
        <v>7</v>
      </c>
      <c r="S1014" s="84">
        <v>5</v>
      </c>
      <c r="T1014" s="84">
        <v>6</v>
      </c>
      <c r="U1014" s="84">
        <v>6</v>
      </c>
      <c r="V1014" s="84">
        <v>6</v>
      </c>
      <c r="W1014" s="114">
        <v>8</v>
      </c>
      <c r="X1014" s="109">
        <v>55</v>
      </c>
      <c r="Y1014" s="67">
        <v>107</v>
      </c>
      <c r="Z1014" s="92">
        <v>0.89999999999999991</v>
      </c>
      <c r="AA1014" s="142">
        <v>21</v>
      </c>
      <c r="AB1014" s="93">
        <v>64</v>
      </c>
    </row>
    <row r="1015" spans="1:28" ht="15.75" thickBot="1" x14ac:dyDescent="0.3">
      <c r="A1015" s="94"/>
      <c r="D1015" s="74" t="s">
        <v>18</v>
      </c>
      <c r="E1015" s="51">
        <v>2</v>
      </c>
      <c r="F1015" s="51">
        <v>0</v>
      </c>
      <c r="G1015" s="51">
        <v>2</v>
      </c>
      <c r="H1015" s="51">
        <v>2</v>
      </c>
      <c r="I1015" s="51">
        <v>0</v>
      </c>
      <c r="J1015" s="51">
        <v>2</v>
      </c>
      <c r="K1015" s="51">
        <v>2</v>
      </c>
      <c r="L1015" s="51">
        <v>1</v>
      </c>
      <c r="M1015" s="115">
        <v>2</v>
      </c>
      <c r="N1015" s="125">
        <v>13</v>
      </c>
      <c r="O1015" s="128">
        <v>1</v>
      </c>
      <c r="P1015" s="51">
        <v>0</v>
      </c>
      <c r="Q1015" s="51">
        <v>3</v>
      </c>
      <c r="R1015" s="51">
        <v>0</v>
      </c>
      <c r="S1015" s="51">
        <v>3</v>
      </c>
      <c r="T1015" s="51">
        <v>1</v>
      </c>
      <c r="U1015" s="51">
        <v>0</v>
      </c>
      <c r="V1015" s="51">
        <v>2</v>
      </c>
      <c r="W1015" s="115">
        <v>0</v>
      </c>
      <c r="X1015" s="120">
        <v>10</v>
      </c>
      <c r="Y1015" s="68">
        <v>23</v>
      </c>
      <c r="AB1015" s="87"/>
    </row>
    <row r="1016" spans="1:28" ht="13.5" thickBot="1" x14ac:dyDescent="0.25">
      <c r="A1016" s="95"/>
      <c r="AB1016" s="87"/>
    </row>
    <row r="1017" spans="1:28" ht="15" x14ac:dyDescent="0.25">
      <c r="A1017" s="99"/>
      <c r="D1017" s="53" t="s">
        <v>15</v>
      </c>
      <c r="E1017" s="54">
        <v>1</v>
      </c>
      <c r="F1017" s="54">
        <v>2</v>
      </c>
      <c r="G1017" s="54">
        <v>1</v>
      </c>
      <c r="H1017" s="54">
        <v>2</v>
      </c>
      <c r="I1017" s="54">
        <v>2</v>
      </c>
      <c r="J1017" s="54">
        <v>1</v>
      </c>
      <c r="K1017" s="54">
        <v>2</v>
      </c>
      <c r="L1017" s="54">
        <v>1</v>
      </c>
      <c r="M1017" s="55">
        <v>2</v>
      </c>
      <c r="N1017" s="129">
        <v>14</v>
      </c>
      <c r="O1017" s="132">
        <v>1</v>
      </c>
      <c r="P1017" s="54">
        <v>2</v>
      </c>
      <c r="Q1017" s="54">
        <v>1</v>
      </c>
      <c r="R1017" s="54">
        <v>2</v>
      </c>
      <c r="S1017" s="54">
        <v>2</v>
      </c>
      <c r="T1017" s="54">
        <v>1</v>
      </c>
      <c r="U1017" s="54">
        <v>1</v>
      </c>
      <c r="V1017" s="54">
        <v>2</v>
      </c>
      <c r="W1017" s="55">
        <v>2</v>
      </c>
      <c r="X1017" s="116">
        <v>14</v>
      </c>
      <c r="Y1017" s="55">
        <v>28</v>
      </c>
      <c r="AB1017" s="87"/>
    </row>
    <row r="1018" spans="1:28" ht="15" x14ac:dyDescent="0.25">
      <c r="A1018" s="96" t="s">
        <v>22</v>
      </c>
      <c r="B1018" s="73">
        <v>26.1</v>
      </c>
      <c r="C1018" s="112">
        <v>28</v>
      </c>
      <c r="D1018" s="57" t="s">
        <v>14</v>
      </c>
      <c r="E1018" s="84">
        <v>8</v>
      </c>
      <c r="F1018" s="84">
        <v>5</v>
      </c>
      <c r="G1018" s="84">
        <v>6</v>
      </c>
      <c r="H1018" s="84">
        <v>7</v>
      </c>
      <c r="I1018" s="84">
        <v>4</v>
      </c>
      <c r="J1018" s="84">
        <v>6</v>
      </c>
      <c r="K1018" s="84">
        <v>7</v>
      </c>
      <c r="L1018" s="84">
        <v>5</v>
      </c>
      <c r="M1018" s="114">
        <v>6</v>
      </c>
      <c r="N1018" s="130">
        <v>54</v>
      </c>
      <c r="O1018" s="127">
        <v>5</v>
      </c>
      <c r="P1018" s="84">
        <v>6</v>
      </c>
      <c r="Q1018" s="84">
        <v>5</v>
      </c>
      <c r="R1018" s="84">
        <v>6</v>
      </c>
      <c r="S1018" s="84">
        <v>6</v>
      </c>
      <c r="T1018" s="84">
        <v>6</v>
      </c>
      <c r="U1018" s="84">
        <v>4</v>
      </c>
      <c r="V1018" s="84">
        <v>8</v>
      </c>
      <c r="W1018" s="114">
        <v>8</v>
      </c>
      <c r="X1018" s="110">
        <v>54</v>
      </c>
      <c r="Y1018" s="69">
        <v>108</v>
      </c>
      <c r="Z1018" s="97">
        <v>0.4</v>
      </c>
      <c r="AA1018" s="143">
        <v>26.4</v>
      </c>
      <c r="AB1018" s="98">
        <v>66</v>
      </c>
    </row>
    <row r="1019" spans="1:28" ht="15.75" thickBot="1" x14ac:dyDescent="0.3">
      <c r="A1019" s="99"/>
      <c r="D1019" s="75" t="s">
        <v>18</v>
      </c>
      <c r="E1019" s="56">
        <v>0</v>
      </c>
      <c r="F1019" s="56">
        <v>3</v>
      </c>
      <c r="G1019" s="56">
        <v>0</v>
      </c>
      <c r="H1019" s="56">
        <v>2</v>
      </c>
      <c r="I1019" s="56">
        <v>3</v>
      </c>
      <c r="J1019" s="56">
        <v>1</v>
      </c>
      <c r="K1019" s="56">
        <v>1</v>
      </c>
      <c r="L1019" s="56">
        <v>2</v>
      </c>
      <c r="M1019" s="117">
        <v>2</v>
      </c>
      <c r="N1019" s="131">
        <v>14</v>
      </c>
      <c r="O1019" s="133">
        <v>2</v>
      </c>
      <c r="P1019" s="56">
        <v>3</v>
      </c>
      <c r="Q1019" s="56">
        <v>1</v>
      </c>
      <c r="R1019" s="56">
        <v>2</v>
      </c>
      <c r="S1019" s="56">
        <v>2</v>
      </c>
      <c r="T1019" s="56">
        <v>1</v>
      </c>
      <c r="U1019" s="56">
        <v>2</v>
      </c>
      <c r="V1019" s="56">
        <v>0</v>
      </c>
      <c r="W1019" s="117">
        <v>1</v>
      </c>
      <c r="X1019" s="121">
        <v>14</v>
      </c>
      <c r="Y1019" s="70">
        <v>28</v>
      </c>
      <c r="AB1019" s="87"/>
    </row>
    <row r="1020" spans="1:28" ht="13.5" thickBot="1" x14ac:dyDescent="0.25">
      <c r="A1020" s="95"/>
      <c r="AB1020" s="87"/>
    </row>
    <row r="1021" spans="1:28" ht="15" x14ac:dyDescent="0.25">
      <c r="A1021" s="100"/>
      <c r="D1021" s="58" t="s">
        <v>15</v>
      </c>
      <c r="E1021" s="59">
        <v>1</v>
      </c>
      <c r="F1021" s="59">
        <v>2</v>
      </c>
      <c r="G1021" s="59">
        <v>1</v>
      </c>
      <c r="H1021" s="59">
        <v>1</v>
      </c>
      <c r="I1021" s="59">
        <v>2</v>
      </c>
      <c r="J1021" s="59">
        <v>1</v>
      </c>
      <c r="K1021" s="59">
        <v>2</v>
      </c>
      <c r="L1021" s="59">
        <v>1</v>
      </c>
      <c r="M1021" s="60">
        <v>2</v>
      </c>
      <c r="N1021" s="134">
        <v>13</v>
      </c>
      <c r="O1021" s="137">
        <v>1</v>
      </c>
      <c r="P1021" s="59">
        <v>2</v>
      </c>
      <c r="Q1021" s="59">
        <v>1</v>
      </c>
      <c r="R1021" s="59">
        <v>1</v>
      </c>
      <c r="S1021" s="59">
        <v>2</v>
      </c>
      <c r="T1021" s="59">
        <v>1</v>
      </c>
      <c r="U1021" s="59">
        <v>1</v>
      </c>
      <c r="V1021" s="59">
        <v>2</v>
      </c>
      <c r="W1021" s="60">
        <v>2</v>
      </c>
      <c r="X1021" s="118">
        <v>13</v>
      </c>
      <c r="Y1021" s="60">
        <v>26</v>
      </c>
      <c r="AB1021" s="87"/>
    </row>
    <row r="1022" spans="1:28" ht="15" x14ac:dyDescent="0.25">
      <c r="A1022" s="101" t="s">
        <v>23</v>
      </c>
      <c r="B1022" s="73">
        <v>24.2</v>
      </c>
      <c r="C1022" s="112">
        <v>26</v>
      </c>
      <c r="D1022" s="62" t="s">
        <v>14</v>
      </c>
      <c r="E1022" s="84">
        <v>6</v>
      </c>
      <c r="F1022" s="84">
        <v>5</v>
      </c>
      <c r="G1022" s="84">
        <v>4</v>
      </c>
      <c r="H1022" s="84">
        <v>4</v>
      </c>
      <c r="I1022" s="84">
        <v>6</v>
      </c>
      <c r="J1022" s="84">
        <v>8</v>
      </c>
      <c r="K1022" s="84">
        <v>7</v>
      </c>
      <c r="L1022" s="84">
        <v>5</v>
      </c>
      <c r="M1022" s="114">
        <v>5</v>
      </c>
      <c r="N1022" s="135">
        <v>50</v>
      </c>
      <c r="O1022" s="127">
        <v>5</v>
      </c>
      <c r="P1022" s="84">
        <v>7</v>
      </c>
      <c r="Q1022" s="84">
        <v>4</v>
      </c>
      <c r="R1022" s="84">
        <v>6</v>
      </c>
      <c r="S1022" s="84">
        <v>6</v>
      </c>
      <c r="T1022" s="84">
        <v>6</v>
      </c>
      <c r="U1022" s="84">
        <v>4</v>
      </c>
      <c r="V1022" s="84">
        <v>6</v>
      </c>
      <c r="W1022" s="114">
        <v>7</v>
      </c>
      <c r="X1022" s="111">
        <v>51</v>
      </c>
      <c r="Y1022" s="71">
        <v>101</v>
      </c>
      <c r="Z1022" s="102">
        <v>0</v>
      </c>
      <c r="AA1022" s="141">
        <v>24.2</v>
      </c>
      <c r="AB1022" s="103">
        <v>72</v>
      </c>
    </row>
    <row r="1023" spans="1:28" ht="15.75" thickBot="1" x14ac:dyDescent="0.3">
      <c r="A1023" s="104"/>
      <c r="B1023" s="105"/>
      <c r="C1023" s="105"/>
      <c r="D1023" s="76" t="s">
        <v>18</v>
      </c>
      <c r="E1023" s="61">
        <v>2</v>
      </c>
      <c r="F1023" s="61">
        <v>3</v>
      </c>
      <c r="G1023" s="61">
        <v>2</v>
      </c>
      <c r="H1023" s="61">
        <v>4</v>
      </c>
      <c r="I1023" s="61">
        <v>1</v>
      </c>
      <c r="J1023" s="61">
        <v>0</v>
      </c>
      <c r="K1023" s="61">
        <v>1</v>
      </c>
      <c r="L1023" s="61">
        <v>2</v>
      </c>
      <c r="M1023" s="119">
        <v>3</v>
      </c>
      <c r="N1023" s="136">
        <v>18</v>
      </c>
      <c r="O1023" s="138">
        <v>2</v>
      </c>
      <c r="P1023" s="61">
        <v>2</v>
      </c>
      <c r="Q1023" s="61">
        <v>2</v>
      </c>
      <c r="R1023" s="61">
        <v>1</v>
      </c>
      <c r="S1023" s="61">
        <v>2</v>
      </c>
      <c r="T1023" s="61">
        <v>1</v>
      </c>
      <c r="U1023" s="61">
        <v>2</v>
      </c>
      <c r="V1023" s="61">
        <v>2</v>
      </c>
      <c r="W1023" s="119">
        <v>2</v>
      </c>
      <c r="X1023" s="122">
        <v>16</v>
      </c>
      <c r="Y1023" s="72">
        <v>34</v>
      </c>
      <c r="Z1023" s="105"/>
      <c r="AA1023" s="105"/>
      <c r="AB1023" s="106"/>
    </row>
    <row r="1024" spans="1:28" ht="13.5" thickBot="1" x14ac:dyDescent="0.25">
      <c r="A1024" s="77"/>
      <c r="B1024" s="77"/>
      <c r="C1024" s="77"/>
      <c r="D1024" s="77"/>
      <c r="E1024" s="77"/>
      <c r="F1024" s="77"/>
      <c r="G1024" s="77"/>
      <c r="H1024" s="77"/>
      <c r="I1024" s="77"/>
      <c r="J1024" s="77"/>
      <c r="K1024" s="77"/>
      <c r="L1024" s="77"/>
      <c r="M1024" s="77"/>
      <c r="N1024" s="77"/>
      <c r="O1024" s="77"/>
      <c r="P1024" s="77"/>
      <c r="Q1024" s="77"/>
      <c r="R1024" s="77"/>
      <c r="S1024" s="77"/>
      <c r="T1024" s="77"/>
      <c r="U1024" s="77"/>
      <c r="V1024" s="77"/>
      <c r="W1024" s="77"/>
      <c r="X1024" s="77"/>
      <c r="Y1024" s="77"/>
      <c r="Z1024" s="77"/>
      <c r="AA1024" s="77"/>
      <c r="AB1024" s="77"/>
    </row>
    <row r="1025" spans="1:28" ht="15" x14ac:dyDescent="0.25">
      <c r="A1025" s="88"/>
      <c r="B1025" s="173" t="s">
        <v>4</v>
      </c>
      <c r="C1025" s="176" t="s">
        <v>19</v>
      </c>
      <c r="D1025" s="64" t="s">
        <v>1</v>
      </c>
      <c r="E1025" s="40">
        <v>382</v>
      </c>
      <c r="F1025" s="41">
        <v>459</v>
      </c>
      <c r="G1025" s="41">
        <v>301</v>
      </c>
      <c r="H1025" s="41">
        <v>302</v>
      </c>
      <c r="I1025" s="41">
        <v>146</v>
      </c>
      <c r="J1025" s="41">
        <v>373</v>
      </c>
      <c r="K1025" s="41">
        <v>478</v>
      </c>
      <c r="L1025" s="41">
        <v>172</v>
      </c>
      <c r="M1025" s="42">
        <v>349</v>
      </c>
      <c r="N1025" s="179" t="s">
        <v>16</v>
      </c>
      <c r="O1025" s="40">
        <v>403</v>
      </c>
      <c r="P1025" s="41">
        <v>182</v>
      </c>
      <c r="Q1025" s="41">
        <v>471</v>
      </c>
      <c r="R1025" s="41">
        <v>150</v>
      </c>
      <c r="S1025" s="41">
        <v>387</v>
      </c>
      <c r="T1025" s="41">
        <v>286</v>
      </c>
      <c r="U1025" s="41">
        <v>376</v>
      </c>
      <c r="V1025" s="41">
        <v>476</v>
      </c>
      <c r="W1025" s="42">
        <v>270</v>
      </c>
      <c r="X1025" s="179" t="s">
        <v>17</v>
      </c>
      <c r="Y1025" s="89">
        <v>71.5</v>
      </c>
      <c r="Z1025" s="182" t="s">
        <v>28</v>
      </c>
      <c r="AA1025" s="185" t="s">
        <v>6</v>
      </c>
      <c r="AB1025" s="188" t="s">
        <v>20</v>
      </c>
    </row>
    <row r="1026" spans="1:28" ht="15" x14ac:dyDescent="0.25">
      <c r="A1026" s="90" t="s">
        <v>21</v>
      </c>
      <c r="B1026" s="174"/>
      <c r="C1026" s="177"/>
      <c r="D1026" s="65" t="s">
        <v>2</v>
      </c>
      <c r="E1026" s="43">
        <v>4</v>
      </c>
      <c r="F1026" s="39">
        <v>5</v>
      </c>
      <c r="G1026" s="39">
        <v>4</v>
      </c>
      <c r="H1026" s="39">
        <v>4</v>
      </c>
      <c r="I1026" s="39">
        <v>3</v>
      </c>
      <c r="J1026" s="39">
        <v>4</v>
      </c>
      <c r="K1026" s="39">
        <v>5</v>
      </c>
      <c r="L1026" s="39">
        <v>3</v>
      </c>
      <c r="M1026" s="44">
        <v>4</v>
      </c>
      <c r="N1026" s="180"/>
      <c r="O1026" s="43">
        <v>4</v>
      </c>
      <c r="P1026" s="39">
        <v>3</v>
      </c>
      <c r="Q1026" s="39">
        <v>5</v>
      </c>
      <c r="R1026" s="39">
        <v>3</v>
      </c>
      <c r="S1026" s="39">
        <v>4</v>
      </c>
      <c r="T1026" s="39">
        <v>4</v>
      </c>
      <c r="U1026" s="39">
        <v>4</v>
      </c>
      <c r="V1026" s="39">
        <v>5</v>
      </c>
      <c r="W1026" s="44">
        <v>4</v>
      </c>
      <c r="X1026" s="180"/>
      <c r="Y1026" s="63">
        <v>72</v>
      </c>
      <c r="Z1026" s="183"/>
      <c r="AA1026" s="186"/>
      <c r="AB1026" s="189"/>
    </row>
    <row r="1027" spans="1:28" ht="15.75" thickBot="1" x14ac:dyDescent="0.3">
      <c r="A1027" s="107">
        <v>44224</v>
      </c>
      <c r="B1027" s="175"/>
      <c r="C1027" s="178"/>
      <c r="D1027" s="66" t="s">
        <v>3</v>
      </c>
      <c r="E1027" s="45">
        <v>5</v>
      </c>
      <c r="F1027" s="46">
        <v>9</v>
      </c>
      <c r="G1027" s="46">
        <v>13</v>
      </c>
      <c r="H1027" s="46">
        <v>15</v>
      </c>
      <c r="I1027" s="46">
        <v>17</v>
      </c>
      <c r="J1027" s="46">
        <v>3</v>
      </c>
      <c r="K1027" s="46">
        <v>7</v>
      </c>
      <c r="L1027" s="46">
        <v>11</v>
      </c>
      <c r="M1027" s="47">
        <v>1</v>
      </c>
      <c r="N1027" s="181"/>
      <c r="O1027" s="45">
        <v>4</v>
      </c>
      <c r="P1027" s="46">
        <v>14</v>
      </c>
      <c r="Q1027" s="46">
        <v>6</v>
      </c>
      <c r="R1027" s="46">
        <v>18</v>
      </c>
      <c r="S1027" s="46">
        <v>2</v>
      </c>
      <c r="T1027" s="46">
        <v>16</v>
      </c>
      <c r="U1027" s="46">
        <v>8</v>
      </c>
      <c r="V1027" s="46">
        <v>12</v>
      </c>
      <c r="W1027" s="47">
        <v>10</v>
      </c>
      <c r="X1027" s="181"/>
      <c r="Y1027" s="108">
        <v>130</v>
      </c>
      <c r="Z1027" s="184"/>
      <c r="AA1027" s="187"/>
      <c r="AB1027" s="190"/>
    </row>
    <row r="1028" spans="1:28" ht="15" x14ac:dyDescent="0.25">
      <c r="A1028" s="91"/>
      <c r="D1028" s="48" t="s">
        <v>15</v>
      </c>
      <c r="E1028" s="49">
        <v>2</v>
      </c>
      <c r="F1028" s="49">
        <v>2</v>
      </c>
      <c r="G1028" s="49">
        <v>1</v>
      </c>
      <c r="H1028" s="49">
        <v>1</v>
      </c>
      <c r="I1028" s="49">
        <v>1</v>
      </c>
      <c r="J1028" s="49">
        <v>2</v>
      </c>
      <c r="K1028" s="49">
        <v>2</v>
      </c>
      <c r="L1028" s="49">
        <v>1</v>
      </c>
      <c r="M1028" s="50">
        <v>2</v>
      </c>
      <c r="N1028" s="123">
        <v>14</v>
      </c>
      <c r="O1028" s="126">
        <v>2</v>
      </c>
      <c r="P1028" s="49">
        <v>1</v>
      </c>
      <c r="Q1028" s="49">
        <v>2</v>
      </c>
      <c r="R1028" s="49">
        <v>1</v>
      </c>
      <c r="S1028" s="49">
        <v>2</v>
      </c>
      <c r="T1028" s="49">
        <v>1</v>
      </c>
      <c r="U1028" s="49">
        <v>2</v>
      </c>
      <c r="V1028" s="49">
        <v>1</v>
      </c>
      <c r="W1028" s="50">
        <v>2</v>
      </c>
      <c r="X1028" s="113">
        <v>14</v>
      </c>
      <c r="Y1028" s="85">
        <v>28</v>
      </c>
      <c r="AB1028" s="87"/>
    </row>
    <row r="1029" spans="1:28" ht="15" x14ac:dyDescent="0.25">
      <c r="A1029" s="91" t="s">
        <v>24</v>
      </c>
      <c r="B1029" s="73">
        <v>24.5</v>
      </c>
      <c r="C1029" s="112">
        <v>28</v>
      </c>
      <c r="D1029" s="52" t="s">
        <v>14</v>
      </c>
      <c r="E1029" s="84">
        <v>6</v>
      </c>
      <c r="F1029" s="84">
        <v>6</v>
      </c>
      <c r="G1029" s="84">
        <v>4</v>
      </c>
      <c r="H1029" s="84">
        <v>6</v>
      </c>
      <c r="I1029" s="84">
        <v>3</v>
      </c>
      <c r="J1029" s="84">
        <v>5</v>
      </c>
      <c r="K1029" s="84">
        <v>7</v>
      </c>
      <c r="L1029" s="84">
        <v>3</v>
      </c>
      <c r="M1029" s="114">
        <v>6</v>
      </c>
      <c r="N1029" s="124">
        <v>46</v>
      </c>
      <c r="O1029" s="84">
        <v>6</v>
      </c>
      <c r="P1029" s="84">
        <v>3</v>
      </c>
      <c r="Q1029" s="84">
        <v>7</v>
      </c>
      <c r="R1029" s="84">
        <v>3</v>
      </c>
      <c r="S1029" s="84">
        <v>6</v>
      </c>
      <c r="T1029" s="84">
        <v>5</v>
      </c>
      <c r="U1029" s="84">
        <v>4</v>
      </c>
      <c r="V1029" s="84">
        <v>7</v>
      </c>
      <c r="W1029" s="114">
        <v>5</v>
      </c>
      <c r="X1029" s="109">
        <v>46</v>
      </c>
      <c r="Y1029" s="67">
        <v>92</v>
      </c>
      <c r="Z1029" s="92">
        <v>-4.4000000000000004</v>
      </c>
      <c r="AA1029" s="142">
        <v>20.100000000000001</v>
      </c>
      <c r="AB1029" s="93">
        <v>63</v>
      </c>
    </row>
    <row r="1030" spans="1:28" ht="15.75" thickBot="1" x14ac:dyDescent="0.3">
      <c r="A1030" s="94"/>
      <c r="D1030" s="74" t="s">
        <v>18</v>
      </c>
      <c r="E1030" s="51">
        <v>2</v>
      </c>
      <c r="F1030" s="51">
        <v>3</v>
      </c>
      <c r="G1030" s="51">
        <v>3</v>
      </c>
      <c r="H1030" s="51">
        <v>1</v>
      </c>
      <c r="I1030" s="51">
        <v>3</v>
      </c>
      <c r="J1030" s="51">
        <v>3</v>
      </c>
      <c r="K1030" s="51">
        <v>2</v>
      </c>
      <c r="L1030" s="51">
        <v>3</v>
      </c>
      <c r="M1030" s="115">
        <v>2</v>
      </c>
      <c r="N1030" s="125">
        <v>22</v>
      </c>
      <c r="O1030" s="128">
        <v>2</v>
      </c>
      <c r="P1030" s="51">
        <v>3</v>
      </c>
      <c r="Q1030" s="51">
        <v>2</v>
      </c>
      <c r="R1030" s="51">
        <v>3</v>
      </c>
      <c r="S1030" s="51">
        <v>2</v>
      </c>
      <c r="T1030" s="51">
        <v>2</v>
      </c>
      <c r="U1030" s="51">
        <v>4</v>
      </c>
      <c r="V1030" s="51">
        <v>1</v>
      </c>
      <c r="W1030" s="115">
        <v>3</v>
      </c>
      <c r="X1030" s="120">
        <v>22</v>
      </c>
      <c r="Y1030" s="68">
        <v>44</v>
      </c>
      <c r="AB1030" s="87"/>
    </row>
    <row r="1031" spans="1:28" ht="13.5" thickBot="1" x14ac:dyDescent="0.25">
      <c r="A1031" s="95"/>
      <c r="AB1031" s="87"/>
    </row>
    <row r="1032" spans="1:28" ht="15" x14ac:dyDescent="0.25">
      <c r="A1032" s="99"/>
      <c r="D1032" s="53" t="s">
        <v>15</v>
      </c>
      <c r="E1032" s="54">
        <v>2</v>
      </c>
      <c r="F1032" s="54">
        <v>2</v>
      </c>
      <c r="G1032" s="54">
        <v>1</v>
      </c>
      <c r="H1032" s="54">
        <v>1</v>
      </c>
      <c r="I1032" s="54">
        <v>1</v>
      </c>
      <c r="J1032" s="54">
        <v>2</v>
      </c>
      <c r="K1032" s="54">
        <v>2</v>
      </c>
      <c r="L1032" s="54">
        <v>2</v>
      </c>
      <c r="M1032" s="55">
        <v>2</v>
      </c>
      <c r="N1032" s="129">
        <v>15</v>
      </c>
      <c r="O1032" s="132">
        <v>2</v>
      </c>
      <c r="P1032" s="54">
        <v>1</v>
      </c>
      <c r="Q1032" s="54">
        <v>2</v>
      </c>
      <c r="R1032" s="54">
        <v>1</v>
      </c>
      <c r="S1032" s="54">
        <v>2</v>
      </c>
      <c r="T1032" s="54">
        <v>1</v>
      </c>
      <c r="U1032" s="54">
        <v>2</v>
      </c>
      <c r="V1032" s="54">
        <v>2</v>
      </c>
      <c r="W1032" s="55">
        <v>2</v>
      </c>
      <c r="X1032" s="116">
        <v>15</v>
      </c>
      <c r="Y1032" s="55">
        <v>30</v>
      </c>
      <c r="AB1032" s="87"/>
    </row>
    <row r="1033" spans="1:28" ht="15" x14ac:dyDescent="0.25">
      <c r="A1033" s="96" t="s">
        <v>22</v>
      </c>
      <c r="B1033" s="78">
        <v>26.1</v>
      </c>
      <c r="C1033" s="112">
        <v>30</v>
      </c>
      <c r="D1033" s="57" t="s">
        <v>14</v>
      </c>
      <c r="E1033" s="84">
        <v>0</v>
      </c>
      <c r="F1033" s="84">
        <v>0</v>
      </c>
      <c r="G1033" s="84">
        <v>0</v>
      </c>
      <c r="H1033" s="84">
        <v>0</v>
      </c>
      <c r="I1033" s="84">
        <v>0</v>
      </c>
      <c r="J1033" s="84">
        <v>0</v>
      </c>
      <c r="K1033" s="84">
        <v>0</v>
      </c>
      <c r="L1033" s="84">
        <v>0</v>
      </c>
      <c r="M1033" s="114">
        <v>0</v>
      </c>
      <c r="N1033" s="130">
        <v>0</v>
      </c>
      <c r="O1033" s="84">
        <v>0</v>
      </c>
      <c r="P1033" s="84">
        <v>0</v>
      </c>
      <c r="Q1033" s="84">
        <v>0</v>
      </c>
      <c r="R1033" s="84">
        <v>0</v>
      </c>
      <c r="S1033" s="84">
        <v>0</v>
      </c>
      <c r="T1033" s="84">
        <v>0</v>
      </c>
      <c r="U1033" s="84">
        <v>0</v>
      </c>
      <c r="V1033" s="84">
        <v>0</v>
      </c>
      <c r="W1033" s="114">
        <v>0</v>
      </c>
      <c r="X1033" s="110">
        <v>0</v>
      </c>
      <c r="Y1033" s="69">
        <v>0</v>
      </c>
      <c r="Z1033" s="97">
        <v>0</v>
      </c>
      <c r="AA1033" s="143">
        <v>26.1</v>
      </c>
      <c r="AB1033" s="98">
        <v>65</v>
      </c>
    </row>
    <row r="1034" spans="1:28" ht="15.75" thickBot="1" x14ac:dyDescent="0.3">
      <c r="A1034" s="99"/>
      <c r="D1034" s="75" t="s">
        <v>18</v>
      </c>
      <c r="E1034" s="56">
        <v>0</v>
      </c>
      <c r="F1034" s="56">
        <v>0</v>
      </c>
      <c r="G1034" s="56">
        <v>0</v>
      </c>
      <c r="H1034" s="56">
        <v>0</v>
      </c>
      <c r="I1034" s="56">
        <v>0</v>
      </c>
      <c r="J1034" s="56">
        <v>0</v>
      </c>
      <c r="K1034" s="56">
        <v>0</v>
      </c>
      <c r="L1034" s="56">
        <v>0</v>
      </c>
      <c r="M1034" s="117">
        <v>0</v>
      </c>
      <c r="N1034" s="131">
        <v>0</v>
      </c>
      <c r="O1034" s="133">
        <v>0</v>
      </c>
      <c r="P1034" s="56">
        <v>0</v>
      </c>
      <c r="Q1034" s="56">
        <v>0</v>
      </c>
      <c r="R1034" s="56">
        <v>0</v>
      </c>
      <c r="S1034" s="56">
        <v>0</v>
      </c>
      <c r="T1034" s="56">
        <v>0</v>
      </c>
      <c r="U1034" s="56">
        <v>0</v>
      </c>
      <c r="V1034" s="56">
        <v>0</v>
      </c>
      <c r="W1034" s="117">
        <v>0</v>
      </c>
      <c r="X1034" s="121">
        <v>0</v>
      </c>
      <c r="Y1034" s="70">
        <v>0</v>
      </c>
      <c r="AB1034" s="87"/>
    </row>
    <row r="1035" spans="1:28" ht="13.5" thickBot="1" x14ac:dyDescent="0.25">
      <c r="A1035" s="95"/>
      <c r="AB1035" s="87"/>
    </row>
    <row r="1036" spans="1:28" ht="15" x14ac:dyDescent="0.25">
      <c r="A1036" s="100"/>
      <c r="D1036" s="58" t="s">
        <v>15</v>
      </c>
      <c r="E1036" s="59">
        <v>2</v>
      </c>
      <c r="F1036" s="59">
        <v>2</v>
      </c>
      <c r="G1036" s="59">
        <v>1</v>
      </c>
      <c r="H1036" s="59">
        <v>1</v>
      </c>
      <c r="I1036" s="59">
        <v>1</v>
      </c>
      <c r="J1036" s="59">
        <v>2</v>
      </c>
      <c r="K1036" s="59">
        <v>2</v>
      </c>
      <c r="L1036" s="59">
        <v>1</v>
      </c>
      <c r="M1036" s="60">
        <v>2</v>
      </c>
      <c r="N1036" s="134">
        <v>14</v>
      </c>
      <c r="O1036" s="137">
        <v>2</v>
      </c>
      <c r="P1036" s="59">
        <v>1</v>
      </c>
      <c r="Q1036" s="59">
        <v>2</v>
      </c>
      <c r="R1036" s="59">
        <v>1</v>
      </c>
      <c r="S1036" s="59">
        <v>2</v>
      </c>
      <c r="T1036" s="59">
        <v>1</v>
      </c>
      <c r="U1036" s="59">
        <v>2</v>
      </c>
      <c r="V1036" s="59">
        <v>1</v>
      </c>
      <c r="W1036" s="60">
        <v>1</v>
      </c>
      <c r="X1036" s="118">
        <v>13</v>
      </c>
      <c r="Y1036" s="60">
        <v>27</v>
      </c>
      <c r="AB1036" s="87"/>
    </row>
    <row r="1037" spans="1:28" ht="15" x14ac:dyDescent="0.25">
      <c r="A1037" s="101" t="s">
        <v>23</v>
      </c>
      <c r="B1037" s="79">
        <v>24.2</v>
      </c>
      <c r="C1037" s="112">
        <v>27</v>
      </c>
      <c r="D1037" s="62" t="s">
        <v>14</v>
      </c>
      <c r="E1037" s="84">
        <v>7</v>
      </c>
      <c r="F1037" s="84">
        <v>6</v>
      </c>
      <c r="G1037" s="84">
        <v>5</v>
      </c>
      <c r="H1037" s="84">
        <v>5</v>
      </c>
      <c r="I1037" s="84">
        <v>4</v>
      </c>
      <c r="J1037" s="84">
        <v>5</v>
      </c>
      <c r="K1037" s="84">
        <v>6</v>
      </c>
      <c r="L1037" s="84">
        <v>4</v>
      </c>
      <c r="M1037" s="114">
        <v>6</v>
      </c>
      <c r="N1037" s="135">
        <v>48</v>
      </c>
      <c r="O1037" s="127">
        <v>7</v>
      </c>
      <c r="P1037" s="84">
        <v>6</v>
      </c>
      <c r="Q1037" s="84">
        <v>7</v>
      </c>
      <c r="R1037" s="84">
        <v>4</v>
      </c>
      <c r="S1037" s="84">
        <v>7</v>
      </c>
      <c r="T1037" s="84">
        <v>5</v>
      </c>
      <c r="U1037" s="84">
        <v>6</v>
      </c>
      <c r="V1037" s="84">
        <v>7</v>
      </c>
      <c r="W1037" s="114">
        <v>5</v>
      </c>
      <c r="X1037" s="111">
        <v>54</v>
      </c>
      <c r="Y1037" s="71">
        <v>102</v>
      </c>
      <c r="Z1037" s="102">
        <v>0</v>
      </c>
      <c r="AA1037" s="141">
        <v>24.2</v>
      </c>
      <c r="AB1037" s="103">
        <v>71</v>
      </c>
    </row>
    <row r="1038" spans="1:28" ht="15.75" thickBot="1" x14ac:dyDescent="0.3">
      <c r="A1038" s="104"/>
      <c r="B1038" s="105"/>
      <c r="C1038" s="105"/>
      <c r="D1038" s="76" t="s">
        <v>18</v>
      </c>
      <c r="E1038" s="61">
        <v>1</v>
      </c>
      <c r="F1038" s="61">
        <v>3</v>
      </c>
      <c r="G1038" s="61">
        <v>2</v>
      </c>
      <c r="H1038" s="61">
        <v>2</v>
      </c>
      <c r="I1038" s="61">
        <v>2</v>
      </c>
      <c r="J1038" s="61">
        <v>3</v>
      </c>
      <c r="K1038" s="61">
        <v>3</v>
      </c>
      <c r="L1038" s="61">
        <v>2</v>
      </c>
      <c r="M1038" s="119">
        <v>2</v>
      </c>
      <c r="N1038" s="136">
        <v>20</v>
      </c>
      <c r="O1038" s="138">
        <v>1</v>
      </c>
      <c r="P1038" s="61">
        <v>0</v>
      </c>
      <c r="Q1038" s="61">
        <v>2</v>
      </c>
      <c r="R1038" s="61">
        <v>2</v>
      </c>
      <c r="S1038" s="61">
        <v>1</v>
      </c>
      <c r="T1038" s="61">
        <v>2</v>
      </c>
      <c r="U1038" s="61">
        <v>2</v>
      </c>
      <c r="V1038" s="61">
        <v>1</v>
      </c>
      <c r="W1038" s="119">
        <v>2</v>
      </c>
      <c r="X1038" s="122">
        <v>13</v>
      </c>
      <c r="Y1038" s="72">
        <v>33</v>
      </c>
      <c r="Z1038" s="105"/>
      <c r="AA1038" s="105"/>
      <c r="AB1038" s="106"/>
    </row>
  </sheetData>
  <mergeCells count="485">
    <mergeCell ref="AB5:AB7"/>
    <mergeCell ref="B20:B22"/>
    <mergeCell ref="C20:C22"/>
    <mergeCell ref="N20:N22"/>
    <mergeCell ref="X20:X22"/>
    <mergeCell ref="Z20:Z22"/>
    <mergeCell ref="AA20:AA22"/>
    <mergeCell ref="AB20:AB22"/>
    <mergeCell ref="B5:B7"/>
    <mergeCell ref="C5:C7"/>
    <mergeCell ref="N5:N7"/>
    <mergeCell ref="X5:X7"/>
    <mergeCell ref="Z5:Z7"/>
    <mergeCell ref="AA5:AA7"/>
    <mergeCell ref="AB35:AB37"/>
    <mergeCell ref="B50:B52"/>
    <mergeCell ref="C50:C52"/>
    <mergeCell ref="N50:N52"/>
    <mergeCell ref="X50:X52"/>
    <mergeCell ref="Z50:Z52"/>
    <mergeCell ref="AA50:AA52"/>
    <mergeCell ref="AB50:AB52"/>
    <mergeCell ref="B35:B37"/>
    <mergeCell ref="C35:C37"/>
    <mergeCell ref="N35:N37"/>
    <mergeCell ref="X35:X37"/>
    <mergeCell ref="Z35:Z37"/>
    <mergeCell ref="AA35:AA37"/>
    <mergeCell ref="Z65:Z67"/>
    <mergeCell ref="AA65:AA67"/>
    <mergeCell ref="AB65:AB67"/>
    <mergeCell ref="B80:B82"/>
    <mergeCell ref="C80:C82"/>
    <mergeCell ref="N80:N82"/>
    <mergeCell ref="X80:X82"/>
    <mergeCell ref="Z80:Z82"/>
    <mergeCell ref="AA80:AA82"/>
    <mergeCell ref="AB80:AB82"/>
    <mergeCell ref="B65:B67"/>
    <mergeCell ref="C65:C67"/>
    <mergeCell ref="E65:M65"/>
    <mergeCell ref="N65:N67"/>
    <mergeCell ref="O65:W65"/>
    <mergeCell ref="X65:X67"/>
    <mergeCell ref="AB95:AB97"/>
    <mergeCell ref="B110:B112"/>
    <mergeCell ref="C110:C112"/>
    <mergeCell ref="N110:N112"/>
    <mergeCell ref="X110:X112"/>
    <mergeCell ref="Z110:Z112"/>
    <mergeCell ref="AA110:AA112"/>
    <mergeCell ref="AB110:AB112"/>
    <mergeCell ref="B95:B97"/>
    <mergeCell ref="C95:C97"/>
    <mergeCell ref="N95:N97"/>
    <mergeCell ref="X95:X97"/>
    <mergeCell ref="Z95:Z97"/>
    <mergeCell ref="AA95:AA97"/>
    <mergeCell ref="AB125:AB127"/>
    <mergeCell ref="B140:B142"/>
    <mergeCell ref="C140:C142"/>
    <mergeCell ref="N140:N142"/>
    <mergeCell ref="X140:X142"/>
    <mergeCell ref="Z140:Z142"/>
    <mergeCell ref="AA140:AA142"/>
    <mergeCell ref="AB140:AB142"/>
    <mergeCell ref="B125:B127"/>
    <mergeCell ref="C125:C127"/>
    <mergeCell ref="N125:N127"/>
    <mergeCell ref="X125:X127"/>
    <mergeCell ref="Z125:Z127"/>
    <mergeCell ref="AA125:AA127"/>
    <mergeCell ref="AB155:AB157"/>
    <mergeCell ref="B170:B172"/>
    <mergeCell ref="C170:C172"/>
    <mergeCell ref="N170:N172"/>
    <mergeCell ref="X170:X172"/>
    <mergeCell ref="Z170:Z172"/>
    <mergeCell ref="AA170:AA172"/>
    <mergeCell ref="AB170:AB172"/>
    <mergeCell ref="B155:B157"/>
    <mergeCell ref="C155:C157"/>
    <mergeCell ref="N155:N157"/>
    <mergeCell ref="X155:X157"/>
    <mergeCell ref="Z155:Z157"/>
    <mergeCell ref="AA155:AA157"/>
    <mergeCell ref="AB185:AB187"/>
    <mergeCell ref="B200:B202"/>
    <mergeCell ref="C200:C202"/>
    <mergeCell ref="N200:N202"/>
    <mergeCell ref="X200:X202"/>
    <mergeCell ref="Z200:Z202"/>
    <mergeCell ref="AA200:AA202"/>
    <mergeCell ref="AB200:AB202"/>
    <mergeCell ref="B185:B187"/>
    <mergeCell ref="C185:C187"/>
    <mergeCell ref="N185:N187"/>
    <mergeCell ref="X185:X187"/>
    <mergeCell ref="Z185:Z187"/>
    <mergeCell ref="AA185:AA187"/>
    <mergeCell ref="AB215:AB217"/>
    <mergeCell ref="B230:B232"/>
    <mergeCell ref="C230:C232"/>
    <mergeCell ref="N230:N232"/>
    <mergeCell ref="X230:X232"/>
    <mergeCell ref="Z230:Z232"/>
    <mergeCell ref="AA230:AA232"/>
    <mergeCell ref="AB230:AB232"/>
    <mergeCell ref="B215:B217"/>
    <mergeCell ref="C215:C217"/>
    <mergeCell ref="N215:N217"/>
    <mergeCell ref="X215:X217"/>
    <mergeCell ref="Z215:Z217"/>
    <mergeCell ref="AA215:AA217"/>
    <mergeCell ref="AB245:AB247"/>
    <mergeCell ref="B260:B262"/>
    <mergeCell ref="C260:C262"/>
    <mergeCell ref="N260:N262"/>
    <mergeCell ref="X260:X262"/>
    <mergeCell ref="Z260:Z262"/>
    <mergeCell ref="AA260:AA262"/>
    <mergeCell ref="AB260:AB262"/>
    <mergeCell ref="B245:B247"/>
    <mergeCell ref="C245:C247"/>
    <mergeCell ref="N245:N247"/>
    <mergeCell ref="X245:X247"/>
    <mergeCell ref="Z245:Z247"/>
    <mergeCell ref="AA245:AA247"/>
    <mergeCell ref="AB275:AB277"/>
    <mergeCell ref="B290:B292"/>
    <mergeCell ref="C290:C292"/>
    <mergeCell ref="N290:N292"/>
    <mergeCell ref="X290:X292"/>
    <mergeCell ref="Z290:Z292"/>
    <mergeCell ref="AA290:AA292"/>
    <mergeCell ref="AB290:AB292"/>
    <mergeCell ref="B275:B277"/>
    <mergeCell ref="C275:C277"/>
    <mergeCell ref="N275:N277"/>
    <mergeCell ref="X275:X277"/>
    <mergeCell ref="Z275:Z277"/>
    <mergeCell ref="AA275:AA277"/>
    <mergeCell ref="AB305:AB307"/>
    <mergeCell ref="B320:B322"/>
    <mergeCell ref="C320:C322"/>
    <mergeCell ref="N320:N322"/>
    <mergeCell ref="X320:X322"/>
    <mergeCell ref="Z320:Z322"/>
    <mergeCell ref="AA320:AA322"/>
    <mergeCell ref="AB320:AB322"/>
    <mergeCell ref="B305:B307"/>
    <mergeCell ref="C305:C307"/>
    <mergeCell ref="N305:N307"/>
    <mergeCell ref="X305:X307"/>
    <mergeCell ref="Z305:Z307"/>
    <mergeCell ref="AA305:AA307"/>
    <mergeCell ref="AB335:AB337"/>
    <mergeCell ref="B350:B352"/>
    <mergeCell ref="C350:C352"/>
    <mergeCell ref="N350:N352"/>
    <mergeCell ref="X350:X352"/>
    <mergeCell ref="Z350:Z352"/>
    <mergeCell ref="AA350:AA352"/>
    <mergeCell ref="AB350:AB352"/>
    <mergeCell ref="B335:B337"/>
    <mergeCell ref="C335:C337"/>
    <mergeCell ref="N335:N337"/>
    <mergeCell ref="X335:X337"/>
    <mergeCell ref="Z335:Z337"/>
    <mergeCell ref="AA335:AA337"/>
    <mergeCell ref="AB365:AB367"/>
    <mergeCell ref="B380:B382"/>
    <mergeCell ref="C380:C382"/>
    <mergeCell ref="N380:N382"/>
    <mergeCell ref="X380:X382"/>
    <mergeCell ref="Z380:Z382"/>
    <mergeCell ref="AA380:AA382"/>
    <mergeCell ref="AB380:AB382"/>
    <mergeCell ref="B365:B367"/>
    <mergeCell ref="C365:C367"/>
    <mergeCell ref="N365:N367"/>
    <mergeCell ref="X365:X367"/>
    <mergeCell ref="Z365:Z367"/>
    <mergeCell ref="AA365:AA367"/>
    <mergeCell ref="AB395:AB397"/>
    <mergeCell ref="B410:B412"/>
    <mergeCell ref="C410:C412"/>
    <mergeCell ref="N410:N412"/>
    <mergeCell ref="X410:X412"/>
    <mergeCell ref="Z410:Z412"/>
    <mergeCell ref="AA410:AA412"/>
    <mergeCell ref="AB410:AB412"/>
    <mergeCell ref="B395:B397"/>
    <mergeCell ref="C395:C397"/>
    <mergeCell ref="N395:N397"/>
    <mergeCell ref="X395:X397"/>
    <mergeCell ref="Z395:Z397"/>
    <mergeCell ref="AA395:AA397"/>
    <mergeCell ref="AB425:AB427"/>
    <mergeCell ref="B440:B442"/>
    <mergeCell ref="C440:C442"/>
    <mergeCell ref="N440:N442"/>
    <mergeCell ref="X440:X442"/>
    <mergeCell ref="Z440:Z442"/>
    <mergeCell ref="AA440:AA442"/>
    <mergeCell ref="AB440:AB442"/>
    <mergeCell ref="B425:B427"/>
    <mergeCell ref="C425:C427"/>
    <mergeCell ref="N425:N427"/>
    <mergeCell ref="X425:X427"/>
    <mergeCell ref="Z425:Z427"/>
    <mergeCell ref="AA425:AA427"/>
    <mergeCell ref="AB455:AB457"/>
    <mergeCell ref="B470:B472"/>
    <mergeCell ref="C470:C472"/>
    <mergeCell ref="N470:N472"/>
    <mergeCell ref="X470:X472"/>
    <mergeCell ref="Z470:Z472"/>
    <mergeCell ref="AA470:AA472"/>
    <mergeCell ref="AB470:AB472"/>
    <mergeCell ref="B455:B457"/>
    <mergeCell ref="C455:C457"/>
    <mergeCell ref="N455:N457"/>
    <mergeCell ref="X455:X457"/>
    <mergeCell ref="Z455:Z457"/>
    <mergeCell ref="AA455:AA457"/>
    <mergeCell ref="AB485:AB487"/>
    <mergeCell ref="B500:B502"/>
    <mergeCell ref="C500:C502"/>
    <mergeCell ref="N500:N502"/>
    <mergeCell ref="X500:X502"/>
    <mergeCell ref="Z500:Z502"/>
    <mergeCell ref="AA500:AA502"/>
    <mergeCell ref="AB500:AB502"/>
    <mergeCell ref="B485:B487"/>
    <mergeCell ref="C485:C487"/>
    <mergeCell ref="N485:N487"/>
    <mergeCell ref="X485:X487"/>
    <mergeCell ref="Z485:Z487"/>
    <mergeCell ref="AA485:AA487"/>
    <mergeCell ref="AB515:AB517"/>
    <mergeCell ref="B530:B532"/>
    <mergeCell ref="C530:C532"/>
    <mergeCell ref="N530:N532"/>
    <mergeCell ref="X530:X532"/>
    <mergeCell ref="Z530:Z532"/>
    <mergeCell ref="AA530:AA532"/>
    <mergeCell ref="AB530:AB532"/>
    <mergeCell ref="B515:B517"/>
    <mergeCell ref="C515:C517"/>
    <mergeCell ref="N515:N517"/>
    <mergeCell ref="X515:X517"/>
    <mergeCell ref="Z515:Z517"/>
    <mergeCell ref="AA515:AA517"/>
    <mergeCell ref="AB545:AB547"/>
    <mergeCell ref="B560:B562"/>
    <mergeCell ref="C560:C562"/>
    <mergeCell ref="N560:N562"/>
    <mergeCell ref="X560:X562"/>
    <mergeCell ref="Z560:Z562"/>
    <mergeCell ref="AA560:AA562"/>
    <mergeCell ref="AB560:AB562"/>
    <mergeCell ref="B545:B547"/>
    <mergeCell ref="C545:C547"/>
    <mergeCell ref="N545:N547"/>
    <mergeCell ref="X545:X547"/>
    <mergeCell ref="Z545:Z547"/>
    <mergeCell ref="AA545:AA547"/>
    <mergeCell ref="AB575:AB577"/>
    <mergeCell ref="B590:B592"/>
    <mergeCell ref="C590:C592"/>
    <mergeCell ref="N590:N592"/>
    <mergeCell ref="X590:X592"/>
    <mergeCell ref="Z590:Z592"/>
    <mergeCell ref="AA590:AA592"/>
    <mergeCell ref="AB590:AB592"/>
    <mergeCell ref="B575:B577"/>
    <mergeCell ref="C575:C577"/>
    <mergeCell ref="N575:N577"/>
    <mergeCell ref="X575:X577"/>
    <mergeCell ref="Z575:Z577"/>
    <mergeCell ref="AA575:AA577"/>
    <mergeCell ref="AB605:AB607"/>
    <mergeCell ref="B620:B622"/>
    <mergeCell ref="C620:C622"/>
    <mergeCell ref="N620:N622"/>
    <mergeCell ref="X620:X622"/>
    <mergeCell ref="Z620:Z622"/>
    <mergeCell ref="AA620:AA622"/>
    <mergeCell ref="AB620:AB622"/>
    <mergeCell ref="B605:B607"/>
    <mergeCell ref="C605:C607"/>
    <mergeCell ref="N605:N607"/>
    <mergeCell ref="X605:X607"/>
    <mergeCell ref="Z605:Z607"/>
    <mergeCell ref="AA605:AA607"/>
    <mergeCell ref="AB635:AB637"/>
    <mergeCell ref="B650:B652"/>
    <mergeCell ref="C650:C652"/>
    <mergeCell ref="N650:N652"/>
    <mergeCell ref="X650:X652"/>
    <mergeCell ref="Z650:Z652"/>
    <mergeCell ref="AA650:AA652"/>
    <mergeCell ref="AB650:AB652"/>
    <mergeCell ref="B635:B637"/>
    <mergeCell ref="C635:C637"/>
    <mergeCell ref="N635:N637"/>
    <mergeCell ref="X635:X637"/>
    <mergeCell ref="Z635:Z637"/>
    <mergeCell ref="AA635:AA637"/>
    <mergeCell ref="AB665:AB667"/>
    <mergeCell ref="B680:B682"/>
    <mergeCell ref="C680:C682"/>
    <mergeCell ref="N680:N682"/>
    <mergeCell ref="X680:X682"/>
    <mergeCell ref="Z680:Z682"/>
    <mergeCell ref="AA680:AA682"/>
    <mergeCell ref="AB680:AB682"/>
    <mergeCell ref="B665:B667"/>
    <mergeCell ref="C665:C667"/>
    <mergeCell ref="N665:N667"/>
    <mergeCell ref="X665:X667"/>
    <mergeCell ref="Z665:Z667"/>
    <mergeCell ref="AA665:AA667"/>
    <mergeCell ref="AB695:AB697"/>
    <mergeCell ref="B710:B712"/>
    <mergeCell ref="C710:C712"/>
    <mergeCell ref="N710:N712"/>
    <mergeCell ref="X710:X712"/>
    <mergeCell ref="Z710:Z712"/>
    <mergeCell ref="AA710:AA712"/>
    <mergeCell ref="AB710:AB712"/>
    <mergeCell ref="B695:B697"/>
    <mergeCell ref="C695:C697"/>
    <mergeCell ref="N695:N697"/>
    <mergeCell ref="X695:X697"/>
    <mergeCell ref="Z695:Z697"/>
    <mergeCell ref="AA695:AA697"/>
    <mergeCell ref="AB725:AB727"/>
    <mergeCell ref="B740:B742"/>
    <mergeCell ref="C740:C742"/>
    <mergeCell ref="N740:N742"/>
    <mergeCell ref="X740:X742"/>
    <mergeCell ref="Z740:Z742"/>
    <mergeCell ref="AA740:AA742"/>
    <mergeCell ref="AB740:AB742"/>
    <mergeCell ref="B725:B727"/>
    <mergeCell ref="C725:C727"/>
    <mergeCell ref="N725:N727"/>
    <mergeCell ref="X725:X727"/>
    <mergeCell ref="Z725:Z727"/>
    <mergeCell ref="AA725:AA727"/>
    <mergeCell ref="AB755:AB757"/>
    <mergeCell ref="B770:B772"/>
    <mergeCell ref="C770:C772"/>
    <mergeCell ref="N770:N772"/>
    <mergeCell ref="X770:X772"/>
    <mergeCell ref="Z770:Z772"/>
    <mergeCell ref="AA770:AA772"/>
    <mergeCell ref="AB770:AB772"/>
    <mergeCell ref="B755:B757"/>
    <mergeCell ref="C755:C757"/>
    <mergeCell ref="N755:N757"/>
    <mergeCell ref="X755:X757"/>
    <mergeCell ref="Z755:Z757"/>
    <mergeCell ref="AA755:AA757"/>
    <mergeCell ref="AB785:AB787"/>
    <mergeCell ref="B800:B802"/>
    <mergeCell ref="C800:C802"/>
    <mergeCell ref="N800:N802"/>
    <mergeCell ref="X800:X802"/>
    <mergeCell ref="Z800:Z802"/>
    <mergeCell ref="AA800:AA802"/>
    <mergeCell ref="AB800:AB802"/>
    <mergeCell ref="B785:B787"/>
    <mergeCell ref="C785:C787"/>
    <mergeCell ref="N785:N787"/>
    <mergeCell ref="X785:X787"/>
    <mergeCell ref="Z785:Z787"/>
    <mergeCell ref="AA785:AA787"/>
    <mergeCell ref="AB815:AB817"/>
    <mergeCell ref="B830:B832"/>
    <mergeCell ref="C830:C832"/>
    <mergeCell ref="N830:N832"/>
    <mergeCell ref="X830:X832"/>
    <mergeCell ref="Z830:Z832"/>
    <mergeCell ref="AA830:AA832"/>
    <mergeCell ref="AB830:AB832"/>
    <mergeCell ref="B815:B817"/>
    <mergeCell ref="C815:C817"/>
    <mergeCell ref="N815:N817"/>
    <mergeCell ref="X815:X817"/>
    <mergeCell ref="Z815:Z817"/>
    <mergeCell ref="AA815:AA817"/>
    <mergeCell ref="AB845:AB847"/>
    <mergeCell ref="B860:B862"/>
    <mergeCell ref="C860:C862"/>
    <mergeCell ref="N860:N862"/>
    <mergeCell ref="X860:X862"/>
    <mergeCell ref="Z860:Z862"/>
    <mergeCell ref="AA860:AA862"/>
    <mergeCell ref="AB860:AB862"/>
    <mergeCell ref="B845:B847"/>
    <mergeCell ref="C845:C847"/>
    <mergeCell ref="N845:N847"/>
    <mergeCell ref="X845:X847"/>
    <mergeCell ref="Z845:Z847"/>
    <mergeCell ref="AA845:AA847"/>
    <mergeCell ref="AB875:AB877"/>
    <mergeCell ref="B890:B892"/>
    <mergeCell ref="C890:C892"/>
    <mergeCell ref="N890:N892"/>
    <mergeCell ref="X890:X892"/>
    <mergeCell ref="Z890:Z892"/>
    <mergeCell ref="AA890:AA892"/>
    <mergeCell ref="AB890:AB892"/>
    <mergeCell ref="B875:B877"/>
    <mergeCell ref="C875:C877"/>
    <mergeCell ref="N875:N877"/>
    <mergeCell ref="X875:X877"/>
    <mergeCell ref="Z875:Z877"/>
    <mergeCell ref="AA875:AA877"/>
    <mergeCell ref="AB905:AB907"/>
    <mergeCell ref="B920:B922"/>
    <mergeCell ref="C920:C922"/>
    <mergeCell ref="N920:N922"/>
    <mergeCell ref="X920:X922"/>
    <mergeCell ref="Z920:Z922"/>
    <mergeCell ref="AA920:AA922"/>
    <mergeCell ref="AB920:AB922"/>
    <mergeCell ref="B905:B907"/>
    <mergeCell ref="C905:C907"/>
    <mergeCell ref="N905:N907"/>
    <mergeCell ref="X905:X907"/>
    <mergeCell ref="Z905:Z907"/>
    <mergeCell ref="AA905:AA907"/>
    <mergeCell ref="AB935:AB937"/>
    <mergeCell ref="B950:B952"/>
    <mergeCell ref="C950:C952"/>
    <mergeCell ref="N950:N952"/>
    <mergeCell ref="X950:X952"/>
    <mergeCell ref="Z950:Z952"/>
    <mergeCell ref="AA950:AA952"/>
    <mergeCell ref="AB950:AB952"/>
    <mergeCell ref="B935:B937"/>
    <mergeCell ref="C935:C937"/>
    <mergeCell ref="N935:N937"/>
    <mergeCell ref="X935:X937"/>
    <mergeCell ref="Z935:Z937"/>
    <mergeCell ref="AA935:AA937"/>
    <mergeCell ref="AB965:AB967"/>
    <mergeCell ref="B980:B982"/>
    <mergeCell ref="C980:C982"/>
    <mergeCell ref="N980:N982"/>
    <mergeCell ref="X980:X982"/>
    <mergeCell ref="Z980:Z982"/>
    <mergeCell ref="AA980:AA982"/>
    <mergeCell ref="AB980:AB982"/>
    <mergeCell ref="B965:B967"/>
    <mergeCell ref="C965:C967"/>
    <mergeCell ref="N965:N967"/>
    <mergeCell ref="X965:X967"/>
    <mergeCell ref="Z965:Z967"/>
    <mergeCell ref="AA965:AA967"/>
    <mergeCell ref="AB1025:AB1027"/>
    <mergeCell ref="B1025:B1027"/>
    <mergeCell ref="C1025:C1027"/>
    <mergeCell ref="N1025:N1027"/>
    <mergeCell ref="X1025:X1027"/>
    <mergeCell ref="Z1025:Z1027"/>
    <mergeCell ref="AA1025:AA1027"/>
    <mergeCell ref="AB995:AB997"/>
    <mergeCell ref="B1010:B1012"/>
    <mergeCell ref="C1010:C1012"/>
    <mergeCell ref="N1010:N1012"/>
    <mergeCell ref="X1010:X1012"/>
    <mergeCell ref="Z1010:Z1012"/>
    <mergeCell ref="AA1010:AA1012"/>
    <mergeCell ref="AB1010:AB1012"/>
    <mergeCell ref="B995:B997"/>
    <mergeCell ref="C995:C997"/>
    <mergeCell ref="N995:N997"/>
    <mergeCell ref="X995:X997"/>
    <mergeCell ref="Z995:Z997"/>
    <mergeCell ref="AA995:AA997"/>
  </mergeCells>
  <conditionalFormatting sqref="P1037:W1037">
    <cfRule type="cellIs" dxfId="9983" priority="3289" operator="equal">
      <formula>0</formula>
    </cfRule>
  </conditionalFormatting>
  <conditionalFormatting sqref="F1037:M1037">
    <cfRule type="cellIs" dxfId="9982" priority="3295" operator="equal">
      <formula>0</formula>
    </cfRule>
  </conditionalFormatting>
  <conditionalFormatting sqref="E1037">
    <cfRule type="cellIs" dxfId="9981" priority="3296" operator="equal">
      <formula>0</formula>
    </cfRule>
  </conditionalFormatting>
  <conditionalFormatting sqref="O1037">
    <cfRule type="cellIs" dxfId="9980" priority="3290" operator="equal">
      <formula>0</formula>
    </cfRule>
  </conditionalFormatting>
  <conditionalFormatting sqref="E1037:M1037">
    <cfRule type="cellIs" dxfId="9979" priority="3297" operator="greaterThan">
      <formula>E1026+1</formula>
    </cfRule>
    <cfRule type="cellIs" dxfId="9978" priority="3298" operator="equal">
      <formula>E1026+1</formula>
    </cfRule>
    <cfRule type="cellIs" dxfId="9977" priority="3299" operator="lessThan">
      <formula>E1026</formula>
    </cfRule>
    <cfRule type="cellIs" dxfId="9976" priority="3300" operator="equal">
      <formula>E1026</formula>
    </cfRule>
  </conditionalFormatting>
  <conditionalFormatting sqref="E1026">
    <cfRule type="cellIs" dxfId="9975" priority="3310" operator="equal">
      <formula>3</formula>
    </cfRule>
    <cfRule type="cellIs" dxfId="9974" priority="3311" operator="equal">
      <formula>5</formula>
    </cfRule>
    <cfRule type="cellIs" dxfId="9973" priority="3312" operator="equal">
      <formula>4</formula>
    </cfRule>
  </conditionalFormatting>
  <conditionalFormatting sqref="E1026:M1026">
    <cfRule type="cellIs" dxfId="9972" priority="3307" operator="equal">
      <formula>3</formula>
    </cfRule>
    <cfRule type="cellIs" dxfId="9971" priority="3308" operator="equal">
      <formula>5</formula>
    </cfRule>
    <cfRule type="cellIs" dxfId="9970" priority="3309" operator="equal">
      <formula>4</formula>
    </cfRule>
  </conditionalFormatting>
  <conditionalFormatting sqref="O1026">
    <cfRule type="cellIs" dxfId="9969" priority="3304" operator="equal">
      <formula>3</formula>
    </cfRule>
    <cfRule type="cellIs" dxfId="9968" priority="3305" operator="equal">
      <formula>5</formula>
    </cfRule>
    <cfRule type="cellIs" dxfId="9967" priority="3306" operator="equal">
      <formula>4</formula>
    </cfRule>
  </conditionalFormatting>
  <conditionalFormatting sqref="O1026:W1026">
    <cfRule type="cellIs" dxfId="9966" priority="3301" operator="equal">
      <formula>3</formula>
    </cfRule>
    <cfRule type="cellIs" dxfId="9965" priority="3302" operator="equal">
      <formula>5</formula>
    </cfRule>
    <cfRule type="cellIs" dxfId="9964" priority="3303" operator="equal">
      <formula>4</formula>
    </cfRule>
  </conditionalFormatting>
  <conditionalFormatting sqref="O1037:W1037">
    <cfRule type="cellIs" dxfId="9963" priority="3291" operator="greaterThan">
      <formula>O1026+1</formula>
    </cfRule>
    <cfRule type="cellIs" dxfId="9962" priority="3292" operator="equal">
      <formula>O1026+1</formula>
    </cfRule>
    <cfRule type="cellIs" dxfId="9961" priority="3293" operator="lessThan">
      <formula>O1026</formula>
    </cfRule>
    <cfRule type="cellIs" dxfId="9960" priority="3294" operator="equal">
      <formula>O1026</formula>
    </cfRule>
  </conditionalFormatting>
  <conditionalFormatting sqref="E1029">
    <cfRule type="cellIs" dxfId="9959" priority="3284" operator="equal">
      <formula>0</formula>
    </cfRule>
  </conditionalFormatting>
  <conditionalFormatting sqref="F1029:M1029">
    <cfRule type="cellIs" dxfId="9958" priority="3283" operator="equal">
      <formula>0</formula>
    </cfRule>
  </conditionalFormatting>
  <conditionalFormatting sqref="O1029">
    <cfRule type="cellIs" dxfId="9957" priority="3278" operator="equal">
      <formula>0</formula>
    </cfRule>
  </conditionalFormatting>
  <conditionalFormatting sqref="P1029:W1029">
    <cfRule type="cellIs" dxfId="9956" priority="3277" operator="equal">
      <formula>0</formula>
    </cfRule>
  </conditionalFormatting>
  <conditionalFormatting sqref="E1029:M1029">
    <cfRule type="cellIs" dxfId="9955" priority="3285" operator="greaterThan">
      <formula>E1026+1</formula>
    </cfRule>
    <cfRule type="cellIs" dxfId="9954" priority="3286" operator="equal">
      <formula>E1026+1</formula>
    </cfRule>
    <cfRule type="cellIs" dxfId="9953" priority="3287" operator="lessThan">
      <formula>E1026</formula>
    </cfRule>
    <cfRule type="cellIs" dxfId="9952" priority="3288" operator="equal">
      <formula>E1026</formula>
    </cfRule>
  </conditionalFormatting>
  <conditionalFormatting sqref="O1029:W1029">
    <cfRule type="cellIs" dxfId="9951" priority="3279" operator="greaterThan">
      <formula>O1026+1</formula>
    </cfRule>
    <cfRule type="cellIs" dxfId="9950" priority="3280" operator="equal">
      <formula>O1026+1</formula>
    </cfRule>
    <cfRule type="cellIs" dxfId="9949" priority="3281" operator="lessThan">
      <formula>O1026</formula>
    </cfRule>
    <cfRule type="cellIs" dxfId="9948" priority="3282" operator="equal">
      <formula>O1026</formula>
    </cfRule>
  </conditionalFormatting>
  <conditionalFormatting sqref="E1033">
    <cfRule type="cellIs" dxfId="9947" priority="3272" operator="equal">
      <formula>0</formula>
    </cfRule>
  </conditionalFormatting>
  <conditionalFormatting sqref="F1033:M1033">
    <cfRule type="cellIs" dxfId="9946" priority="3271" operator="equal">
      <formula>0</formula>
    </cfRule>
  </conditionalFormatting>
  <conditionalFormatting sqref="E1033:M1033">
    <cfRule type="cellIs" dxfId="9945" priority="3273" operator="greaterThan">
      <formula>E1026+1</formula>
    </cfRule>
    <cfRule type="cellIs" dxfId="9944" priority="3274" operator="equal">
      <formula>E1026+1</formula>
    </cfRule>
    <cfRule type="cellIs" dxfId="9943" priority="3275" operator="lessThan">
      <formula>E1026</formula>
    </cfRule>
    <cfRule type="cellIs" dxfId="9942" priority="3276" operator="equal">
      <formula>E1026</formula>
    </cfRule>
  </conditionalFormatting>
  <conditionalFormatting sqref="O1033">
    <cfRule type="cellIs" dxfId="9941" priority="3266" operator="equal">
      <formula>0</formula>
    </cfRule>
  </conditionalFormatting>
  <conditionalFormatting sqref="P1033:W1033">
    <cfRule type="cellIs" dxfId="9940" priority="3265" operator="equal">
      <formula>0</formula>
    </cfRule>
  </conditionalFormatting>
  <conditionalFormatting sqref="O1033:W1033">
    <cfRule type="cellIs" dxfId="9939" priority="3267" operator="greaterThan">
      <formula>O1026+1</formula>
    </cfRule>
    <cfRule type="cellIs" dxfId="9938" priority="3268" operator="equal">
      <formula>O1026+1</formula>
    </cfRule>
    <cfRule type="cellIs" dxfId="9937" priority="3269" operator="lessThan">
      <formula>O1026</formula>
    </cfRule>
    <cfRule type="cellIs" dxfId="9936" priority="3270" operator="equal">
      <formula>O1026</formula>
    </cfRule>
  </conditionalFormatting>
  <conditionalFormatting sqref="E1018">
    <cfRule type="cellIs" dxfId="9935" priority="3254" operator="equal">
      <formula>0</formula>
    </cfRule>
  </conditionalFormatting>
  <conditionalFormatting sqref="F1018:M1018">
    <cfRule type="cellIs" dxfId="9934" priority="3253" operator="equal">
      <formula>0</formula>
    </cfRule>
  </conditionalFormatting>
  <conditionalFormatting sqref="O1018:W1018">
    <cfRule type="cellIs" dxfId="9933" priority="3249" operator="greaterThan">
      <formula>O1011+1</formula>
    </cfRule>
    <cfRule type="cellIs" dxfId="9932" priority="3250" operator="equal">
      <formula>O1011+1</formula>
    </cfRule>
    <cfRule type="cellIs" dxfId="9931" priority="3251" operator="lessThan">
      <formula>O1011</formula>
    </cfRule>
    <cfRule type="cellIs" dxfId="9930" priority="3252" operator="equal">
      <formula>O1011</formula>
    </cfRule>
  </conditionalFormatting>
  <conditionalFormatting sqref="O1022">
    <cfRule type="cellIs" dxfId="9929" priority="3242" operator="equal">
      <formula>0</formula>
    </cfRule>
  </conditionalFormatting>
  <conditionalFormatting sqref="P1022:W1022">
    <cfRule type="cellIs" dxfId="9928" priority="3241" operator="equal">
      <formula>0</formula>
    </cfRule>
  </conditionalFormatting>
  <conditionalFormatting sqref="E1022">
    <cfRule type="cellIs" dxfId="9927" priority="3260" operator="equal">
      <formula>0</formula>
    </cfRule>
  </conditionalFormatting>
  <conditionalFormatting sqref="F1022:M1022">
    <cfRule type="cellIs" dxfId="9926" priority="3259" operator="equal">
      <formula>0</formula>
    </cfRule>
  </conditionalFormatting>
  <conditionalFormatting sqref="O1018">
    <cfRule type="cellIs" dxfId="9925" priority="3248" operator="equal">
      <formula>0</formula>
    </cfRule>
  </conditionalFormatting>
  <conditionalFormatting sqref="P1018:W1018">
    <cfRule type="cellIs" dxfId="9924" priority="3247" operator="equal">
      <formula>0</formula>
    </cfRule>
  </conditionalFormatting>
  <conditionalFormatting sqref="E1022:M1022">
    <cfRule type="cellIs" dxfId="9923" priority="3261" operator="greaterThan">
      <formula>E1011+1</formula>
    </cfRule>
    <cfRule type="cellIs" dxfId="9922" priority="3262" operator="equal">
      <formula>E1011+1</formula>
    </cfRule>
    <cfRule type="cellIs" dxfId="9921" priority="3263" operator="lessThan">
      <formula>E1011</formula>
    </cfRule>
    <cfRule type="cellIs" dxfId="9920" priority="3264" operator="equal">
      <formula>E1011</formula>
    </cfRule>
  </conditionalFormatting>
  <conditionalFormatting sqref="E1018:M1018">
    <cfRule type="cellIs" dxfId="9919" priority="3255" operator="greaterThan">
      <formula>E1011+1</formula>
    </cfRule>
    <cfRule type="cellIs" dxfId="9918" priority="3256" operator="equal">
      <formula>E1011+1</formula>
    </cfRule>
    <cfRule type="cellIs" dxfId="9917" priority="3257" operator="lessThan">
      <formula>E1011</formula>
    </cfRule>
    <cfRule type="cellIs" dxfId="9916" priority="3258" operator="equal">
      <formula>E1011</formula>
    </cfRule>
  </conditionalFormatting>
  <conditionalFormatting sqref="O1022:W1022">
    <cfRule type="cellIs" dxfId="9915" priority="3243" operator="greaterThan">
      <formula>O1011+1</formula>
    </cfRule>
    <cfRule type="cellIs" dxfId="9914" priority="3244" operator="equal">
      <formula>O1011+1</formula>
    </cfRule>
    <cfRule type="cellIs" dxfId="9913" priority="3245" operator="lessThan">
      <formula>O1011</formula>
    </cfRule>
    <cfRule type="cellIs" dxfId="9912" priority="3246" operator="equal">
      <formula>O1011</formula>
    </cfRule>
  </conditionalFormatting>
  <conditionalFormatting sqref="F1014:M1014">
    <cfRule type="cellIs" dxfId="9911" priority="3235" operator="equal">
      <formula>0</formula>
    </cfRule>
  </conditionalFormatting>
  <conditionalFormatting sqref="E1014">
    <cfRule type="cellIs" dxfId="9910" priority="3236" operator="equal">
      <formula>0</formula>
    </cfRule>
  </conditionalFormatting>
  <conditionalFormatting sqref="E1014:M1014">
    <cfRule type="cellIs" dxfId="9909" priority="3237" operator="greaterThan">
      <formula>E1011+1</formula>
    </cfRule>
    <cfRule type="cellIs" dxfId="9908" priority="3238" operator="equal">
      <formula>E1011+1</formula>
    </cfRule>
    <cfRule type="cellIs" dxfId="9907" priority="3239" operator="lessThan">
      <formula>E1011</formula>
    </cfRule>
    <cfRule type="cellIs" dxfId="9906" priority="3240" operator="equal">
      <formula>E1011</formula>
    </cfRule>
  </conditionalFormatting>
  <conditionalFormatting sqref="P1014:W1014">
    <cfRule type="cellIs" dxfId="9905" priority="3229" operator="equal">
      <formula>0</formula>
    </cfRule>
  </conditionalFormatting>
  <conditionalFormatting sqref="O1014">
    <cfRule type="cellIs" dxfId="9904" priority="3230" operator="equal">
      <formula>0</formula>
    </cfRule>
  </conditionalFormatting>
  <conditionalFormatting sqref="O1014:W1014">
    <cfRule type="cellIs" dxfId="9903" priority="3231" operator="greaterThan">
      <formula>O1011+1</formula>
    </cfRule>
    <cfRule type="cellIs" dxfId="9902" priority="3232" operator="equal">
      <formula>O1011+1</formula>
    </cfRule>
    <cfRule type="cellIs" dxfId="9901" priority="3233" operator="lessThan">
      <formula>O1011</formula>
    </cfRule>
    <cfRule type="cellIs" dxfId="9900" priority="3234" operator="equal">
      <formula>O1011</formula>
    </cfRule>
  </conditionalFormatting>
  <conditionalFormatting sqref="E1011">
    <cfRule type="cellIs" dxfId="9899" priority="3226" operator="equal">
      <formula>3</formula>
    </cfRule>
    <cfRule type="cellIs" dxfId="9898" priority="3227" operator="equal">
      <formula>5</formula>
    </cfRule>
    <cfRule type="cellIs" dxfId="9897" priority="3228" operator="equal">
      <formula>4</formula>
    </cfRule>
  </conditionalFormatting>
  <conditionalFormatting sqref="E1011:M1011">
    <cfRule type="cellIs" dxfId="9896" priority="3223" operator="equal">
      <formula>3</formula>
    </cfRule>
    <cfRule type="cellIs" dxfId="9895" priority="3224" operator="equal">
      <formula>5</formula>
    </cfRule>
    <cfRule type="cellIs" dxfId="9894" priority="3225" operator="equal">
      <formula>4</formula>
    </cfRule>
  </conditionalFormatting>
  <conditionalFormatting sqref="O1011">
    <cfRule type="cellIs" dxfId="9893" priority="3220" operator="equal">
      <formula>3</formula>
    </cfRule>
    <cfRule type="cellIs" dxfId="9892" priority="3221" operator="equal">
      <formula>5</formula>
    </cfRule>
    <cfRule type="cellIs" dxfId="9891" priority="3222" operator="equal">
      <formula>4</formula>
    </cfRule>
  </conditionalFormatting>
  <conditionalFormatting sqref="O1011:W1011">
    <cfRule type="cellIs" dxfId="9890" priority="3217" operator="equal">
      <formula>3</formula>
    </cfRule>
    <cfRule type="cellIs" dxfId="9889" priority="3218" operator="equal">
      <formula>5</formula>
    </cfRule>
    <cfRule type="cellIs" dxfId="9888" priority="3219" operator="equal">
      <formula>4</formula>
    </cfRule>
  </conditionalFormatting>
  <conditionalFormatting sqref="P1007:W1007">
    <cfRule type="cellIs" dxfId="9887" priority="3205" operator="equal">
      <formula>0</formula>
    </cfRule>
  </conditionalFormatting>
  <conditionalFormatting sqref="F1007:M1007">
    <cfRule type="cellIs" dxfId="9886" priority="3211" operator="equal">
      <formula>0</formula>
    </cfRule>
  </conditionalFormatting>
  <conditionalFormatting sqref="E1007">
    <cfRule type="cellIs" dxfId="9885" priority="3212" operator="equal">
      <formula>0</formula>
    </cfRule>
  </conditionalFormatting>
  <conditionalFormatting sqref="O1007">
    <cfRule type="cellIs" dxfId="9884" priority="3206" operator="equal">
      <formula>0</formula>
    </cfRule>
  </conditionalFormatting>
  <conditionalFormatting sqref="E1007:M1007">
    <cfRule type="cellIs" dxfId="9883" priority="3213" operator="greaterThan">
      <formula>E996+1</formula>
    </cfRule>
    <cfRule type="cellIs" dxfId="9882" priority="3214" operator="equal">
      <formula>E996+1</formula>
    </cfRule>
    <cfRule type="cellIs" dxfId="9881" priority="3215" operator="lessThan">
      <formula>E996</formula>
    </cfRule>
    <cfRule type="cellIs" dxfId="9880" priority="3216" operator="equal">
      <formula>E996</formula>
    </cfRule>
  </conditionalFormatting>
  <conditionalFormatting sqref="O1007:W1007">
    <cfRule type="cellIs" dxfId="9879" priority="3207" operator="greaterThan">
      <formula>O996+1</formula>
    </cfRule>
    <cfRule type="cellIs" dxfId="9878" priority="3208" operator="equal">
      <formula>O996+1</formula>
    </cfRule>
    <cfRule type="cellIs" dxfId="9877" priority="3209" operator="lessThan">
      <formula>O996</formula>
    </cfRule>
    <cfRule type="cellIs" dxfId="9876" priority="3210" operator="equal">
      <formula>O996</formula>
    </cfRule>
  </conditionalFormatting>
  <conditionalFormatting sqref="F999:M999">
    <cfRule type="cellIs" dxfId="9875" priority="3199" operator="equal">
      <formula>0</formula>
    </cfRule>
  </conditionalFormatting>
  <conditionalFormatting sqref="E999">
    <cfRule type="cellIs" dxfId="9874" priority="3200" operator="equal">
      <formula>0</formula>
    </cfRule>
  </conditionalFormatting>
  <conditionalFormatting sqref="E999:M999">
    <cfRule type="cellIs" dxfId="9873" priority="3201" operator="greaterThan">
      <formula>E996+1</formula>
    </cfRule>
    <cfRule type="cellIs" dxfId="9872" priority="3202" operator="equal">
      <formula>E996+1</formula>
    </cfRule>
    <cfRule type="cellIs" dxfId="9871" priority="3203" operator="lessThan">
      <formula>E996</formula>
    </cfRule>
    <cfRule type="cellIs" dxfId="9870" priority="3204" operator="equal">
      <formula>E996</formula>
    </cfRule>
  </conditionalFormatting>
  <conditionalFormatting sqref="P999:W999">
    <cfRule type="cellIs" dxfId="9869" priority="3193" operator="equal">
      <formula>0</formula>
    </cfRule>
  </conditionalFormatting>
  <conditionalFormatting sqref="O999">
    <cfRule type="cellIs" dxfId="9868" priority="3194" operator="equal">
      <formula>0</formula>
    </cfRule>
  </conditionalFormatting>
  <conditionalFormatting sqref="O999:W999">
    <cfRule type="cellIs" dxfId="9867" priority="3195" operator="greaterThan">
      <formula>O996+1</formula>
    </cfRule>
    <cfRule type="cellIs" dxfId="9866" priority="3196" operator="equal">
      <formula>O996+1</formula>
    </cfRule>
    <cfRule type="cellIs" dxfId="9865" priority="3197" operator="lessThan">
      <formula>O996</formula>
    </cfRule>
    <cfRule type="cellIs" dxfId="9864" priority="3198" operator="equal">
      <formula>O996</formula>
    </cfRule>
  </conditionalFormatting>
  <conditionalFormatting sqref="E996">
    <cfRule type="cellIs" dxfId="9863" priority="3190" operator="equal">
      <formula>3</formula>
    </cfRule>
    <cfRule type="cellIs" dxfId="9862" priority="3191" operator="equal">
      <formula>5</formula>
    </cfRule>
    <cfRule type="cellIs" dxfId="9861" priority="3192" operator="equal">
      <formula>4</formula>
    </cfRule>
  </conditionalFormatting>
  <conditionalFormatting sqref="E996:M996">
    <cfRule type="cellIs" dxfId="9860" priority="3187" operator="equal">
      <formula>3</formula>
    </cfRule>
    <cfRule type="cellIs" dxfId="9859" priority="3188" operator="equal">
      <formula>5</formula>
    </cfRule>
    <cfRule type="cellIs" dxfId="9858" priority="3189" operator="equal">
      <formula>4</formula>
    </cfRule>
  </conditionalFormatting>
  <conditionalFormatting sqref="O996">
    <cfRule type="cellIs" dxfId="9857" priority="3184" operator="equal">
      <formula>3</formula>
    </cfRule>
    <cfRule type="cellIs" dxfId="9856" priority="3185" operator="equal">
      <formula>5</formula>
    </cfRule>
    <cfRule type="cellIs" dxfId="9855" priority="3186" operator="equal">
      <formula>4</formula>
    </cfRule>
  </conditionalFormatting>
  <conditionalFormatting sqref="O996:W996">
    <cfRule type="cellIs" dxfId="9854" priority="3181" operator="equal">
      <formula>3</formula>
    </cfRule>
    <cfRule type="cellIs" dxfId="9853" priority="3182" operator="equal">
      <formula>5</formula>
    </cfRule>
    <cfRule type="cellIs" dxfId="9852" priority="3183" operator="equal">
      <formula>4</formula>
    </cfRule>
  </conditionalFormatting>
  <conditionalFormatting sqref="F1003:M1003">
    <cfRule type="cellIs" dxfId="9851" priority="3175" operator="equal">
      <formula>0</formula>
    </cfRule>
  </conditionalFormatting>
  <conditionalFormatting sqref="E1003">
    <cfRule type="cellIs" dxfId="9850" priority="3176" operator="equal">
      <formula>0</formula>
    </cfRule>
  </conditionalFormatting>
  <conditionalFormatting sqref="E1003:M1003">
    <cfRule type="cellIs" dxfId="9849" priority="3177" operator="greaterThan">
      <formula>E1000+1</formula>
    </cfRule>
    <cfRule type="cellIs" dxfId="9848" priority="3178" operator="equal">
      <formula>E1000+1</formula>
    </cfRule>
    <cfRule type="cellIs" dxfId="9847" priority="3179" operator="lessThan">
      <formula>E1000</formula>
    </cfRule>
    <cfRule type="cellIs" dxfId="9846" priority="3180" operator="equal">
      <formula>E1000</formula>
    </cfRule>
  </conditionalFormatting>
  <conditionalFormatting sqref="P1003:W1003">
    <cfRule type="cellIs" dxfId="9845" priority="3169" operator="equal">
      <formula>0</formula>
    </cfRule>
  </conditionalFormatting>
  <conditionalFormatting sqref="O1003">
    <cfRule type="cellIs" dxfId="9844" priority="3170" operator="equal">
      <formula>0</formula>
    </cfRule>
  </conditionalFormatting>
  <conditionalFormatting sqref="O1003:W1003">
    <cfRule type="cellIs" dxfId="9843" priority="3171" operator="greaterThan">
      <formula>O1000+1</formula>
    </cfRule>
    <cfRule type="cellIs" dxfId="9842" priority="3172" operator="equal">
      <formula>O1000+1</formula>
    </cfRule>
    <cfRule type="cellIs" dxfId="9841" priority="3173" operator="lessThan">
      <formula>O1000</formula>
    </cfRule>
    <cfRule type="cellIs" dxfId="9840" priority="3174" operator="equal">
      <formula>O1000</formula>
    </cfRule>
  </conditionalFormatting>
  <conditionalFormatting sqref="O992">
    <cfRule type="cellIs" dxfId="9839" priority="3158" operator="equal">
      <formula>0</formula>
    </cfRule>
  </conditionalFormatting>
  <conditionalFormatting sqref="P992:W992">
    <cfRule type="cellIs" dxfId="9838" priority="3157" operator="equal">
      <formula>0</formula>
    </cfRule>
  </conditionalFormatting>
  <conditionalFormatting sqref="E992">
    <cfRule type="cellIs" dxfId="9837" priority="3164" operator="equal">
      <formula>0</formula>
    </cfRule>
  </conditionalFormatting>
  <conditionalFormatting sqref="F992:M992">
    <cfRule type="cellIs" dxfId="9836" priority="3163" operator="equal">
      <formula>0</formula>
    </cfRule>
  </conditionalFormatting>
  <conditionalFormatting sqref="E992:M992">
    <cfRule type="cellIs" dxfId="9835" priority="3165" operator="greaterThan">
      <formula>E981+1</formula>
    </cfRule>
    <cfRule type="cellIs" dxfId="9834" priority="3166" operator="equal">
      <formula>E981+1</formula>
    </cfRule>
    <cfRule type="cellIs" dxfId="9833" priority="3167" operator="lessThan">
      <formula>E981</formula>
    </cfRule>
    <cfRule type="cellIs" dxfId="9832" priority="3168" operator="equal">
      <formula>E981</formula>
    </cfRule>
  </conditionalFormatting>
  <conditionalFormatting sqref="O992:W992">
    <cfRule type="cellIs" dxfId="9831" priority="3159" operator="greaterThan">
      <formula>O981+1</formula>
    </cfRule>
    <cfRule type="cellIs" dxfId="9830" priority="3160" operator="equal">
      <formula>O981+1</formula>
    </cfRule>
    <cfRule type="cellIs" dxfId="9829" priority="3161" operator="lessThan">
      <formula>O981</formula>
    </cfRule>
    <cfRule type="cellIs" dxfId="9828" priority="3162" operator="equal">
      <formula>O981</formula>
    </cfRule>
  </conditionalFormatting>
  <conditionalFormatting sqref="F984:M984">
    <cfRule type="cellIs" dxfId="9827" priority="3151" operator="equal">
      <formula>0</formula>
    </cfRule>
  </conditionalFormatting>
  <conditionalFormatting sqref="E984">
    <cfRule type="cellIs" dxfId="9826" priority="3152" operator="equal">
      <formula>0</formula>
    </cfRule>
  </conditionalFormatting>
  <conditionalFormatting sqref="E984:M984">
    <cfRule type="cellIs" dxfId="9825" priority="3153" operator="greaterThan">
      <formula>E981+1</formula>
    </cfRule>
    <cfRule type="cellIs" dxfId="9824" priority="3154" operator="equal">
      <formula>E981+1</formula>
    </cfRule>
    <cfRule type="cellIs" dxfId="9823" priority="3155" operator="lessThan">
      <formula>E981</formula>
    </cfRule>
    <cfRule type="cellIs" dxfId="9822" priority="3156" operator="equal">
      <formula>E981</formula>
    </cfRule>
  </conditionalFormatting>
  <conditionalFormatting sqref="P984:W984">
    <cfRule type="cellIs" dxfId="9821" priority="3145" operator="equal">
      <formula>0</formula>
    </cfRule>
  </conditionalFormatting>
  <conditionalFormatting sqref="O984">
    <cfRule type="cellIs" dxfId="9820" priority="3146" operator="equal">
      <formula>0</formula>
    </cfRule>
  </conditionalFormatting>
  <conditionalFormatting sqref="O984:W984">
    <cfRule type="cellIs" dxfId="9819" priority="3147" operator="greaterThan">
      <formula>O981+1</formula>
    </cfRule>
    <cfRule type="cellIs" dxfId="9818" priority="3148" operator="equal">
      <formula>O981+1</formula>
    </cfRule>
    <cfRule type="cellIs" dxfId="9817" priority="3149" operator="lessThan">
      <formula>O981</formula>
    </cfRule>
    <cfRule type="cellIs" dxfId="9816" priority="3150" operator="equal">
      <formula>O981</formula>
    </cfRule>
  </conditionalFormatting>
  <conditionalFormatting sqref="E981">
    <cfRule type="cellIs" dxfId="9815" priority="3142" operator="equal">
      <formula>3</formula>
    </cfRule>
    <cfRule type="cellIs" dxfId="9814" priority="3143" operator="equal">
      <formula>5</formula>
    </cfRule>
    <cfRule type="cellIs" dxfId="9813" priority="3144" operator="equal">
      <formula>4</formula>
    </cfRule>
  </conditionalFormatting>
  <conditionalFormatting sqref="E981:M981">
    <cfRule type="cellIs" dxfId="9812" priority="3139" operator="equal">
      <formula>3</formula>
    </cfRule>
    <cfRule type="cellIs" dxfId="9811" priority="3140" operator="equal">
      <formula>5</formula>
    </cfRule>
    <cfRule type="cellIs" dxfId="9810" priority="3141" operator="equal">
      <formula>4</formula>
    </cfRule>
  </conditionalFormatting>
  <conditionalFormatting sqref="O981">
    <cfRule type="cellIs" dxfId="9809" priority="3136" operator="equal">
      <formula>3</formula>
    </cfRule>
    <cfRule type="cellIs" dxfId="9808" priority="3137" operator="equal">
      <formula>5</formula>
    </cfRule>
    <cfRule type="cellIs" dxfId="9807" priority="3138" operator="equal">
      <formula>4</formula>
    </cfRule>
  </conditionalFormatting>
  <conditionalFormatting sqref="O981:W981">
    <cfRule type="cellIs" dxfId="9806" priority="3133" operator="equal">
      <formula>3</formula>
    </cfRule>
    <cfRule type="cellIs" dxfId="9805" priority="3134" operator="equal">
      <formula>5</formula>
    </cfRule>
    <cfRule type="cellIs" dxfId="9804" priority="3135" operator="equal">
      <formula>4</formula>
    </cfRule>
  </conditionalFormatting>
  <conditionalFormatting sqref="F988:M988">
    <cfRule type="cellIs" dxfId="9803" priority="3127" operator="equal">
      <formula>0</formula>
    </cfRule>
  </conditionalFormatting>
  <conditionalFormatting sqref="E988">
    <cfRule type="cellIs" dxfId="9802" priority="3128" operator="equal">
      <formula>0</formula>
    </cfRule>
  </conditionalFormatting>
  <conditionalFormatting sqref="E988:M988">
    <cfRule type="cellIs" dxfId="9801" priority="3129" operator="greaterThan">
      <formula>E985+1</formula>
    </cfRule>
    <cfRule type="cellIs" dxfId="9800" priority="3130" operator="equal">
      <formula>E985+1</formula>
    </cfRule>
    <cfRule type="cellIs" dxfId="9799" priority="3131" operator="lessThan">
      <formula>E985</formula>
    </cfRule>
    <cfRule type="cellIs" dxfId="9798" priority="3132" operator="equal">
      <formula>E985</formula>
    </cfRule>
  </conditionalFormatting>
  <conditionalFormatting sqref="P988:W988">
    <cfRule type="cellIs" dxfId="9797" priority="3121" operator="equal">
      <formula>0</formula>
    </cfRule>
  </conditionalFormatting>
  <conditionalFormatting sqref="O988">
    <cfRule type="cellIs" dxfId="9796" priority="3122" operator="equal">
      <formula>0</formula>
    </cfRule>
  </conditionalFormatting>
  <conditionalFormatting sqref="O988:W988">
    <cfRule type="cellIs" dxfId="9795" priority="3123" operator="greaterThan">
      <formula>O985+1</formula>
    </cfRule>
    <cfRule type="cellIs" dxfId="9794" priority="3124" operator="equal">
      <formula>O985+1</formula>
    </cfRule>
    <cfRule type="cellIs" dxfId="9793" priority="3125" operator="lessThan">
      <formula>O985</formula>
    </cfRule>
    <cfRule type="cellIs" dxfId="9792" priority="3126" operator="equal">
      <formula>O985</formula>
    </cfRule>
  </conditionalFormatting>
  <conditionalFormatting sqref="O977">
    <cfRule type="cellIs" dxfId="9791" priority="3110" operator="equal">
      <formula>0</formula>
    </cfRule>
  </conditionalFormatting>
  <conditionalFormatting sqref="P977:W977">
    <cfRule type="cellIs" dxfId="9790" priority="3109" operator="equal">
      <formula>0</formula>
    </cfRule>
  </conditionalFormatting>
  <conditionalFormatting sqref="E977">
    <cfRule type="cellIs" dxfId="9789" priority="3116" operator="equal">
      <formula>0</formula>
    </cfRule>
  </conditionalFormatting>
  <conditionalFormatting sqref="F977:M977">
    <cfRule type="cellIs" dxfId="9788" priority="3115" operator="equal">
      <formula>0</formula>
    </cfRule>
  </conditionalFormatting>
  <conditionalFormatting sqref="E977:M977">
    <cfRule type="cellIs" dxfId="9787" priority="3117" operator="greaterThan">
      <formula>E966+1</formula>
    </cfRule>
    <cfRule type="cellIs" dxfId="9786" priority="3118" operator="equal">
      <formula>E966+1</formula>
    </cfRule>
    <cfRule type="cellIs" dxfId="9785" priority="3119" operator="lessThan">
      <formula>E966</formula>
    </cfRule>
    <cfRule type="cellIs" dxfId="9784" priority="3120" operator="equal">
      <formula>E966</formula>
    </cfRule>
  </conditionalFormatting>
  <conditionalFormatting sqref="O977:W977">
    <cfRule type="cellIs" dxfId="9783" priority="3111" operator="greaterThan">
      <formula>O966+1</formula>
    </cfRule>
    <cfRule type="cellIs" dxfId="9782" priority="3112" operator="equal">
      <formula>O966+1</formula>
    </cfRule>
    <cfRule type="cellIs" dxfId="9781" priority="3113" operator="lessThan">
      <formula>O966</formula>
    </cfRule>
    <cfRule type="cellIs" dxfId="9780" priority="3114" operator="equal">
      <formula>O966</formula>
    </cfRule>
  </conditionalFormatting>
  <conditionalFormatting sqref="F969:M969">
    <cfRule type="cellIs" dxfId="9779" priority="3103" operator="equal">
      <formula>0</formula>
    </cfRule>
  </conditionalFormatting>
  <conditionalFormatting sqref="E969">
    <cfRule type="cellIs" dxfId="9778" priority="3104" operator="equal">
      <formula>0</formula>
    </cfRule>
  </conditionalFormatting>
  <conditionalFormatting sqref="E969:M969">
    <cfRule type="cellIs" dxfId="9777" priority="3105" operator="greaterThan">
      <formula>E966+1</formula>
    </cfRule>
    <cfRule type="cellIs" dxfId="9776" priority="3106" operator="equal">
      <formula>E966+1</formula>
    </cfRule>
    <cfRule type="cellIs" dxfId="9775" priority="3107" operator="lessThan">
      <formula>E966</formula>
    </cfRule>
    <cfRule type="cellIs" dxfId="9774" priority="3108" operator="equal">
      <formula>E966</formula>
    </cfRule>
  </conditionalFormatting>
  <conditionalFormatting sqref="P969:W969">
    <cfRule type="cellIs" dxfId="9773" priority="3097" operator="equal">
      <formula>0</formula>
    </cfRule>
  </conditionalFormatting>
  <conditionalFormatting sqref="O969">
    <cfRule type="cellIs" dxfId="9772" priority="3098" operator="equal">
      <formula>0</formula>
    </cfRule>
  </conditionalFormatting>
  <conditionalFormatting sqref="O969:W969">
    <cfRule type="cellIs" dxfId="9771" priority="3099" operator="greaterThan">
      <formula>O966+1</formula>
    </cfRule>
    <cfRule type="cellIs" dxfId="9770" priority="3100" operator="equal">
      <formula>O966+1</formula>
    </cfRule>
    <cfRule type="cellIs" dxfId="9769" priority="3101" operator="lessThan">
      <formula>O966</formula>
    </cfRule>
    <cfRule type="cellIs" dxfId="9768" priority="3102" operator="equal">
      <formula>O966</formula>
    </cfRule>
  </conditionalFormatting>
  <conditionalFormatting sqref="F973:M973">
    <cfRule type="cellIs" dxfId="9767" priority="3091" operator="equal">
      <formula>0</formula>
    </cfRule>
  </conditionalFormatting>
  <conditionalFormatting sqref="E973">
    <cfRule type="cellIs" dxfId="9766" priority="3092" operator="equal">
      <formula>0</formula>
    </cfRule>
  </conditionalFormatting>
  <conditionalFormatting sqref="E973:M973">
    <cfRule type="cellIs" dxfId="9765" priority="3093" operator="greaterThan">
      <formula>E970+1</formula>
    </cfRule>
    <cfRule type="cellIs" dxfId="9764" priority="3094" operator="equal">
      <formula>E970+1</formula>
    </cfRule>
    <cfRule type="cellIs" dxfId="9763" priority="3095" operator="lessThan">
      <formula>E970</formula>
    </cfRule>
    <cfRule type="cellIs" dxfId="9762" priority="3096" operator="equal">
      <formula>E970</formula>
    </cfRule>
  </conditionalFormatting>
  <conditionalFormatting sqref="P973:W973">
    <cfRule type="cellIs" dxfId="9761" priority="3085" operator="equal">
      <formula>0</formula>
    </cfRule>
  </conditionalFormatting>
  <conditionalFormatting sqref="O973">
    <cfRule type="cellIs" dxfId="9760" priority="3086" operator="equal">
      <formula>0</formula>
    </cfRule>
  </conditionalFormatting>
  <conditionalFormatting sqref="O973:W973">
    <cfRule type="cellIs" dxfId="9759" priority="3087" operator="greaterThan">
      <formula>O970+1</formula>
    </cfRule>
    <cfRule type="cellIs" dxfId="9758" priority="3088" operator="equal">
      <formula>O970+1</formula>
    </cfRule>
    <cfRule type="cellIs" dxfId="9757" priority="3089" operator="lessThan">
      <formula>O970</formula>
    </cfRule>
    <cfRule type="cellIs" dxfId="9756" priority="3090" operator="equal">
      <formula>O970</formula>
    </cfRule>
  </conditionalFormatting>
  <conditionalFormatting sqref="E966">
    <cfRule type="cellIs" dxfId="9755" priority="3082" operator="equal">
      <formula>3</formula>
    </cfRule>
    <cfRule type="cellIs" dxfId="9754" priority="3083" operator="equal">
      <formula>5</formula>
    </cfRule>
    <cfRule type="cellIs" dxfId="9753" priority="3084" operator="equal">
      <formula>4</formula>
    </cfRule>
  </conditionalFormatting>
  <conditionalFormatting sqref="E966:M966">
    <cfRule type="cellIs" dxfId="9752" priority="3079" operator="equal">
      <formula>3</formula>
    </cfRule>
    <cfRule type="cellIs" dxfId="9751" priority="3080" operator="equal">
      <formula>5</formula>
    </cfRule>
    <cfRule type="cellIs" dxfId="9750" priority="3081" operator="equal">
      <formula>4</formula>
    </cfRule>
  </conditionalFormatting>
  <conditionalFormatting sqref="O966">
    <cfRule type="cellIs" dxfId="9749" priority="3076" operator="equal">
      <formula>3</formula>
    </cfRule>
    <cfRule type="cellIs" dxfId="9748" priority="3077" operator="equal">
      <formula>5</formula>
    </cfRule>
    <cfRule type="cellIs" dxfId="9747" priority="3078" operator="equal">
      <formula>4</formula>
    </cfRule>
  </conditionalFormatting>
  <conditionalFormatting sqref="O966:W966">
    <cfRule type="cellIs" dxfId="9746" priority="3073" operator="equal">
      <formula>3</formula>
    </cfRule>
    <cfRule type="cellIs" dxfId="9745" priority="3074" operator="equal">
      <formula>5</formula>
    </cfRule>
    <cfRule type="cellIs" dxfId="9744" priority="3075" operator="equal">
      <formula>4</formula>
    </cfRule>
  </conditionalFormatting>
  <conditionalFormatting sqref="E958">
    <cfRule type="cellIs" dxfId="9743" priority="3050" operator="equal">
      <formula>0</formula>
    </cfRule>
  </conditionalFormatting>
  <conditionalFormatting sqref="F958:M958">
    <cfRule type="cellIs" dxfId="9742" priority="3049" operator="equal">
      <formula>0</formula>
    </cfRule>
  </conditionalFormatting>
  <conditionalFormatting sqref="O958:W958">
    <cfRule type="cellIs" dxfId="9741" priority="3045" operator="greaterThan">
      <formula>O951+1</formula>
    </cfRule>
    <cfRule type="cellIs" dxfId="9740" priority="3046" operator="equal">
      <formula>O951+1</formula>
    </cfRule>
    <cfRule type="cellIs" dxfId="9739" priority="3047" operator="lessThan">
      <formula>O951</formula>
    </cfRule>
    <cfRule type="cellIs" dxfId="9738" priority="3048" operator="equal">
      <formula>O951</formula>
    </cfRule>
  </conditionalFormatting>
  <conditionalFormatting sqref="E951">
    <cfRule type="cellIs" dxfId="9737" priority="3070" operator="equal">
      <formula>3</formula>
    </cfRule>
    <cfRule type="cellIs" dxfId="9736" priority="3071" operator="equal">
      <formula>5</formula>
    </cfRule>
    <cfRule type="cellIs" dxfId="9735" priority="3072" operator="equal">
      <formula>4</formula>
    </cfRule>
  </conditionalFormatting>
  <conditionalFormatting sqref="E951:M951">
    <cfRule type="cellIs" dxfId="9734" priority="3067" operator="equal">
      <formula>3</formula>
    </cfRule>
    <cfRule type="cellIs" dxfId="9733" priority="3068" operator="equal">
      <formula>5</formula>
    </cfRule>
    <cfRule type="cellIs" dxfId="9732" priority="3069" operator="equal">
      <formula>4</formula>
    </cfRule>
  </conditionalFormatting>
  <conditionalFormatting sqref="O951">
    <cfRule type="cellIs" dxfId="9731" priority="3064" operator="equal">
      <formula>3</formula>
    </cfRule>
    <cfRule type="cellIs" dxfId="9730" priority="3065" operator="equal">
      <formula>5</formula>
    </cfRule>
    <cfRule type="cellIs" dxfId="9729" priority="3066" operator="equal">
      <formula>4</formula>
    </cfRule>
  </conditionalFormatting>
  <conditionalFormatting sqref="O951:W951">
    <cfRule type="cellIs" dxfId="9728" priority="3061" operator="equal">
      <formula>3</formula>
    </cfRule>
    <cfRule type="cellIs" dxfId="9727" priority="3062" operator="equal">
      <formula>5</formula>
    </cfRule>
    <cfRule type="cellIs" dxfId="9726" priority="3063" operator="equal">
      <formula>4</formula>
    </cfRule>
  </conditionalFormatting>
  <conditionalFormatting sqref="O962">
    <cfRule type="cellIs" dxfId="9725" priority="3038" operator="equal">
      <formula>0</formula>
    </cfRule>
  </conditionalFormatting>
  <conditionalFormatting sqref="P962:W962">
    <cfRule type="cellIs" dxfId="9724" priority="3037" operator="equal">
      <formula>0</formula>
    </cfRule>
  </conditionalFormatting>
  <conditionalFormatting sqref="E962">
    <cfRule type="cellIs" dxfId="9723" priority="3056" operator="equal">
      <formula>0</formula>
    </cfRule>
  </conditionalFormatting>
  <conditionalFormatting sqref="F962:M962">
    <cfRule type="cellIs" dxfId="9722" priority="3055" operator="equal">
      <formula>0</formula>
    </cfRule>
  </conditionalFormatting>
  <conditionalFormatting sqref="O958">
    <cfRule type="cellIs" dxfId="9721" priority="3044" operator="equal">
      <formula>0</formula>
    </cfRule>
  </conditionalFormatting>
  <conditionalFormatting sqref="P958:W958">
    <cfRule type="cellIs" dxfId="9720" priority="3043" operator="equal">
      <formula>0</formula>
    </cfRule>
  </conditionalFormatting>
  <conditionalFormatting sqref="E962:M962">
    <cfRule type="cellIs" dxfId="9719" priority="3057" operator="greaterThan">
      <formula>E951+1</formula>
    </cfRule>
    <cfRule type="cellIs" dxfId="9718" priority="3058" operator="equal">
      <formula>E951+1</formula>
    </cfRule>
    <cfRule type="cellIs" dxfId="9717" priority="3059" operator="lessThan">
      <formula>E951</formula>
    </cfRule>
    <cfRule type="cellIs" dxfId="9716" priority="3060" operator="equal">
      <formula>E951</formula>
    </cfRule>
  </conditionalFormatting>
  <conditionalFormatting sqref="E958:M958">
    <cfRule type="cellIs" dxfId="9715" priority="3051" operator="greaterThan">
      <formula>E951+1</formula>
    </cfRule>
    <cfRule type="cellIs" dxfId="9714" priority="3052" operator="equal">
      <formula>E951+1</formula>
    </cfRule>
    <cfRule type="cellIs" dxfId="9713" priority="3053" operator="lessThan">
      <formula>E951</formula>
    </cfRule>
    <cfRule type="cellIs" dxfId="9712" priority="3054" operator="equal">
      <formula>E951</formula>
    </cfRule>
  </conditionalFormatting>
  <conditionalFormatting sqref="O962:W962">
    <cfRule type="cellIs" dxfId="9711" priority="3039" operator="greaterThan">
      <formula>O951+1</formula>
    </cfRule>
    <cfRule type="cellIs" dxfId="9710" priority="3040" operator="equal">
      <formula>O951+1</formula>
    </cfRule>
    <cfRule type="cellIs" dxfId="9709" priority="3041" operator="lessThan">
      <formula>O951</formula>
    </cfRule>
    <cfRule type="cellIs" dxfId="9708" priority="3042" operator="equal">
      <formula>O951</formula>
    </cfRule>
  </conditionalFormatting>
  <conditionalFormatting sqref="F954:M954">
    <cfRule type="cellIs" dxfId="9707" priority="3031" operator="equal">
      <formula>0</formula>
    </cfRule>
  </conditionalFormatting>
  <conditionalFormatting sqref="E954">
    <cfRule type="cellIs" dxfId="9706" priority="3032" operator="equal">
      <formula>0</formula>
    </cfRule>
  </conditionalFormatting>
  <conditionalFormatting sqref="E954:M954">
    <cfRule type="cellIs" dxfId="9705" priority="3033" operator="greaterThan">
      <formula>E951+1</formula>
    </cfRule>
    <cfRule type="cellIs" dxfId="9704" priority="3034" operator="equal">
      <formula>E951+1</formula>
    </cfRule>
    <cfRule type="cellIs" dxfId="9703" priority="3035" operator="lessThan">
      <formula>E951</formula>
    </cfRule>
    <cfRule type="cellIs" dxfId="9702" priority="3036" operator="equal">
      <formula>E951</formula>
    </cfRule>
  </conditionalFormatting>
  <conditionalFormatting sqref="P954:W954">
    <cfRule type="cellIs" dxfId="9701" priority="3025" operator="equal">
      <formula>0</formula>
    </cfRule>
  </conditionalFormatting>
  <conditionalFormatting sqref="O954">
    <cfRule type="cellIs" dxfId="9700" priority="3026" operator="equal">
      <formula>0</formula>
    </cfRule>
  </conditionalFormatting>
  <conditionalFormatting sqref="O954:W954">
    <cfRule type="cellIs" dxfId="9699" priority="3027" operator="greaterThan">
      <formula>O951+1</formula>
    </cfRule>
    <cfRule type="cellIs" dxfId="9698" priority="3028" operator="equal">
      <formula>O951+1</formula>
    </cfRule>
    <cfRule type="cellIs" dxfId="9697" priority="3029" operator="lessThan">
      <formula>O951</formula>
    </cfRule>
    <cfRule type="cellIs" dxfId="9696" priority="3030" operator="equal">
      <formula>O951</formula>
    </cfRule>
  </conditionalFormatting>
  <conditionalFormatting sqref="P947:W947">
    <cfRule type="cellIs" dxfId="9695" priority="3013" operator="equal">
      <formula>0</formula>
    </cfRule>
  </conditionalFormatting>
  <conditionalFormatting sqref="F947:M947">
    <cfRule type="cellIs" dxfId="9694" priority="3019" operator="equal">
      <formula>0</formula>
    </cfRule>
  </conditionalFormatting>
  <conditionalFormatting sqref="E947">
    <cfRule type="cellIs" dxfId="9693" priority="3020" operator="equal">
      <formula>0</formula>
    </cfRule>
  </conditionalFormatting>
  <conditionalFormatting sqref="O947">
    <cfRule type="cellIs" dxfId="9692" priority="3014" operator="equal">
      <formula>0</formula>
    </cfRule>
  </conditionalFormatting>
  <conditionalFormatting sqref="E947:M947">
    <cfRule type="cellIs" dxfId="9691" priority="3021" operator="greaterThan">
      <formula>E936+1</formula>
    </cfRule>
    <cfRule type="cellIs" dxfId="9690" priority="3022" operator="equal">
      <formula>E936+1</formula>
    </cfRule>
    <cfRule type="cellIs" dxfId="9689" priority="3023" operator="lessThan">
      <formula>E936</formula>
    </cfRule>
    <cfRule type="cellIs" dxfId="9688" priority="3024" operator="equal">
      <formula>E936</formula>
    </cfRule>
  </conditionalFormatting>
  <conditionalFormatting sqref="O947:W947">
    <cfRule type="cellIs" dxfId="9687" priority="3015" operator="greaterThan">
      <formula>O936+1</formula>
    </cfRule>
    <cfRule type="cellIs" dxfId="9686" priority="3016" operator="equal">
      <formula>O936+1</formula>
    </cfRule>
    <cfRule type="cellIs" dxfId="9685" priority="3017" operator="lessThan">
      <formula>O936</formula>
    </cfRule>
    <cfRule type="cellIs" dxfId="9684" priority="3018" operator="equal">
      <formula>O936</formula>
    </cfRule>
  </conditionalFormatting>
  <conditionalFormatting sqref="F939:M939">
    <cfRule type="cellIs" dxfId="9683" priority="3007" operator="equal">
      <formula>0</formula>
    </cfRule>
  </conditionalFormatting>
  <conditionalFormatting sqref="E939">
    <cfRule type="cellIs" dxfId="9682" priority="3008" operator="equal">
      <formula>0</formula>
    </cfRule>
  </conditionalFormatting>
  <conditionalFormatting sqref="E939:M939">
    <cfRule type="cellIs" dxfId="9681" priority="3009" operator="greaterThan">
      <formula>E936+1</formula>
    </cfRule>
    <cfRule type="cellIs" dxfId="9680" priority="3010" operator="equal">
      <formula>E936+1</formula>
    </cfRule>
    <cfRule type="cellIs" dxfId="9679" priority="3011" operator="lessThan">
      <formula>E936</formula>
    </cfRule>
    <cfRule type="cellIs" dxfId="9678" priority="3012" operator="equal">
      <formula>E936</formula>
    </cfRule>
  </conditionalFormatting>
  <conditionalFormatting sqref="P939:W939">
    <cfRule type="cellIs" dxfId="9677" priority="3001" operator="equal">
      <formula>0</formula>
    </cfRule>
  </conditionalFormatting>
  <conditionalFormatting sqref="O939">
    <cfRule type="cellIs" dxfId="9676" priority="3002" operator="equal">
      <formula>0</formula>
    </cfRule>
  </conditionalFormatting>
  <conditionalFormatting sqref="O939:W939">
    <cfRule type="cellIs" dxfId="9675" priority="3003" operator="greaterThan">
      <formula>O936+1</formula>
    </cfRule>
    <cfRule type="cellIs" dxfId="9674" priority="3004" operator="equal">
      <formula>O936+1</formula>
    </cfRule>
    <cfRule type="cellIs" dxfId="9673" priority="3005" operator="lessThan">
      <formula>O936</formula>
    </cfRule>
    <cfRule type="cellIs" dxfId="9672" priority="3006" operator="equal">
      <formula>O936</formula>
    </cfRule>
  </conditionalFormatting>
  <conditionalFormatting sqref="E936">
    <cfRule type="cellIs" dxfId="9671" priority="2998" operator="equal">
      <formula>3</formula>
    </cfRule>
    <cfRule type="cellIs" dxfId="9670" priority="2999" operator="equal">
      <formula>5</formula>
    </cfRule>
    <cfRule type="cellIs" dxfId="9669" priority="3000" operator="equal">
      <formula>4</formula>
    </cfRule>
  </conditionalFormatting>
  <conditionalFormatting sqref="E936:M936">
    <cfRule type="cellIs" dxfId="9668" priority="2995" operator="equal">
      <formula>3</formula>
    </cfRule>
    <cfRule type="cellIs" dxfId="9667" priority="2996" operator="equal">
      <formula>5</formula>
    </cfRule>
    <cfRule type="cellIs" dxfId="9666" priority="2997" operator="equal">
      <formula>4</formula>
    </cfRule>
  </conditionalFormatting>
  <conditionalFormatting sqref="O936">
    <cfRule type="cellIs" dxfId="9665" priority="2992" operator="equal">
      <formula>3</formula>
    </cfRule>
    <cfRule type="cellIs" dxfId="9664" priority="2993" operator="equal">
      <formula>5</formula>
    </cfRule>
    <cfRule type="cellIs" dxfId="9663" priority="2994" operator="equal">
      <formula>4</formula>
    </cfRule>
  </conditionalFormatting>
  <conditionalFormatting sqref="O936:W936">
    <cfRule type="cellIs" dxfId="9662" priority="2989" operator="equal">
      <formula>3</formula>
    </cfRule>
    <cfRule type="cellIs" dxfId="9661" priority="2990" operator="equal">
      <formula>5</formula>
    </cfRule>
    <cfRule type="cellIs" dxfId="9660" priority="2991" operator="equal">
      <formula>4</formula>
    </cfRule>
  </conditionalFormatting>
  <conditionalFormatting sqref="F943:M943">
    <cfRule type="cellIs" dxfId="9659" priority="2983" operator="equal">
      <formula>0</formula>
    </cfRule>
  </conditionalFormatting>
  <conditionalFormatting sqref="E943">
    <cfRule type="cellIs" dxfId="9658" priority="2984" operator="equal">
      <formula>0</formula>
    </cfRule>
  </conditionalFormatting>
  <conditionalFormatting sqref="E943:M943">
    <cfRule type="cellIs" dxfId="9657" priority="2985" operator="greaterThan">
      <formula>E940+1</formula>
    </cfRule>
    <cfRule type="cellIs" dxfId="9656" priority="2986" operator="equal">
      <formula>E940+1</formula>
    </cfRule>
    <cfRule type="cellIs" dxfId="9655" priority="2987" operator="lessThan">
      <formula>E940</formula>
    </cfRule>
    <cfRule type="cellIs" dxfId="9654" priority="2988" operator="equal">
      <formula>E940</formula>
    </cfRule>
  </conditionalFormatting>
  <conditionalFormatting sqref="P943:W943">
    <cfRule type="cellIs" dxfId="9653" priority="2977" operator="equal">
      <formula>0</formula>
    </cfRule>
  </conditionalFormatting>
  <conditionalFormatting sqref="O943">
    <cfRule type="cellIs" dxfId="9652" priority="2978" operator="equal">
      <formula>0</formula>
    </cfRule>
  </conditionalFormatting>
  <conditionalFormatting sqref="O943:W943">
    <cfRule type="cellIs" dxfId="9651" priority="2979" operator="greaterThan">
      <formula>O940+1</formula>
    </cfRule>
    <cfRule type="cellIs" dxfId="9650" priority="2980" operator="equal">
      <formula>O940+1</formula>
    </cfRule>
    <cfRule type="cellIs" dxfId="9649" priority="2981" operator="lessThan">
      <formula>O940</formula>
    </cfRule>
    <cfRule type="cellIs" dxfId="9648" priority="2982" operator="equal">
      <formula>O940</formula>
    </cfRule>
  </conditionalFormatting>
  <conditionalFormatting sqref="P932:W932">
    <cfRule type="cellIs" dxfId="9647" priority="2953" operator="equal">
      <formula>0</formula>
    </cfRule>
  </conditionalFormatting>
  <conditionalFormatting sqref="F932:M932">
    <cfRule type="cellIs" dxfId="9646" priority="2959" operator="equal">
      <formula>0</formula>
    </cfRule>
  </conditionalFormatting>
  <conditionalFormatting sqref="E932">
    <cfRule type="cellIs" dxfId="9645" priority="2960" operator="equal">
      <formula>0</formula>
    </cfRule>
  </conditionalFormatting>
  <conditionalFormatting sqref="O932">
    <cfRule type="cellIs" dxfId="9644" priority="2954" operator="equal">
      <formula>0</formula>
    </cfRule>
  </conditionalFormatting>
  <conditionalFormatting sqref="E932:M932">
    <cfRule type="cellIs" dxfId="9643" priority="2961" operator="greaterThan">
      <formula>E921+1</formula>
    </cfRule>
    <cfRule type="cellIs" dxfId="9642" priority="2962" operator="equal">
      <formula>E921+1</formula>
    </cfRule>
    <cfRule type="cellIs" dxfId="9641" priority="2963" operator="lessThan">
      <formula>E921</formula>
    </cfRule>
    <cfRule type="cellIs" dxfId="9640" priority="2964" operator="equal">
      <formula>E921</formula>
    </cfRule>
  </conditionalFormatting>
  <conditionalFormatting sqref="E921">
    <cfRule type="cellIs" dxfId="9639" priority="2974" operator="equal">
      <formula>3</formula>
    </cfRule>
    <cfRule type="cellIs" dxfId="9638" priority="2975" operator="equal">
      <formula>5</formula>
    </cfRule>
    <cfRule type="cellIs" dxfId="9637" priority="2976" operator="equal">
      <formula>4</formula>
    </cfRule>
  </conditionalFormatting>
  <conditionalFormatting sqref="E921:M921">
    <cfRule type="cellIs" dxfId="9636" priority="2971" operator="equal">
      <formula>3</formula>
    </cfRule>
    <cfRule type="cellIs" dxfId="9635" priority="2972" operator="equal">
      <formula>5</formula>
    </cfRule>
    <cfRule type="cellIs" dxfId="9634" priority="2973" operator="equal">
      <formula>4</formula>
    </cfRule>
  </conditionalFormatting>
  <conditionalFormatting sqref="O921">
    <cfRule type="cellIs" dxfId="9633" priority="2968" operator="equal">
      <formula>3</formula>
    </cfRule>
    <cfRule type="cellIs" dxfId="9632" priority="2969" operator="equal">
      <formula>5</formula>
    </cfRule>
    <cfRule type="cellIs" dxfId="9631" priority="2970" operator="equal">
      <formula>4</formula>
    </cfRule>
  </conditionalFormatting>
  <conditionalFormatting sqref="O921:W921">
    <cfRule type="cellIs" dxfId="9630" priority="2965" operator="equal">
      <formula>3</formula>
    </cfRule>
    <cfRule type="cellIs" dxfId="9629" priority="2966" operator="equal">
      <formula>5</formula>
    </cfRule>
    <cfRule type="cellIs" dxfId="9628" priority="2967" operator="equal">
      <formula>4</formula>
    </cfRule>
  </conditionalFormatting>
  <conditionalFormatting sqref="O932:W932">
    <cfRule type="cellIs" dxfId="9627" priority="2955" operator="greaterThan">
      <formula>O921+1</formula>
    </cfRule>
    <cfRule type="cellIs" dxfId="9626" priority="2956" operator="equal">
      <formula>O921+1</formula>
    </cfRule>
    <cfRule type="cellIs" dxfId="9625" priority="2957" operator="lessThan">
      <formula>O921</formula>
    </cfRule>
    <cfRule type="cellIs" dxfId="9624" priority="2958" operator="equal">
      <formula>O921</formula>
    </cfRule>
  </conditionalFormatting>
  <conditionalFormatting sqref="E924">
    <cfRule type="cellIs" dxfId="9623" priority="2948" operator="equal">
      <formula>0</formula>
    </cfRule>
  </conditionalFormatting>
  <conditionalFormatting sqref="F924:M924">
    <cfRule type="cellIs" dxfId="9622" priority="2947" operator="equal">
      <formula>0</formula>
    </cfRule>
  </conditionalFormatting>
  <conditionalFormatting sqref="O924">
    <cfRule type="cellIs" dxfId="9621" priority="2942" operator="equal">
      <formula>0</formula>
    </cfRule>
  </conditionalFormatting>
  <conditionalFormatting sqref="P924:W924">
    <cfRule type="cellIs" dxfId="9620" priority="2941" operator="equal">
      <formula>0</formula>
    </cfRule>
  </conditionalFormatting>
  <conditionalFormatting sqref="E924:M924">
    <cfRule type="cellIs" dxfId="9619" priority="2949" operator="greaterThan">
      <formula>E921+1</formula>
    </cfRule>
    <cfRule type="cellIs" dxfId="9618" priority="2950" operator="equal">
      <formula>E921+1</formula>
    </cfRule>
    <cfRule type="cellIs" dxfId="9617" priority="2951" operator="lessThan">
      <formula>E921</formula>
    </cfRule>
    <cfRule type="cellIs" dxfId="9616" priority="2952" operator="equal">
      <formula>E921</formula>
    </cfRule>
  </conditionalFormatting>
  <conditionalFormatting sqref="O924:W924">
    <cfRule type="cellIs" dxfId="9615" priority="2943" operator="greaterThan">
      <formula>O921+1</formula>
    </cfRule>
    <cfRule type="cellIs" dxfId="9614" priority="2944" operator="equal">
      <formula>O921+1</formula>
    </cfRule>
    <cfRule type="cellIs" dxfId="9613" priority="2945" operator="lessThan">
      <formula>O921</formula>
    </cfRule>
    <cfRule type="cellIs" dxfId="9612" priority="2946" operator="equal">
      <formula>O921</formula>
    </cfRule>
  </conditionalFormatting>
  <conditionalFormatting sqref="E928">
    <cfRule type="cellIs" dxfId="9611" priority="2936" operator="equal">
      <formula>0</formula>
    </cfRule>
  </conditionalFormatting>
  <conditionalFormatting sqref="F928:M928">
    <cfRule type="cellIs" dxfId="9610" priority="2935" operator="equal">
      <formula>0</formula>
    </cfRule>
  </conditionalFormatting>
  <conditionalFormatting sqref="E928:M928">
    <cfRule type="cellIs" dxfId="9609" priority="2937" operator="greaterThan">
      <formula>E921+1</formula>
    </cfRule>
    <cfRule type="cellIs" dxfId="9608" priority="2938" operator="equal">
      <formula>E921+1</formula>
    </cfRule>
    <cfRule type="cellIs" dxfId="9607" priority="2939" operator="lessThan">
      <formula>E921</formula>
    </cfRule>
    <cfRule type="cellIs" dxfId="9606" priority="2940" operator="equal">
      <formula>E921</formula>
    </cfRule>
  </conditionalFormatting>
  <conditionalFormatting sqref="O928">
    <cfRule type="cellIs" dxfId="9605" priority="2930" operator="equal">
      <formula>0</formula>
    </cfRule>
  </conditionalFormatting>
  <conditionalFormatting sqref="P928:W928">
    <cfRule type="cellIs" dxfId="9604" priority="2929" operator="equal">
      <formula>0</formula>
    </cfRule>
  </conditionalFormatting>
  <conditionalFormatting sqref="O928:W928">
    <cfRule type="cellIs" dxfId="9603" priority="2931" operator="greaterThan">
      <formula>O921+1</formula>
    </cfRule>
    <cfRule type="cellIs" dxfId="9602" priority="2932" operator="equal">
      <formula>O921+1</formula>
    </cfRule>
    <cfRule type="cellIs" dxfId="9601" priority="2933" operator="lessThan">
      <formula>O921</formula>
    </cfRule>
    <cfRule type="cellIs" dxfId="9600" priority="2934" operator="equal">
      <formula>O921</formula>
    </cfRule>
  </conditionalFormatting>
  <conditionalFormatting sqref="P917:W917">
    <cfRule type="cellIs" dxfId="9599" priority="2905" operator="equal">
      <formula>0</formula>
    </cfRule>
  </conditionalFormatting>
  <conditionalFormatting sqref="F917:M917">
    <cfRule type="cellIs" dxfId="9598" priority="2911" operator="equal">
      <formula>0</formula>
    </cfRule>
  </conditionalFormatting>
  <conditionalFormatting sqref="E917">
    <cfRule type="cellIs" dxfId="9597" priority="2912" operator="equal">
      <formula>0</formula>
    </cfRule>
  </conditionalFormatting>
  <conditionalFormatting sqref="O917">
    <cfRule type="cellIs" dxfId="9596" priority="2906" operator="equal">
      <formula>0</formula>
    </cfRule>
  </conditionalFormatting>
  <conditionalFormatting sqref="E917:M917">
    <cfRule type="cellIs" dxfId="9595" priority="2913" operator="greaterThan">
      <formula>E906+1</formula>
    </cfRule>
    <cfRule type="cellIs" dxfId="9594" priority="2914" operator="equal">
      <formula>E906+1</formula>
    </cfRule>
    <cfRule type="cellIs" dxfId="9593" priority="2915" operator="lessThan">
      <formula>E906</formula>
    </cfRule>
    <cfRule type="cellIs" dxfId="9592" priority="2916" operator="equal">
      <formula>E906</formula>
    </cfRule>
  </conditionalFormatting>
  <conditionalFormatting sqref="E906">
    <cfRule type="cellIs" dxfId="9591" priority="2926" operator="equal">
      <formula>3</formula>
    </cfRule>
    <cfRule type="cellIs" dxfId="9590" priority="2927" operator="equal">
      <formula>5</formula>
    </cfRule>
    <cfRule type="cellIs" dxfId="9589" priority="2928" operator="equal">
      <formula>4</formula>
    </cfRule>
  </conditionalFormatting>
  <conditionalFormatting sqref="E906:M906">
    <cfRule type="cellIs" dxfId="9588" priority="2923" operator="equal">
      <formula>3</formula>
    </cfRule>
    <cfRule type="cellIs" dxfId="9587" priority="2924" operator="equal">
      <formula>5</formula>
    </cfRule>
    <cfRule type="cellIs" dxfId="9586" priority="2925" operator="equal">
      <formula>4</formula>
    </cfRule>
  </conditionalFormatting>
  <conditionalFormatting sqref="O906">
    <cfRule type="cellIs" dxfId="9585" priority="2920" operator="equal">
      <formula>3</formula>
    </cfRule>
    <cfRule type="cellIs" dxfId="9584" priority="2921" operator="equal">
      <formula>5</formula>
    </cfRule>
    <cfRule type="cellIs" dxfId="9583" priority="2922" operator="equal">
      <formula>4</formula>
    </cfRule>
  </conditionalFormatting>
  <conditionalFormatting sqref="O906:W906">
    <cfRule type="cellIs" dxfId="9582" priority="2917" operator="equal">
      <formula>3</formula>
    </cfRule>
    <cfRule type="cellIs" dxfId="9581" priority="2918" operator="equal">
      <formula>5</formula>
    </cfRule>
    <cfRule type="cellIs" dxfId="9580" priority="2919" operator="equal">
      <formula>4</formula>
    </cfRule>
  </conditionalFormatting>
  <conditionalFormatting sqref="O917:W917">
    <cfRule type="cellIs" dxfId="9579" priority="2907" operator="greaterThan">
      <formula>O906+1</formula>
    </cfRule>
    <cfRule type="cellIs" dxfId="9578" priority="2908" operator="equal">
      <formula>O906+1</formula>
    </cfRule>
    <cfRule type="cellIs" dxfId="9577" priority="2909" operator="lessThan">
      <formula>O906</formula>
    </cfRule>
    <cfRule type="cellIs" dxfId="9576" priority="2910" operator="equal">
      <formula>O906</formula>
    </cfRule>
  </conditionalFormatting>
  <conditionalFormatting sqref="E909">
    <cfRule type="cellIs" dxfId="9575" priority="2900" operator="equal">
      <formula>0</formula>
    </cfRule>
  </conditionalFormatting>
  <conditionalFormatting sqref="F909:M909">
    <cfRule type="cellIs" dxfId="9574" priority="2899" operator="equal">
      <formula>0</formula>
    </cfRule>
  </conditionalFormatting>
  <conditionalFormatting sqref="O909">
    <cfRule type="cellIs" dxfId="9573" priority="2894" operator="equal">
      <formula>0</formula>
    </cfRule>
  </conditionalFormatting>
  <conditionalFormatting sqref="P909:W909">
    <cfRule type="cellIs" dxfId="9572" priority="2893" operator="equal">
      <formula>0</formula>
    </cfRule>
  </conditionalFormatting>
  <conditionalFormatting sqref="E909:M909">
    <cfRule type="cellIs" dxfId="9571" priority="2901" operator="greaterThan">
      <formula>E906+1</formula>
    </cfRule>
    <cfRule type="cellIs" dxfId="9570" priority="2902" operator="equal">
      <formula>E906+1</formula>
    </cfRule>
    <cfRule type="cellIs" dxfId="9569" priority="2903" operator="lessThan">
      <formula>E906</formula>
    </cfRule>
    <cfRule type="cellIs" dxfId="9568" priority="2904" operator="equal">
      <formula>E906</formula>
    </cfRule>
  </conditionalFormatting>
  <conditionalFormatting sqref="O909:W909">
    <cfRule type="cellIs" dxfId="9567" priority="2895" operator="greaterThan">
      <formula>O906+1</formula>
    </cfRule>
    <cfRule type="cellIs" dxfId="9566" priority="2896" operator="equal">
      <formula>O906+1</formula>
    </cfRule>
    <cfRule type="cellIs" dxfId="9565" priority="2897" operator="lessThan">
      <formula>O906</formula>
    </cfRule>
    <cfRule type="cellIs" dxfId="9564" priority="2898" operator="equal">
      <formula>O906</formula>
    </cfRule>
  </conditionalFormatting>
  <conditionalFormatting sqref="E913">
    <cfRule type="cellIs" dxfId="9563" priority="2888" operator="equal">
      <formula>0</formula>
    </cfRule>
  </conditionalFormatting>
  <conditionalFormatting sqref="F913:M913">
    <cfRule type="cellIs" dxfId="9562" priority="2887" operator="equal">
      <formula>0</formula>
    </cfRule>
  </conditionalFormatting>
  <conditionalFormatting sqref="E913:M913">
    <cfRule type="cellIs" dxfId="9561" priority="2889" operator="greaterThan">
      <formula>E906+1</formula>
    </cfRule>
    <cfRule type="cellIs" dxfId="9560" priority="2890" operator="equal">
      <formula>E906+1</formula>
    </cfRule>
    <cfRule type="cellIs" dxfId="9559" priority="2891" operator="lessThan">
      <formula>E906</formula>
    </cfRule>
    <cfRule type="cellIs" dxfId="9558" priority="2892" operator="equal">
      <formula>E906</formula>
    </cfRule>
  </conditionalFormatting>
  <conditionalFormatting sqref="O913">
    <cfRule type="cellIs" dxfId="9557" priority="2882" operator="equal">
      <formula>0</formula>
    </cfRule>
  </conditionalFormatting>
  <conditionalFormatting sqref="P913:W913">
    <cfRule type="cellIs" dxfId="9556" priority="2881" operator="equal">
      <formula>0</formula>
    </cfRule>
  </conditionalFormatting>
  <conditionalFormatting sqref="O913:W913">
    <cfRule type="cellIs" dxfId="9555" priority="2883" operator="greaterThan">
      <formula>O906+1</formula>
    </cfRule>
    <cfRule type="cellIs" dxfId="9554" priority="2884" operator="equal">
      <formula>O906+1</formula>
    </cfRule>
    <cfRule type="cellIs" dxfId="9553" priority="2885" operator="lessThan">
      <formula>O906</formula>
    </cfRule>
    <cfRule type="cellIs" dxfId="9552" priority="2886" operator="equal">
      <formula>O906</formula>
    </cfRule>
  </conditionalFormatting>
  <conditionalFormatting sqref="P902:W902">
    <cfRule type="cellIs" dxfId="9551" priority="2857" operator="equal">
      <formula>0</formula>
    </cfRule>
  </conditionalFormatting>
  <conditionalFormatting sqref="F902:M902">
    <cfRule type="cellIs" dxfId="9550" priority="2863" operator="equal">
      <formula>0</formula>
    </cfRule>
  </conditionalFormatting>
  <conditionalFormatting sqref="E902">
    <cfRule type="cellIs" dxfId="9549" priority="2864" operator="equal">
      <formula>0</formula>
    </cfRule>
  </conditionalFormatting>
  <conditionalFormatting sqref="O902">
    <cfRule type="cellIs" dxfId="9548" priority="2858" operator="equal">
      <formula>0</formula>
    </cfRule>
  </conditionalFormatting>
  <conditionalFormatting sqref="E902:M902">
    <cfRule type="cellIs" dxfId="9547" priority="2865" operator="greaterThan">
      <formula>E891+1</formula>
    </cfRule>
    <cfRule type="cellIs" dxfId="9546" priority="2866" operator="equal">
      <formula>E891+1</formula>
    </cfRule>
    <cfRule type="cellIs" dxfId="9545" priority="2867" operator="lessThan">
      <formula>E891</formula>
    </cfRule>
    <cfRule type="cellIs" dxfId="9544" priority="2868" operator="equal">
      <formula>E891</formula>
    </cfRule>
  </conditionalFormatting>
  <conditionalFormatting sqref="E891">
    <cfRule type="cellIs" dxfId="9543" priority="2878" operator="equal">
      <formula>3</formula>
    </cfRule>
    <cfRule type="cellIs" dxfId="9542" priority="2879" operator="equal">
      <formula>5</formula>
    </cfRule>
    <cfRule type="cellIs" dxfId="9541" priority="2880" operator="equal">
      <formula>4</formula>
    </cfRule>
  </conditionalFormatting>
  <conditionalFormatting sqref="E891:M891">
    <cfRule type="cellIs" dxfId="9540" priority="2875" operator="equal">
      <formula>3</formula>
    </cfRule>
    <cfRule type="cellIs" dxfId="9539" priority="2876" operator="equal">
      <formula>5</formula>
    </cfRule>
    <cfRule type="cellIs" dxfId="9538" priority="2877" operator="equal">
      <formula>4</formula>
    </cfRule>
  </conditionalFormatting>
  <conditionalFormatting sqref="O891">
    <cfRule type="cellIs" dxfId="9537" priority="2872" operator="equal">
      <formula>3</formula>
    </cfRule>
    <cfRule type="cellIs" dxfId="9536" priority="2873" operator="equal">
      <formula>5</formula>
    </cfRule>
    <cfRule type="cellIs" dxfId="9535" priority="2874" operator="equal">
      <formula>4</formula>
    </cfRule>
  </conditionalFormatting>
  <conditionalFormatting sqref="O891:W891">
    <cfRule type="cellIs" dxfId="9534" priority="2869" operator="equal">
      <formula>3</formula>
    </cfRule>
    <cfRule type="cellIs" dxfId="9533" priority="2870" operator="equal">
      <formula>5</formula>
    </cfRule>
    <cfRule type="cellIs" dxfId="9532" priority="2871" operator="equal">
      <formula>4</formula>
    </cfRule>
  </conditionalFormatting>
  <conditionalFormatting sqref="O902:W902">
    <cfRule type="cellIs" dxfId="9531" priority="2859" operator="greaterThan">
      <formula>O891+1</formula>
    </cfRule>
    <cfRule type="cellIs" dxfId="9530" priority="2860" operator="equal">
      <formula>O891+1</formula>
    </cfRule>
    <cfRule type="cellIs" dxfId="9529" priority="2861" operator="lessThan">
      <formula>O891</formula>
    </cfRule>
    <cfRule type="cellIs" dxfId="9528" priority="2862" operator="equal">
      <formula>O891</formula>
    </cfRule>
  </conditionalFormatting>
  <conditionalFormatting sqref="E894">
    <cfRule type="cellIs" dxfId="9527" priority="2852" operator="equal">
      <formula>0</formula>
    </cfRule>
  </conditionalFormatting>
  <conditionalFormatting sqref="F894:M894">
    <cfRule type="cellIs" dxfId="9526" priority="2851" operator="equal">
      <formula>0</formula>
    </cfRule>
  </conditionalFormatting>
  <conditionalFormatting sqref="O894">
    <cfRule type="cellIs" dxfId="9525" priority="2846" operator="equal">
      <formula>0</formula>
    </cfRule>
  </conditionalFormatting>
  <conditionalFormatting sqref="P894:W894">
    <cfRule type="cellIs" dxfId="9524" priority="2845" operator="equal">
      <formula>0</formula>
    </cfRule>
  </conditionalFormatting>
  <conditionalFormatting sqref="E894:M894">
    <cfRule type="cellIs" dxfId="9523" priority="2853" operator="greaterThan">
      <formula>E891+1</formula>
    </cfRule>
    <cfRule type="cellIs" dxfId="9522" priority="2854" operator="equal">
      <formula>E891+1</formula>
    </cfRule>
    <cfRule type="cellIs" dxfId="9521" priority="2855" operator="lessThan">
      <formula>E891</formula>
    </cfRule>
    <cfRule type="cellIs" dxfId="9520" priority="2856" operator="equal">
      <formula>E891</formula>
    </cfRule>
  </conditionalFormatting>
  <conditionalFormatting sqref="O894:W894">
    <cfRule type="cellIs" dxfId="9519" priority="2847" operator="greaterThan">
      <formula>O891+1</formula>
    </cfRule>
    <cfRule type="cellIs" dxfId="9518" priority="2848" operator="equal">
      <formula>O891+1</formula>
    </cfRule>
    <cfRule type="cellIs" dxfId="9517" priority="2849" operator="lessThan">
      <formula>O891</formula>
    </cfRule>
    <cfRule type="cellIs" dxfId="9516" priority="2850" operator="equal">
      <formula>O891</formula>
    </cfRule>
  </conditionalFormatting>
  <conditionalFormatting sqref="E898">
    <cfRule type="cellIs" dxfId="9515" priority="2840" operator="equal">
      <formula>0</formula>
    </cfRule>
  </conditionalFormatting>
  <conditionalFormatting sqref="F898:M898">
    <cfRule type="cellIs" dxfId="9514" priority="2839" operator="equal">
      <formula>0</formula>
    </cfRule>
  </conditionalFormatting>
  <conditionalFormatting sqref="E898:M898">
    <cfRule type="cellIs" dxfId="9513" priority="2841" operator="greaterThan">
      <formula>E891+1</formula>
    </cfRule>
    <cfRule type="cellIs" dxfId="9512" priority="2842" operator="equal">
      <formula>E891+1</formula>
    </cfRule>
    <cfRule type="cellIs" dxfId="9511" priority="2843" operator="lessThan">
      <formula>E891</formula>
    </cfRule>
    <cfRule type="cellIs" dxfId="9510" priority="2844" operator="equal">
      <formula>E891</formula>
    </cfRule>
  </conditionalFormatting>
  <conditionalFormatting sqref="O898">
    <cfRule type="cellIs" dxfId="9509" priority="2834" operator="equal">
      <formula>0</formula>
    </cfRule>
  </conditionalFormatting>
  <conditionalFormatting sqref="P898:W898">
    <cfRule type="cellIs" dxfId="9508" priority="2833" operator="equal">
      <formula>0</formula>
    </cfRule>
  </conditionalFormatting>
  <conditionalFormatting sqref="O898:W898">
    <cfRule type="cellIs" dxfId="9507" priority="2835" operator="greaterThan">
      <formula>O891+1</formula>
    </cfRule>
    <cfRule type="cellIs" dxfId="9506" priority="2836" operator="equal">
      <formula>O891+1</formula>
    </cfRule>
    <cfRule type="cellIs" dxfId="9505" priority="2837" operator="lessThan">
      <formula>O891</formula>
    </cfRule>
    <cfRule type="cellIs" dxfId="9504" priority="2838" operator="equal">
      <formula>O891</formula>
    </cfRule>
  </conditionalFormatting>
  <conditionalFormatting sqref="E876">
    <cfRule type="cellIs" dxfId="9503" priority="2830" operator="equal">
      <formula>3</formula>
    </cfRule>
    <cfRule type="cellIs" dxfId="9502" priority="2831" operator="equal">
      <formula>5</formula>
    </cfRule>
    <cfRule type="cellIs" dxfId="9501" priority="2832" operator="equal">
      <formula>4</formula>
    </cfRule>
  </conditionalFormatting>
  <conditionalFormatting sqref="E876:M876">
    <cfRule type="cellIs" dxfId="9500" priority="2827" operator="equal">
      <formula>3</formula>
    </cfRule>
    <cfRule type="cellIs" dxfId="9499" priority="2828" operator="equal">
      <formula>5</formula>
    </cfRule>
    <cfRule type="cellIs" dxfId="9498" priority="2829" operator="equal">
      <formula>4</formula>
    </cfRule>
  </conditionalFormatting>
  <conditionalFormatting sqref="O876">
    <cfRule type="cellIs" dxfId="9497" priority="2824" operator="equal">
      <formula>3</formula>
    </cfRule>
    <cfRule type="cellIs" dxfId="9496" priority="2825" operator="equal">
      <formula>5</formula>
    </cfRule>
    <cfRule type="cellIs" dxfId="9495" priority="2826" operator="equal">
      <formula>4</formula>
    </cfRule>
  </conditionalFormatting>
  <conditionalFormatting sqref="O876:W876">
    <cfRule type="cellIs" dxfId="9494" priority="2821" operator="equal">
      <formula>3</formula>
    </cfRule>
    <cfRule type="cellIs" dxfId="9493" priority="2822" operator="equal">
      <formula>5</formula>
    </cfRule>
    <cfRule type="cellIs" dxfId="9492" priority="2823" operator="equal">
      <formula>4</formula>
    </cfRule>
  </conditionalFormatting>
  <conditionalFormatting sqref="F887:M887">
    <cfRule type="cellIs" dxfId="9491" priority="2815" operator="equal">
      <formula>0</formula>
    </cfRule>
  </conditionalFormatting>
  <conditionalFormatting sqref="E887">
    <cfRule type="cellIs" dxfId="9490" priority="2816" operator="equal">
      <formula>0</formula>
    </cfRule>
  </conditionalFormatting>
  <conditionalFormatting sqref="E887:M887">
    <cfRule type="cellIs" dxfId="9489" priority="2817" operator="greaterThan">
      <formula>E876+1</formula>
    </cfRule>
    <cfRule type="cellIs" dxfId="9488" priority="2818" operator="equal">
      <formula>E876+1</formula>
    </cfRule>
    <cfRule type="cellIs" dxfId="9487" priority="2819" operator="lessThan">
      <formula>E876</formula>
    </cfRule>
    <cfRule type="cellIs" dxfId="9486" priority="2820" operator="equal">
      <formula>E876</formula>
    </cfRule>
  </conditionalFormatting>
  <conditionalFormatting sqref="P887:W887">
    <cfRule type="cellIs" dxfId="9485" priority="2809" operator="equal">
      <formula>0</formula>
    </cfRule>
  </conditionalFormatting>
  <conditionalFormatting sqref="O887">
    <cfRule type="cellIs" dxfId="9484" priority="2810" operator="equal">
      <formula>0</formula>
    </cfRule>
  </conditionalFormatting>
  <conditionalFormatting sqref="O887:W887">
    <cfRule type="cellIs" dxfId="9483" priority="2811" operator="greaterThan">
      <formula>O876+1</formula>
    </cfRule>
    <cfRule type="cellIs" dxfId="9482" priority="2812" operator="equal">
      <formula>O876+1</formula>
    </cfRule>
    <cfRule type="cellIs" dxfId="9481" priority="2813" operator="lessThan">
      <formula>O876</formula>
    </cfRule>
    <cfRule type="cellIs" dxfId="9480" priority="2814" operator="equal">
      <formula>O876</formula>
    </cfRule>
  </conditionalFormatting>
  <conditionalFormatting sqref="F879:M879">
    <cfRule type="cellIs" dxfId="9479" priority="2803" operator="equal">
      <formula>0</formula>
    </cfRule>
  </conditionalFormatting>
  <conditionalFormatting sqref="E879">
    <cfRule type="cellIs" dxfId="9478" priority="2804" operator="equal">
      <formula>0</formula>
    </cfRule>
  </conditionalFormatting>
  <conditionalFormatting sqref="E879:M879">
    <cfRule type="cellIs" dxfId="9477" priority="2805" operator="greaterThan">
      <formula>E876+1</formula>
    </cfRule>
    <cfRule type="cellIs" dxfId="9476" priority="2806" operator="equal">
      <formula>E876+1</formula>
    </cfRule>
    <cfRule type="cellIs" dxfId="9475" priority="2807" operator="lessThan">
      <formula>E876</formula>
    </cfRule>
    <cfRule type="cellIs" dxfId="9474" priority="2808" operator="equal">
      <formula>E876</formula>
    </cfRule>
  </conditionalFormatting>
  <conditionalFormatting sqref="P879:W879">
    <cfRule type="cellIs" dxfId="9473" priority="2797" operator="equal">
      <formula>0</formula>
    </cfRule>
  </conditionalFormatting>
  <conditionalFormatting sqref="O879">
    <cfRule type="cellIs" dxfId="9472" priority="2798" operator="equal">
      <formula>0</formula>
    </cfRule>
  </conditionalFormatting>
  <conditionalFormatting sqref="O879:W879">
    <cfRule type="cellIs" dxfId="9471" priority="2799" operator="greaterThan">
      <formula>O876+1</formula>
    </cfRule>
    <cfRule type="cellIs" dxfId="9470" priority="2800" operator="equal">
      <formula>O876+1</formula>
    </cfRule>
    <cfRule type="cellIs" dxfId="9469" priority="2801" operator="lessThan">
      <formula>O876</formula>
    </cfRule>
    <cfRule type="cellIs" dxfId="9468" priority="2802" operator="equal">
      <formula>O876</formula>
    </cfRule>
  </conditionalFormatting>
  <conditionalFormatting sqref="E883">
    <cfRule type="cellIs" dxfId="9467" priority="2792" operator="equal">
      <formula>0</formula>
    </cfRule>
  </conditionalFormatting>
  <conditionalFormatting sqref="F883:M883">
    <cfRule type="cellIs" dxfId="9466" priority="2791" operator="equal">
      <formula>0</formula>
    </cfRule>
  </conditionalFormatting>
  <conditionalFormatting sqref="E883:M883">
    <cfRule type="cellIs" dxfId="9465" priority="2793" operator="greaterThan">
      <formula>E876+1</formula>
    </cfRule>
    <cfRule type="cellIs" dxfId="9464" priority="2794" operator="equal">
      <formula>E876+1</formula>
    </cfRule>
    <cfRule type="cellIs" dxfId="9463" priority="2795" operator="lessThan">
      <formula>E876</formula>
    </cfRule>
    <cfRule type="cellIs" dxfId="9462" priority="2796" operator="equal">
      <formula>E876</formula>
    </cfRule>
  </conditionalFormatting>
  <conditionalFormatting sqref="O883">
    <cfRule type="cellIs" dxfId="9461" priority="2786" operator="equal">
      <formula>0</formula>
    </cfRule>
  </conditionalFormatting>
  <conditionalFormatting sqref="P883:W883">
    <cfRule type="cellIs" dxfId="9460" priority="2785" operator="equal">
      <formula>0</formula>
    </cfRule>
  </conditionalFormatting>
  <conditionalFormatting sqref="O883:W883">
    <cfRule type="cellIs" dxfId="9459" priority="2787" operator="greaterThan">
      <formula>O876+1</formula>
    </cfRule>
    <cfRule type="cellIs" dxfId="9458" priority="2788" operator="equal">
      <formula>O876+1</formula>
    </cfRule>
    <cfRule type="cellIs" dxfId="9457" priority="2789" operator="lessThan">
      <formula>O876</formula>
    </cfRule>
    <cfRule type="cellIs" dxfId="9456" priority="2790" operator="equal">
      <formula>O876</formula>
    </cfRule>
  </conditionalFormatting>
  <conditionalFormatting sqref="P872:W872">
    <cfRule type="cellIs" dxfId="9455" priority="2773" operator="equal">
      <formula>0</formula>
    </cfRule>
  </conditionalFormatting>
  <conditionalFormatting sqref="F872:M872">
    <cfRule type="cellIs" dxfId="9454" priority="2779" operator="equal">
      <formula>0</formula>
    </cfRule>
  </conditionalFormatting>
  <conditionalFormatting sqref="E872">
    <cfRule type="cellIs" dxfId="9453" priority="2780" operator="equal">
      <formula>0</formula>
    </cfRule>
  </conditionalFormatting>
  <conditionalFormatting sqref="O872">
    <cfRule type="cellIs" dxfId="9452" priority="2774" operator="equal">
      <formula>0</formula>
    </cfRule>
  </conditionalFormatting>
  <conditionalFormatting sqref="E872:M872">
    <cfRule type="cellIs" dxfId="9451" priority="2781" operator="greaterThan">
      <formula>E861+1</formula>
    </cfRule>
    <cfRule type="cellIs" dxfId="9450" priority="2782" operator="equal">
      <formula>E861+1</formula>
    </cfRule>
    <cfRule type="cellIs" dxfId="9449" priority="2783" operator="lessThan">
      <formula>E861</formula>
    </cfRule>
    <cfRule type="cellIs" dxfId="9448" priority="2784" operator="equal">
      <formula>E861</formula>
    </cfRule>
  </conditionalFormatting>
  <conditionalFormatting sqref="O872:W872">
    <cfRule type="cellIs" dxfId="9447" priority="2775" operator="greaterThan">
      <formula>O861+1</formula>
    </cfRule>
    <cfRule type="cellIs" dxfId="9446" priority="2776" operator="equal">
      <formula>O861+1</formula>
    </cfRule>
    <cfRule type="cellIs" dxfId="9445" priority="2777" operator="lessThan">
      <formula>O861</formula>
    </cfRule>
    <cfRule type="cellIs" dxfId="9444" priority="2778" operator="equal">
      <formula>O861</formula>
    </cfRule>
  </conditionalFormatting>
  <conditionalFormatting sqref="E868">
    <cfRule type="cellIs" dxfId="9443" priority="2768" operator="equal">
      <formula>0</formula>
    </cfRule>
  </conditionalFormatting>
  <conditionalFormatting sqref="F868:M868">
    <cfRule type="cellIs" dxfId="9442" priority="2767" operator="equal">
      <formula>0</formula>
    </cfRule>
  </conditionalFormatting>
  <conditionalFormatting sqref="E868:M868">
    <cfRule type="cellIs" dxfId="9441" priority="2769" operator="greaterThan">
      <formula>E861+1</formula>
    </cfRule>
    <cfRule type="cellIs" dxfId="9440" priority="2770" operator="equal">
      <formula>E861+1</formula>
    </cfRule>
    <cfRule type="cellIs" dxfId="9439" priority="2771" operator="lessThan">
      <formula>E861</formula>
    </cfRule>
    <cfRule type="cellIs" dxfId="9438" priority="2772" operator="equal">
      <formula>E861</formula>
    </cfRule>
  </conditionalFormatting>
  <conditionalFormatting sqref="O868">
    <cfRule type="cellIs" dxfId="9437" priority="2762" operator="equal">
      <formula>0</formula>
    </cfRule>
  </conditionalFormatting>
  <conditionalFormatting sqref="P868:W868">
    <cfRule type="cellIs" dxfId="9436" priority="2761" operator="equal">
      <formula>0</formula>
    </cfRule>
  </conditionalFormatting>
  <conditionalFormatting sqref="O868:W868">
    <cfRule type="cellIs" dxfId="9435" priority="2763" operator="greaterThan">
      <formula>O861+1</formula>
    </cfRule>
    <cfRule type="cellIs" dxfId="9434" priority="2764" operator="equal">
      <formula>O861+1</formula>
    </cfRule>
    <cfRule type="cellIs" dxfId="9433" priority="2765" operator="lessThan">
      <formula>O861</formula>
    </cfRule>
    <cfRule type="cellIs" dxfId="9432" priority="2766" operator="equal">
      <formula>O861</formula>
    </cfRule>
  </conditionalFormatting>
  <conditionalFormatting sqref="F864:M864">
    <cfRule type="cellIs" dxfId="9431" priority="2755" operator="equal">
      <formula>0</formula>
    </cfRule>
  </conditionalFormatting>
  <conditionalFormatting sqref="E864">
    <cfRule type="cellIs" dxfId="9430" priority="2756" operator="equal">
      <formula>0</formula>
    </cfRule>
  </conditionalFormatting>
  <conditionalFormatting sqref="E864:M864">
    <cfRule type="cellIs" dxfId="9429" priority="2757" operator="greaterThan">
      <formula>E861+1</formula>
    </cfRule>
    <cfRule type="cellIs" dxfId="9428" priority="2758" operator="equal">
      <formula>E861+1</formula>
    </cfRule>
    <cfRule type="cellIs" dxfId="9427" priority="2759" operator="lessThan">
      <formula>E861</formula>
    </cfRule>
    <cfRule type="cellIs" dxfId="9426" priority="2760" operator="equal">
      <formula>E861</formula>
    </cfRule>
  </conditionalFormatting>
  <conditionalFormatting sqref="P864:W864">
    <cfRule type="cellIs" dxfId="9425" priority="2749" operator="equal">
      <formula>0</formula>
    </cfRule>
  </conditionalFormatting>
  <conditionalFormatting sqref="O864">
    <cfRule type="cellIs" dxfId="9424" priority="2750" operator="equal">
      <formula>0</formula>
    </cfRule>
  </conditionalFormatting>
  <conditionalFormatting sqref="O864:W864">
    <cfRule type="cellIs" dxfId="9423" priority="2751" operator="greaterThan">
      <formula>O861+1</formula>
    </cfRule>
    <cfRule type="cellIs" dxfId="9422" priority="2752" operator="equal">
      <formula>O861+1</formula>
    </cfRule>
    <cfRule type="cellIs" dxfId="9421" priority="2753" operator="lessThan">
      <formula>O861</formula>
    </cfRule>
    <cfRule type="cellIs" dxfId="9420" priority="2754" operator="equal">
      <formula>O861</formula>
    </cfRule>
  </conditionalFormatting>
  <conditionalFormatting sqref="E861">
    <cfRule type="cellIs" dxfId="9419" priority="2746" operator="equal">
      <formula>3</formula>
    </cfRule>
    <cfRule type="cellIs" dxfId="9418" priority="2747" operator="equal">
      <formula>5</formula>
    </cfRule>
    <cfRule type="cellIs" dxfId="9417" priority="2748" operator="equal">
      <formula>4</formula>
    </cfRule>
  </conditionalFormatting>
  <conditionalFormatting sqref="E861:M861">
    <cfRule type="cellIs" dxfId="9416" priority="2743" operator="equal">
      <formula>3</formula>
    </cfRule>
    <cfRule type="cellIs" dxfId="9415" priority="2744" operator="equal">
      <formula>5</formula>
    </cfRule>
    <cfRule type="cellIs" dxfId="9414" priority="2745" operator="equal">
      <formula>4</formula>
    </cfRule>
  </conditionalFormatting>
  <conditionalFormatting sqref="O861">
    <cfRule type="cellIs" dxfId="9413" priority="2740" operator="equal">
      <formula>3</formula>
    </cfRule>
    <cfRule type="cellIs" dxfId="9412" priority="2741" operator="equal">
      <formula>5</formula>
    </cfRule>
    <cfRule type="cellIs" dxfId="9411" priority="2742" operator="equal">
      <formula>4</formula>
    </cfRule>
  </conditionalFormatting>
  <conditionalFormatting sqref="O861:W861">
    <cfRule type="cellIs" dxfId="9410" priority="2737" operator="equal">
      <formula>3</formula>
    </cfRule>
    <cfRule type="cellIs" dxfId="9409" priority="2738" operator="equal">
      <formula>5</formula>
    </cfRule>
    <cfRule type="cellIs" dxfId="9408" priority="2739" operator="equal">
      <formula>4</formula>
    </cfRule>
  </conditionalFormatting>
  <conditionalFormatting sqref="E853">
    <cfRule type="cellIs" dxfId="9407" priority="2714" operator="equal">
      <formula>0</formula>
    </cfRule>
  </conditionalFormatting>
  <conditionalFormatting sqref="F853:M853">
    <cfRule type="cellIs" dxfId="9406" priority="2713" operator="equal">
      <formula>0</formula>
    </cfRule>
  </conditionalFormatting>
  <conditionalFormatting sqref="O853:W853">
    <cfRule type="cellIs" dxfId="9405" priority="2709" operator="greaterThan">
      <formula>O846+1</formula>
    </cfRule>
    <cfRule type="cellIs" dxfId="9404" priority="2710" operator="equal">
      <formula>O846+1</formula>
    </cfRule>
    <cfRule type="cellIs" dxfId="9403" priority="2711" operator="lessThan">
      <formula>O846</formula>
    </cfRule>
    <cfRule type="cellIs" dxfId="9402" priority="2712" operator="equal">
      <formula>O846</formula>
    </cfRule>
  </conditionalFormatting>
  <conditionalFormatting sqref="E846">
    <cfRule type="cellIs" dxfId="9401" priority="2734" operator="equal">
      <formula>3</formula>
    </cfRule>
    <cfRule type="cellIs" dxfId="9400" priority="2735" operator="equal">
      <formula>5</formula>
    </cfRule>
    <cfRule type="cellIs" dxfId="9399" priority="2736" operator="equal">
      <formula>4</formula>
    </cfRule>
  </conditionalFormatting>
  <conditionalFormatting sqref="E846:M846">
    <cfRule type="cellIs" dxfId="9398" priority="2731" operator="equal">
      <formula>3</formula>
    </cfRule>
    <cfRule type="cellIs" dxfId="9397" priority="2732" operator="equal">
      <formula>5</formula>
    </cfRule>
    <cfRule type="cellIs" dxfId="9396" priority="2733" operator="equal">
      <formula>4</formula>
    </cfRule>
  </conditionalFormatting>
  <conditionalFormatting sqref="O846">
    <cfRule type="cellIs" dxfId="9395" priority="2728" operator="equal">
      <formula>3</formula>
    </cfRule>
    <cfRule type="cellIs" dxfId="9394" priority="2729" operator="equal">
      <formula>5</formula>
    </cfRule>
    <cfRule type="cellIs" dxfId="9393" priority="2730" operator="equal">
      <formula>4</formula>
    </cfRule>
  </conditionalFormatting>
  <conditionalFormatting sqref="O846:W846">
    <cfRule type="cellIs" dxfId="9392" priority="2725" operator="equal">
      <formula>3</formula>
    </cfRule>
    <cfRule type="cellIs" dxfId="9391" priority="2726" operator="equal">
      <formula>5</formula>
    </cfRule>
    <cfRule type="cellIs" dxfId="9390" priority="2727" operator="equal">
      <formula>4</formula>
    </cfRule>
  </conditionalFormatting>
  <conditionalFormatting sqref="O857">
    <cfRule type="cellIs" dxfId="9389" priority="2702" operator="equal">
      <formula>0</formula>
    </cfRule>
  </conditionalFormatting>
  <conditionalFormatting sqref="P857:W857">
    <cfRule type="cellIs" dxfId="9388" priority="2701" operator="equal">
      <formula>0</formula>
    </cfRule>
  </conditionalFormatting>
  <conditionalFormatting sqref="E857">
    <cfRule type="cellIs" dxfId="9387" priority="2720" operator="equal">
      <formula>0</formula>
    </cfRule>
  </conditionalFormatting>
  <conditionalFormatting sqref="F857:M857">
    <cfRule type="cellIs" dxfId="9386" priority="2719" operator="equal">
      <formula>0</formula>
    </cfRule>
  </conditionalFormatting>
  <conditionalFormatting sqref="O853">
    <cfRule type="cellIs" dxfId="9385" priority="2708" operator="equal">
      <formula>0</formula>
    </cfRule>
  </conditionalFormatting>
  <conditionalFormatting sqref="P853:W853">
    <cfRule type="cellIs" dxfId="9384" priority="2707" operator="equal">
      <formula>0</formula>
    </cfRule>
  </conditionalFormatting>
  <conditionalFormatting sqref="E857:M857">
    <cfRule type="cellIs" dxfId="9383" priority="2721" operator="greaterThan">
      <formula>E846+1</formula>
    </cfRule>
    <cfRule type="cellIs" dxfId="9382" priority="2722" operator="equal">
      <formula>E846+1</formula>
    </cfRule>
    <cfRule type="cellIs" dxfId="9381" priority="2723" operator="lessThan">
      <formula>E846</formula>
    </cfRule>
    <cfRule type="cellIs" dxfId="9380" priority="2724" operator="equal">
      <formula>E846</formula>
    </cfRule>
  </conditionalFormatting>
  <conditionalFormatting sqref="E853:M853">
    <cfRule type="cellIs" dxfId="9379" priority="2715" operator="greaterThan">
      <formula>E846+1</formula>
    </cfRule>
    <cfRule type="cellIs" dxfId="9378" priority="2716" operator="equal">
      <formula>E846+1</formula>
    </cfRule>
    <cfRule type="cellIs" dxfId="9377" priority="2717" operator="lessThan">
      <formula>E846</formula>
    </cfRule>
    <cfRule type="cellIs" dxfId="9376" priority="2718" operator="equal">
      <formula>E846</formula>
    </cfRule>
  </conditionalFormatting>
  <conditionalFormatting sqref="O857:W857">
    <cfRule type="cellIs" dxfId="9375" priority="2703" operator="greaterThan">
      <formula>O846+1</formula>
    </cfRule>
    <cfRule type="cellIs" dxfId="9374" priority="2704" operator="equal">
      <formula>O846+1</formula>
    </cfRule>
    <cfRule type="cellIs" dxfId="9373" priority="2705" operator="lessThan">
      <formula>O846</formula>
    </cfRule>
    <cfRule type="cellIs" dxfId="9372" priority="2706" operator="equal">
      <formula>O846</formula>
    </cfRule>
  </conditionalFormatting>
  <conditionalFormatting sqref="F849:M849">
    <cfRule type="cellIs" dxfId="9371" priority="2695" operator="equal">
      <formula>0</formula>
    </cfRule>
  </conditionalFormatting>
  <conditionalFormatting sqref="E849">
    <cfRule type="cellIs" dxfId="9370" priority="2696" operator="equal">
      <formula>0</formula>
    </cfRule>
  </conditionalFormatting>
  <conditionalFormatting sqref="E849:M849">
    <cfRule type="cellIs" dxfId="9369" priority="2697" operator="greaterThan">
      <formula>E846+1</formula>
    </cfRule>
    <cfRule type="cellIs" dxfId="9368" priority="2698" operator="equal">
      <formula>E846+1</formula>
    </cfRule>
    <cfRule type="cellIs" dxfId="9367" priority="2699" operator="lessThan">
      <formula>E846</formula>
    </cfRule>
    <cfRule type="cellIs" dxfId="9366" priority="2700" operator="equal">
      <formula>E846</formula>
    </cfRule>
  </conditionalFormatting>
  <conditionalFormatting sqref="P849:W849">
    <cfRule type="cellIs" dxfId="9365" priority="2689" operator="equal">
      <formula>0</formula>
    </cfRule>
  </conditionalFormatting>
  <conditionalFormatting sqref="O849">
    <cfRule type="cellIs" dxfId="9364" priority="2690" operator="equal">
      <formula>0</formula>
    </cfRule>
  </conditionalFormatting>
  <conditionalFormatting sqref="O849:W849">
    <cfRule type="cellIs" dxfId="9363" priority="2691" operator="greaterThan">
      <formula>O846+1</formula>
    </cfRule>
    <cfRule type="cellIs" dxfId="9362" priority="2692" operator="equal">
      <formula>O846+1</formula>
    </cfRule>
    <cfRule type="cellIs" dxfId="9361" priority="2693" operator="lessThan">
      <formula>O846</formula>
    </cfRule>
    <cfRule type="cellIs" dxfId="9360" priority="2694" operator="equal">
      <formula>O846</formula>
    </cfRule>
  </conditionalFormatting>
  <conditionalFormatting sqref="E838">
    <cfRule type="cellIs" dxfId="9359" priority="2678" operator="equal">
      <formula>0</formula>
    </cfRule>
  </conditionalFormatting>
  <conditionalFormatting sqref="F838:M838">
    <cfRule type="cellIs" dxfId="9358" priority="2677" operator="equal">
      <formula>0</formula>
    </cfRule>
  </conditionalFormatting>
  <conditionalFormatting sqref="O838:W838">
    <cfRule type="cellIs" dxfId="9357" priority="2673" operator="greaterThan">
      <formula>O831+1</formula>
    </cfRule>
    <cfRule type="cellIs" dxfId="9356" priority="2674" operator="equal">
      <formula>O831+1</formula>
    </cfRule>
    <cfRule type="cellIs" dxfId="9355" priority="2675" operator="lessThan">
      <formula>O831</formula>
    </cfRule>
    <cfRule type="cellIs" dxfId="9354" priority="2676" operator="equal">
      <formula>O831</formula>
    </cfRule>
  </conditionalFormatting>
  <conditionalFormatting sqref="O842">
    <cfRule type="cellIs" dxfId="9353" priority="2666" operator="equal">
      <formula>0</formula>
    </cfRule>
  </conditionalFormatting>
  <conditionalFormatting sqref="P842:W842">
    <cfRule type="cellIs" dxfId="9352" priority="2665" operator="equal">
      <formula>0</formula>
    </cfRule>
  </conditionalFormatting>
  <conditionalFormatting sqref="E842">
    <cfRule type="cellIs" dxfId="9351" priority="2684" operator="equal">
      <formula>0</formula>
    </cfRule>
  </conditionalFormatting>
  <conditionalFormatting sqref="F842:M842">
    <cfRule type="cellIs" dxfId="9350" priority="2683" operator="equal">
      <formula>0</formula>
    </cfRule>
  </conditionalFormatting>
  <conditionalFormatting sqref="O838">
    <cfRule type="cellIs" dxfId="9349" priority="2672" operator="equal">
      <formula>0</formula>
    </cfRule>
  </conditionalFormatting>
  <conditionalFormatting sqref="P838:W838">
    <cfRule type="cellIs" dxfId="9348" priority="2671" operator="equal">
      <formula>0</formula>
    </cfRule>
  </conditionalFormatting>
  <conditionalFormatting sqref="E842:M842">
    <cfRule type="cellIs" dxfId="9347" priority="2685" operator="greaterThan">
      <formula>E831+1</formula>
    </cfRule>
    <cfRule type="cellIs" dxfId="9346" priority="2686" operator="equal">
      <formula>E831+1</formula>
    </cfRule>
    <cfRule type="cellIs" dxfId="9345" priority="2687" operator="lessThan">
      <formula>E831</formula>
    </cfRule>
    <cfRule type="cellIs" dxfId="9344" priority="2688" operator="equal">
      <formula>E831</formula>
    </cfRule>
  </conditionalFormatting>
  <conditionalFormatting sqref="E838:M838">
    <cfRule type="cellIs" dxfId="9343" priority="2679" operator="greaterThan">
      <formula>E831+1</formula>
    </cfRule>
    <cfRule type="cellIs" dxfId="9342" priority="2680" operator="equal">
      <formula>E831+1</formula>
    </cfRule>
    <cfRule type="cellIs" dxfId="9341" priority="2681" operator="lessThan">
      <formula>E831</formula>
    </cfRule>
    <cfRule type="cellIs" dxfId="9340" priority="2682" operator="equal">
      <formula>E831</formula>
    </cfRule>
  </conditionalFormatting>
  <conditionalFormatting sqref="O842:W842">
    <cfRule type="cellIs" dxfId="9339" priority="2667" operator="greaterThan">
      <formula>O831+1</formula>
    </cfRule>
    <cfRule type="cellIs" dxfId="9338" priority="2668" operator="equal">
      <formula>O831+1</formula>
    </cfRule>
    <cfRule type="cellIs" dxfId="9337" priority="2669" operator="lessThan">
      <formula>O831</formula>
    </cfRule>
    <cfRule type="cellIs" dxfId="9336" priority="2670" operator="equal">
      <formula>O831</formula>
    </cfRule>
  </conditionalFormatting>
  <conditionalFormatting sqref="F834:M834">
    <cfRule type="cellIs" dxfId="9335" priority="2659" operator="equal">
      <formula>0</formula>
    </cfRule>
  </conditionalFormatting>
  <conditionalFormatting sqref="E834">
    <cfRule type="cellIs" dxfId="9334" priority="2660" operator="equal">
      <formula>0</formula>
    </cfRule>
  </conditionalFormatting>
  <conditionalFormatting sqref="E834:M834">
    <cfRule type="cellIs" dxfId="9333" priority="2661" operator="greaterThan">
      <formula>E831+1</formula>
    </cfRule>
    <cfRule type="cellIs" dxfId="9332" priority="2662" operator="equal">
      <formula>E831+1</formula>
    </cfRule>
    <cfRule type="cellIs" dxfId="9331" priority="2663" operator="lessThan">
      <formula>E831</formula>
    </cfRule>
    <cfRule type="cellIs" dxfId="9330" priority="2664" operator="equal">
      <formula>E831</formula>
    </cfRule>
  </conditionalFormatting>
  <conditionalFormatting sqref="P834:W834">
    <cfRule type="cellIs" dxfId="9329" priority="2653" operator="equal">
      <formula>0</formula>
    </cfRule>
  </conditionalFormatting>
  <conditionalFormatting sqref="O834">
    <cfRule type="cellIs" dxfId="9328" priority="2654" operator="equal">
      <formula>0</formula>
    </cfRule>
  </conditionalFormatting>
  <conditionalFormatting sqref="O834:W834">
    <cfRule type="cellIs" dxfId="9327" priority="2655" operator="greaterThan">
      <formula>O831+1</formula>
    </cfRule>
    <cfRule type="cellIs" dxfId="9326" priority="2656" operator="equal">
      <formula>O831+1</formula>
    </cfRule>
    <cfRule type="cellIs" dxfId="9325" priority="2657" operator="lessThan">
      <formula>O831</formula>
    </cfRule>
    <cfRule type="cellIs" dxfId="9324" priority="2658" operator="equal">
      <formula>O831</formula>
    </cfRule>
  </conditionalFormatting>
  <conditionalFormatting sqref="E831">
    <cfRule type="cellIs" dxfId="9323" priority="2650" operator="equal">
      <formula>3</formula>
    </cfRule>
    <cfRule type="cellIs" dxfId="9322" priority="2651" operator="equal">
      <formula>5</formula>
    </cfRule>
    <cfRule type="cellIs" dxfId="9321" priority="2652" operator="equal">
      <formula>4</formula>
    </cfRule>
  </conditionalFormatting>
  <conditionalFormatting sqref="E831:M831">
    <cfRule type="cellIs" dxfId="9320" priority="2647" operator="equal">
      <formula>3</formula>
    </cfRule>
    <cfRule type="cellIs" dxfId="9319" priority="2648" operator="equal">
      <formula>5</formula>
    </cfRule>
    <cfRule type="cellIs" dxfId="9318" priority="2649" operator="equal">
      <formula>4</formula>
    </cfRule>
  </conditionalFormatting>
  <conditionalFormatting sqref="O831">
    <cfRule type="cellIs" dxfId="9317" priority="2644" operator="equal">
      <formula>3</formula>
    </cfRule>
    <cfRule type="cellIs" dxfId="9316" priority="2645" operator="equal">
      <formula>5</formula>
    </cfRule>
    <cfRule type="cellIs" dxfId="9315" priority="2646" operator="equal">
      <formula>4</formula>
    </cfRule>
  </conditionalFormatting>
  <conditionalFormatting sqref="O831:W831">
    <cfRule type="cellIs" dxfId="9314" priority="2641" operator="equal">
      <formula>3</formula>
    </cfRule>
    <cfRule type="cellIs" dxfId="9313" priority="2642" operator="equal">
      <formula>5</formula>
    </cfRule>
    <cfRule type="cellIs" dxfId="9312" priority="2643" operator="equal">
      <formula>4</formula>
    </cfRule>
  </conditionalFormatting>
  <conditionalFormatting sqref="P827:W827">
    <cfRule type="cellIs" dxfId="9311" priority="2629" operator="equal">
      <formula>0</formula>
    </cfRule>
  </conditionalFormatting>
  <conditionalFormatting sqref="F827:M827">
    <cfRule type="cellIs" dxfId="9310" priority="2635" operator="equal">
      <formula>0</formula>
    </cfRule>
  </conditionalFormatting>
  <conditionalFormatting sqref="E827">
    <cfRule type="cellIs" dxfId="9309" priority="2636" operator="equal">
      <formula>0</formula>
    </cfRule>
  </conditionalFormatting>
  <conditionalFormatting sqref="O827">
    <cfRule type="cellIs" dxfId="9308" priority="2630" operator="equal">
      <formula>0</formula>
    </cfRule>
  </conditionalFormatting>
  <conditionalFormatting sqref="E827:M827">
    <cfRule type="cellIs" dxfId="9307" priority="2637" operator="greaterThan">
      <formula>E816+1</formula>
    </cfRule>
    <cfRule type="cellIs" dxfId="9306" priority="2638" operator="equal">
      <formula>E816+1</formula>
    </cfRule>
    <cfRule type="cellIs" dxfId="9305" priority="2639" operator="lessThan">
      <formula>E816</formula>
    </cfRule>
    <cfRule type="cellIs" dxfId="9304" priority="2640" operator="equal">
      <formula>E816</formula>
    </cfRule>
  </conditionalFormatting>
  <conditionalFormatting sqref="O827:W827">
    <cfRule type="cellIs" dxfId="9303" priority="2631" operator="greaterThan">
      <formula>O816+1</formula>
    </cfRule>
    <cfRule type="cellIs" dxfId="9302" priority="2632" operator="equal">
      <formula>O816+1</formula>
    </cfRule>
    <cfRule type="cellIs" dxfId="9301" priority="2633" operator="lessThan">
      <formula>O816</formula>
    </cfRule>
    <cfRule type="cellIs" dxfId="9300" priority="2634" operator="equal">
      <formula>O816</formula>
    </cfRule>
  </conditionalFormatting>
  <conditionalFormatting sqref="E823">
    <cfRule type="cellIs" dxfId="9299" priority="2624" operator="equal">
      <formula>0</formula>
    </cfRule>
  </conditionalFormatting>
  <conditionalFormatting sqref="F823:M823">
    <cfRule type="cellIs" dxfId="9298" priority="2623" operator="equal">
      <formula>0</formula>
    </cfRule>
  </conditionalFormatting>
  <conditionalFormatting sqref="E823:M823">
    <cfRule type="cellIs" dxfId="9297" priority="2625" operator="greaterThan">
      <formula>E816+1</formula>
    </cfRule>
    <cfRule type="cellIs" dxfId="9296" priority="2626" operator="equal">
      <formula>E816+1</formula>
    </cfRule>
    <cfRule type="cellIs" dxfId="9295" priority="2627" operator="lessThan">
      <formula>E816</formula>
    </cfRule>
    <cfRule type="cellIs" dxfId="9294" priority="2628" operator="equal">
      <formula>E816</formula>
    </cfRule>
  </conditionalFormatting>
  <conditionalFormatting sqref="O823">
    <cfRule type="cellIs" dxfId="9293" priority="2618" operator="equal">
      <formula>0</formula>
    </cfRule>
  </conditionalFormatting>
  <conditionalFormatting sqref="P823:W823">
    <cfRule type="cellIs" dxfId="9292" priority="2617" operator="equal">
      <formula>0</formula>
    </cfRule>
  </conditionalFormatting>
  <conditionalFormatting sqref="O823:W823">
    <cfRule type="cellIs" dxfId="9291" priority="2619" operator="greaterThan">
      <formula>O816+1</formula>
    </cfRule>
    <cfRule type="cellIs" dxfId="9290" priority="2620" operator="equal">
      <formula>O816+1</formula>
    </cfRule>
    <cfRule type="cellIs" dxfId="9289" priority="2621" operator="lessThan">
      <formula>O816</formula>
    </cfRule>
    <cfRule type="cellIs" dxfId="9288" priority="2622" operator="equal">
      <formula>O816</formula>
    </cfRule>
  </conditionalFormatting>
  <conditionalFormatting sqref="F819:M819">
    <cfRule type="cellIs" dxfId="9287" priority="2611" operator="equal">
      <formula>0</formula>
    </cfRule>
  </conditionalFormatting>
  <conditionalFormatting sqref="E819">
    <cfRule type="cellIs" dxfId="9286" priority="2612" operator="equal">
      <formula>0</formula>
    </cfRule>
  </conditionalFormatting>
  <conditionalFormatting sqref="E819:M819">
    <cfRule type="cellIs" dxfId="9285" priority="2613" operator="greaterThan">
      <formula>E816+1</formula>
    </cfRule>
    <cfRule type="cellIs" dxfId="9284" priority="2614" operator="equal">
      <formula>E816+1</formula>
    </cfRule>
    <cfRule type="cellIs" dxfId="9283" priority="2615" operator="lessThan">
      <formula>E816</formula>
    </cfRule>
    <cfRule type="cellIs" dxfId="9282" priority="2616" operator="equal">
      <formula>E816</formula>
    </cfRule>
  </conditionalFormatting>
  <conditionalFormatting sqref="P819:W819">
    <cfRule type="cellIs" dxfId="9281" priority="2605" operator="equal">
      <formula>0</formula>
    </cfRule>
  </conditionalFormatting>
  <conditionalFormatting sqref="O819">
    <cfRule type="cellIs" dxfId="9280" priority="2606" operator="equal">
      <formula>0</formula>
    </cfRule>
  </conditionalFormatting>
  <conditionalFormatting sqref="O819:W819">
    <cfRule type="cellIs" dxfId="9279" priority="2607" operator="greaterThan">
      <formula>O816+1</formula>
    </cfRule>
    <cfRule type="cellIs" dxfId="9278" priority="2608" operator="equal">
      <formula>O816+1</formula>
    </cfRule>
    <cfRule type="cellIs" dxfId="9277" priority="2609" operator="lessThan">
      <formula>O816</formula>
    </cfRule>
    <cfRule type="cellIs" dxfId="9276" priority="2610" operator="equal">
      <formula>O816</formula>
    </cfRule>
  </conditionalFormatting>
  <conditionalFormatting sqref="E816">
    <cfRule type="cellIs" dxfId="9275" priority="2602" operator="equal">
      <formula>3</formula>
    </cfRule>
    <cfRule type="cellIs" dxfId="9274" priority="2603" operator="equal">
      <formula>5</formula>
    </cfRule>
    <cfRule type="cellIs" dxfId="9273" priority="2604" operator="equal">
      <formula>4</formula>
    </cfRule>
  </conditionalFormatting>
  <conditionalFormatting sqref="E816:M816">
    <cfRule type="cellIs" dxfId="9272" priority="2599" operator="equal">
      <formula>3</formula>
    </cfRule>
    <cfRule type="cellIs" dxfId="9271" priority="2600" operator="equal">
      <formula>5</formula>
    </cfRule>
    <cfRule type="cellIs" dxfId="9270" priority="2601" operator="equal">
      <formula>4</formula>
    </cfRule>
  </conditionalFormatting>
  <conditionalFormatting sqref="O816">
    <cfRule type="cellIs" dxfId="9269" priority="2596" operator="equal">
      <formula>3</formula>
    </cfRule>
    <cfRule type="cellIs" dxfId="9268" priority="2597" operator="equal">
      <formula>5</formula>
    </cfRule>
    <cfRule type="cellIs" dxfId="9267" priority="2598" operator="equal">
      <formula>4</formula>
    </cfRule>
  </conditionalFormatting>
  <conditionalFormatting sqref="O816:W816">
    <cfRule type="cellIs" dxfId="9266" priority="2593" operator="equal">
      <formula>3</formula>
    </cfRule>
    <cfRule type="cellIs" dxfId="9265" priority="2594" operator="equal">
      <formula>5</formula>
    </cfRule>
    <cfRule type="cellIs" dxfId="9264" priority="2595" operator="equal">
      <formula>4</formula>
    </cfRule>
  </conditionalFormatting>
  <conditionalFormatting sqref="E801">
    <cfRule type="cellIs" dxfId="9263" priority="2590" operator="equal">
      <formula>3</formula>
    </cfRule>
    <cfRule type="cellIs" dxfId="9262" priority="2591" operator="equal">
      <formula>5</formula>
    </cfRule>
    <cfRule type="cellIs" dxfId="9261" priority="2592" operator="equal">
      <formula>4</formula>
    </cfRule>
  </conditionalFormatting>
  <conditionalFormatting sqref="E801:M801">
    <cfRule type="cellIs" dxfId="9260" priority="2587" operator="equal">
      <formula>3</formula>
    </cfRule>
    <cfRule type="cellIs" dxfId="9259" priority="2588" operator="equal">
      <formula>5</formula>
    </cfRule>
    <cfRule type="cellIs" dxfId="9258" priority="2589" operator="equal">
      <formula>4</formula>
    </cfRule>
  </conditionalFormatting>
  <conditionalFormatting sqref="O801">
    <cfRule type="cellIs" dxfId="9257" priority="2584" operator="equal">
      <formula>3</formula>
    </cfRule>
    <cfRule type="cellIs" dxfId="9256" priority="2585" operator="equal">
      <formula>5</formula>
    </cfRule>
    <cfRule type="cellIs" dxfId="9255" priority="2586" operator="equal">
      <formula>4</formula>
    </cfRule>
  </conditionalFormatting>
  <conditionalFormatting sqref="O801:W801">
    <cfRule type="cellIs" dxfId="9254" priority="2581" operator="equal">
      <formula>3</formula>
    </cfRule>
    <cfRule type="cellIs" dxfId="9253" priority="2582" operator="equal">
      <formula>5</formula>
    </cfRule>
    <cfRule type="cellIs" dxfId="9252" priority="2583" operator="equal">
      <formula>4</formula>
    </cfRule>
  </conditionalFormatting>
  <conditionalFormatting sqref="F812:M812">
    <cfRule type="cellIs" dxfId="9251" priority="2575" operator="equal">
      <formula>0</formula>
    </cfRule>
  </conditionalFormatting>
  <conditionalFormatting sqref="E812">
    <cfRule type="cellIs" dxfId="9250" priority="2576" operator="equal">
      <formula>0</formula>
    </cfRule>
  </conditionalFormatting>
  <conditionalFormatting sqref="E812:M812">
    <cfRule type="cellIs" dxfId="9249" priority="2577" operator="greaterThan">
      <formula>E801+1</formula>
    </cfRule>
    <cfRule type="cellIs" dxfId="9248" priority="2578" operator="equal">
      <formula>E801+1</formula>
    </cfRule>
    <cfRule type="cellIs" dxfId="9247" priority="2579" operator="lessThan">
      <formula>E801</formula>
    </cfRule>
    <cfRule type="cellIs" dxfId="9246" priority="2580" operator="equal">
      <formula>E801</formula>
    </cfRule>
  </conditionalFormatting>
  <conditionalFormatting sqref="P812:W812">
    <cfRule type="cellIs" dxfId="9245" priority="2569" operator="equal">
      <formula>0</formula>
    </cfRule>
  </conditionalFormatting>
  <conditionalFormatting sqref="O812">
    <cfRule type="cellIs" dxfId="9244" priority="2570" operator="equal">
      <formula>0</formula>
    </cfRule>
  </conditionalFormatting>
  <conditionalFormatting sqref="O812:W812">
    <cfRule type="cellIs" dxfId="9243" priority="2571" operator="greaterThan">
      <formula>O801+1</formula>
    </cfRule>
    <cfRule type="cellIs" dxfId="9242" priority="2572" operator="equal">
      <formula>O801+1</formula>
    </cfRule>
    <cfRule type="cellIs" dxfId="9241" priority="2573" operator="lessThan">
      <formula>O801</formula>
    </cfRule>
    <cfRule type="cellIs" dxfId="9240" priority="2574" operator="equal">
      <formula>O801</formula>
    </cfRule>
  </conditionalFormatting>
  <conditionalFormatting sqref="F804:M804">
    <cfRule type="cellIs" dxfId="9239" priority="2563" operator="equal">
      <formula>0</formula>
    </cfRule>
  </conditionalFormatting>
  <conditionalFormatting sqref="E804">
    <cfRule type="cellIs" dxfId="9238" priority="2564" operator="equal">
      <formula>0</formula>
    </cfRule>
  </conditionalFormatting>
  <conditionalFormatting sqref="E804:M804">
    <cfRule type="cellIs" dxfId="9237" priority="2565" operator="greaterThan">
      <formula>E801+1</formula>
    </cfRule>
    <cfRule type="cellIs" dxfId="9236" priority="2566" operator="equal">
      <formula>E801+1</formula>
    </cfRule>
    <cfRule type="cellIs" dxfId="9235" priority="2567" operator="lessThan">
      <formula>E801</formula>
    </cfRule>
    <cfRule type="cellIs" dxfId="9234" priority="2568" operator="equal">
      <formula>E801</formula>
    </cfRule>
  </conditionalFormatting>
  <conditionalFormatting sqref="P804:W804">
    <cfRule type="cellIs" dxfId="9233" priority="2557" operator="equal">
      <formula>0</formula>
    </cfRule>
  </conditionalFormatting>
  <conditionalFormatting sqref="O804">
    <cfRule type="cellIs" dxfId="9232" priority="2558" operator="equal">
      <formula>0</formula>
    </cfRule>
  </conditionalFormatting>
  <conditionalFormatting sqref="O804:W804">
    <cfRule type="cellIs" dxfId="9231" priority="2559" operator="greaterThan">
      <formula>O801+1</formula>
    </cfRule>
    <cfRule type="cellIs" dxfId="9230" priority="2560" operator="equal">
      <formula>O801+1</formula>
    </cfRule>
    <cfRule type="cellIs" dxfId="9229" priority="2561" operator="lessThan">
      <formula>O801</formula>
    </cfRule>
    <cfRule type="cellIs" dxfId="9228" priority="2562" operator="equal">
      <formula>O801</formula>
    </cfRule>
  </conditionalFormatting>
  <conditionalFormatting sqref="E808">
    <cfRule type="cellIs" dxfId="9227" priority="2552" operator="equal">
      <formula>0</formula>
    </cfRule>
  </conditionalFormatting>
  <conditionalFormatting sqref="F808:M808">
    <cfRule type="cellIs" dxfId="9226" priority="2551" operator="equal">
      <formula>0</formula>
    </cfRule>
  </conditionalFormatting>
  <conditionalFormatting sqref="E808:M808">
    <cfRule type="cellIs" dxfId="9225" priority="2553" operator="greaterThan">
      <formula>E801+1</formula>
    </cfRule>
    <cfRule type="cellIs" dxfId="9224" priority="2554" operator="equal">
      <formula>E801+1</formula>
    </cfRule>
    <cfRule type="cellIs" dxfId="9223" priority="2555" operator="lessThan">
      <formula>E801</formula>
    </cfRule>
    <cfRule type="cellIs" dxfId="9222" priority="2556" operator="equal">
      <formula>E801</formula>
    </cfRule>
  </conditionalFormatting>
  <conditionalFormatting sqref="O808">
    <cfRule type="cellIs" dxfId="9221" priority="2546" operator="equal">
      <formula>0</formula>
    </cfRule>
  </conditionalFormatting>
  <conditionalFormatting sqref="P808:W808">
    <cfRule type="cellIs" dxfId="9220" priority="2545" operator="equal">
      <formula>0</formula>
    </cfRule>
  </conditionalFormatting>
  <conditionalFormatting sqref="O808:W808">
    <cfRule type="cellIs" dxfId="9219" priority="2547" operator="greaterThan">
      <formula>O801+1</formula>
    </cfRule>
    <cfRule type="cellIs" dxfId="9218" priority="2548" operator="equal">
      <formula>O801+1</formula>
    </cfRule>
    <cfRule type="cellIs" dxfId="9217" priority="2549" operator="lessThan">
      <formula>O801</formula>
    </cfRule>
    <cfRule type="cellIs" dxfId="9216" priority="2550" operator="equal">
      <formula>O801</formula>
    </cfRule>
  </conditionalFormatting>
  <conditionalFormatting sqref="E786">
    <cfRule type="cellIs" dxfId="9215" priority="2542" operator="equal">
      <formula>3</formula>
    </cfRule>
    <cfRule type="cellIs" dxfId="9214" priority="2543" operator="equal">
      <formula>5</formula>
    </cfRule>
    <cfRule type="cellIs" dxfId="9213" priority="2544" operator="equal">
      <formula>4</formula>
    </cfRule>
  </conditionalFormatting>
  <conditionalFormatting sqref="E786:M786">
    <cfRule type="cellIs" dxfId="9212" priority="2539" operator="equal">
      <formula>3</formula>
    </cfRule>
    <cfRule type="cellIs" dxfId="9211" priority="2540" operator="equal">
      <formula>5</formula>
    </cfRule>
    <cfRule type="cellIs" dxfId="9210" priority="2541" operator="equal">
      <formula>4</formula>
    </cfRule>
  </conditionalFormatting>
  <conditionalFormatting sqref="O786">
    <cfRule type="cellIs" dxfId="9209" priority="2536" operator="equal">
      <formula>3</formula>
    </cfRule>
    <cfRule type="cellIs" dxfId="9208" priority="2537" operator="equal">
      <formula>5</formula>
    </cfRule>
    <cfRule type="cellIs" dxfId="9207" priority="2538" operator="equal">
      <formula>4</formula>
    </cfRule>
  </conditionalFormatting>
  <conditionalFormatting sqref="O786:W786">
    <cfRule type="cellIs" dxfId="9206" priority="2533" operator="equal">
      <formula>3</formula>
    </cfRule>
    <cfRule type="cellIs" dxfId="9205" priority="2534" operator="equal">
      <formula>5</formula>
    </cfRule>
    <cfRule type="cellIs" dxfId="9204" priority="2535" operator="equal">
      <formula>4</formula>
    </cfRule>
  </conditionalFormatting>
  <conditionalFormatting sqref="P797:W797">
    <cfRule type="cellIs" dxfId="9203" priority="2521" operator="equal">
      <formula>0</formula>
    </cfRule>
  </conditionalFormatting>
  <conditionalFormatting sqref="F797:M797">
    <cfRule type="cellIs" dxfId="9202" priority="2527" operator="equal">
      <formula>0</formula>
    </cfRule>
  </conditionalFormatting>
  <conditionalFormatting sqref="E797">
    <cfRule type="cellIs" dxfId="9201" priority="2528" operator="equal">
      <formula>0</formula>
    </cfRule>
  </conditionalFormatting>
  <conditionalFormatting sqref="O797">
    <cfRule type="cellIs" dxfId="9200" priority="2522" operator="equal">
      <formula>0</formula>
    </cfRule>
  </conditionalFormatting>
  <conditionalFormatting sqref="E797:M797">
    <cfRule type="cellIs" dxfId="9199" priority="2529" operator="greaterThan">
      <formula>E786+1</formula>
    </cfRule>
    <cfRule type="cellIs" dxfId="9198" priority="2530" operator="equal">
      <formula>E786+1</formula>
    </cfRule>
    <cfRule type="cellIs" dxfId="9197" priority="2531" operator="lessThan">
      <formula>E786</formula>
    </cfRule>
    <cfRule type="cellIs" dxfId="9196" priority="2532" operator="equal">
      <formula>E786</formula>
    </cfRule>
  </conditionalFormatting>
  <conditionalFormatting sqref="O797:W797">
    <cfRule type="cellIs" dxfId="9195" priority="2523" operator="greaterThan">
      <formula>O786+1</formula>
    </cfRule>
    <cfRule type="cellIs" dxfId="9194" priority="2524" operator="equal">
      <formula>O786+1</formula>
    </cfRule>
    <cfRule type="cellIs" dxfId="9193" priority="2525" operator="lessThan">
      <formula>O786</formula>
    </cfRule>
    <cfRule type="cellIs" dxfId="9192" priority="2526" operator="equal">
      <formula>O786</formula>
    </cfRule>
  </conditionalFormatting>
  <conditionalFormatting sqref="E793">
    <cfRule type="cellIs" dxfId="9191" priority="2516" operator="equal">
      <formula>0</formula>
    </cfRule>
  </conditionalFormatting>
  <conditionalFormatting sqref="F793:M793">
    <cfRule type="cellIs" dxfId="9190" priority="2515" operator="equal">
      <formula>0</formula>
    </cfRule>
  </conditionalFormatting>
  <conditionalFormatting sqref="E793:M793">
    <cfRule type="cellIs" dxfId="9189" priority="2517" operator="greaterThan">
      <formula>E786+1</formula>
    </cfRule>
    <cfRule type="cellIs" dxfId="9188" priority="2518" operator="equal">
      <formula>E786+1</formula>
    </cfRule>
    <cfRule type="cellIs" dxfId="9187" priority="2519" operator="lessThan">
      <formula>E786</formula>
    </cfRule>
    <cfRule type="cellIs" dxfId="9186" priority="2520" operator="equal">
      <formula>E786</formula>
    </cfRule>
  </conditionalFormatting>
  <conditionalFormatting sqref="O793">
    <cfRule type="cellIs" dxfId="9185" priority="2510" operator="equal">
      <formula>0</formula>
    </cfRule>
  </conditionalFormatting>
  <conditionalFormatting sqref="P793:W793">
    <cfRule type="cellIs" dxfId="9184" priority="2509" operator="equal">
      <formula>0</formula>
    </cfRule>
  </conditionalFormatting>
  <conditionalFormatting sqref="O793:W793">
    <cfRule type="cellIs" dxfId="9183" priority="2511" operator="greaterThan">
      <formula>O786+1</formula>
    </cfRule>
    <cfRule type="cellIs" dxfId="9182" priority="2512" operator="equal">
      <formula>O786+1</formula>
    </cfRule>
    <cfRule type="cellIs" dxfId="9181" priority="2513" operator="lessThan">
      <formula>O786</formula>
    </cfRule>
    <cfRule type="cellIs" dxfId="9180" priority="2514" operator="equal">
      <formula>O786</formula>
    </cfRule>
  </conditionalFormatting>
  <conditionalFormatting sqref="F789:M789">
    <cfRule type="cellIs" dxfId="9179" priority="2503" operator="equal">
      <formula>0</formula>
    </cfRule>
  </conditionalFormatting>
  <conditionalFormatting sqref="E789">
    <cfRule type="cellIs" dxfId="9178" priority="2504" operator="equal">
      <formula>0</formula>
    </cfRule>
  </conditionalFormatting>
  <conditionalFormatting sqref="E789:M789">
    <cfRule type="cellIs" dxfId="9177" priority="2505" operator="greaterThan">
      <formula>E786+1</formula>
    </cfRule>
    <cfRule type="cellIs" dxfId="9176" priority="2506" operator="equal">
      <formula>E786+1</formula>
    </cfRule>
    <cfRule type="cellIs" dxfId="9175" priority="2507" operator="lessThan">
      <formula>E786</formula>
    </cfRule>
    <cfRule type="cellIs" dxfId="9174" priority="2508" operator="equal">
      <formula>E786</formula>
    </cfRule>
  </conditionalFormatting>
  <conditionalFormatting sqref="P789:W789">
    <cfRule type="cellIs" dxfId="9173" priority="2497" operator="equal">
      <formula>0</formula>
    </cfRule>
  </conditionalFormatting>
  <conditionalFormatting sqref="O789">
    <cfRule type="cellIs" dxfId="9172" priority="2498" operator="equal">
      <formula>0</formula>
    </cfRule>
  </conditionalFormatting>
  <conditionalFormatting sqref="O789:W789">
    <cfRule type="cellIs" dxfId="9171" priority="2499" operator="greaterThan">
      <formula>O786+1</formula>
    </cfRule>
    <cfRule type="cellIs" dxfId="9170" priority="2500" operator="equal">
      <formula>O786+1</formula>
    </cfRule>
    <cfRule type="cellIs" dxfId="9169" priority="2501" operator="lessThan">
      <formula>O786</formula>
    </cfRule>
    <cfRule type="cellIs" dxfId="9168" priority="2502" operator="equal">
      <formula>O786</formula>
    </cfRule>
  </conditionalFormatting>
  <conditionalFormatting sqref="P782:W782">
    <cfRule type="cellIs" dxfId="9167" priority="2485" operator="equal">
      <formula>0</formula>
    </cfRule>
  </conditionalFormatting>
  <conditionalFormatting sqref="F782:M782">
    <cfRule type="cellIs" dxfId="9166" priority="2491" operator="equal">
      <formula>0</formula>
    </cfRule>
  </conditionalFormatting>
  <conditionalFormatting sqref="E782">
    <cfRule type="cellIs" dxfId="9165" priority="2492" operator="equal">
      <formula>0</formula>
    </cfRule>
  </conditionalFormatting>
  <conditionalFormatting sqref="O782">
    <cfRule type="cellIs" dxfId="9164" priority="2486" operator="equal">
      <formula>0</formula>
    </cfRule>
  </conditionalFormatting>
  <conditionalFormatting sqref="E782:M782">
    <cfRule type="cellIs" dxfId="9163" priority="2493" operator="greaterThan">
      <formula>E771+1</formula>
    </cfRule>
    <cfRule type="cellIs" dxfId="9162" priority="2494" operator="equal">
      <formula>E771+1</formula>
    </cfRule>
    <cfRule type="cellIs" dxfId="9161" priority="2495" operator="lessThan">
      <formula>E771</formula>
    </cfRule>
    <cfRule type="cellIs" dxfId="9160" priority="2496" operator="equal">
      <formula>E771</formula>
    </cfRule>
  </conditionalFormatting>
  <conditionalFormatting sqref="O782:W782">
    <cfRule type="cellIs" dxfId="9159" priority="2487" operator="greaterThan">
      <formula>O771+1</formula>
    </cfRule>
    <cfRule type="cellIs" dxfId="9158" priority="2488" operator="equal">
      <formula>O771+1</formula>
    </cfRule>
    <cfRule type="cellIs" dxfId="9157" priority="2489" operator="lessThan">
      <formula>O771</formula>
    </cfRule>
    <cfRule type="cellIs" dxfId="9156" priority="2490" operator="equal">
      <formula>O771</formula>
    </cfRule>
  </conditionalFormatting>
  <conditionalFormatting sqref="E778">
    <cfRule type="cellIs" dxfId="9155" priority="2480" operator="equal">
      <formula>0</formula>
    </cfRule>
  </conditionalFormatting>
  <conditionalFormatting sqref="F778:M778">
    <cfRule type="cellIs" dxfId="9154" priority="2479" operator="equal">
      <formula>0</formula>
    </cfRule>
  </conditionalFormatting>
  <conditionalFormatting sqref="E778:M778">
    <cfRule type="cellIs" dxfId="9153" priority="2481" operator="greaterThan">
      <formula>E771+1</formula>
    </cfRule>
    <cfRule type="cellIs" dxfId="9152" priority="2482" operator="equal">
      <formula>E771+1</formula>
    </cfRule>
    <cfRule type="cellIs" dxfId="9151" priority="2483" operator="lessThan">
      <formula>E771</formula>
    </cfRule>
    <cfRule type="cellIs" dxfId="9150" priority="2484" operator="equal">
      <formula>E771</formula>
    </cfRule>
  </conditionalFormatting>
  <conditionalFormatting sqref="O778">
    <cfRule type="cellIs" dxfId="9149" priority="2474" operator="equal">
      <formula>0</formula>
    </cfRule>
  </conditionalFormatting>
  <conditionalFormatting sqref="P778:W778">
    <cfRule type="cellIs" dxfId="9148" priority="2473" operator="equal">
      <formula>0</formula>
    </cfRule>
  </conditionalFormatting>
  <conditionalFormatting sqref="O778:W778">
    <cfRule type="cellIs" dxfId="9147" priority="2475" operator="greaterThan">
      <formula>O771+1</formula>
    </cfRule>
    <cfRule type="cellIs" dxfId="9146" priority="2476" operator="equal">
      <formula>O771+1</formula>
    </cfRule>
    <cfRule type="cellIs" dxfId="9145" priority="2477" operator="lessThan">
      <formula>O771</formula>
    </cfRule>
    <cfRule type="cellIs" dxfId="9144" priority="2478" operator="equal">
      <formula>O771</formula>
    </cfRule>
  </conditionalFormatting>
  <conditionalFormatting sqref="F774:M774">
    <cfRule type="cellIs" dxfId="9143" priority="2467" operator="equal">
      <formula>0</formula>
    </cfRule>
  </conditionalFormatting>
  <conditionalFormatting sqref="E774">
    <cfRule type="cellIs" dxfId="9142" priority="2468" operator="equal">
      <formula>0</formula>
    </cfRule>
  </conditionalFormatting>
  <conditionalFormatting sqref="E774:M774">
    <cfRule type="cellIs" dxfId="9141" priority="2469" operator="greaterThan">
      <formula>E771+1</formula>
    </cfRule>
    <cfRule type="cellIs" dxfId="9140" priority="2470" operator="equal">
      <formula>E771+1</formula>
    </cfRule>
    <cfRule type="cellIs" dxfId="9139" priority="2471" operator="lessThan">
      <formula>E771</formula>
    </cfRule>
    <cfRule type="cellIs" dxfId="9138" priority="2472" operator="equal">
      <formula>E771</formula>
    </cfRule>
  </conditionalFormatting>
  <conditionalFormatting sqref="P774:W774">
    <cfRule type="cellIs" dxfId="9137" priority="2461" operator="equal">
      <formula>0</formula>
    </cfRule>
  </conditionalFormatting>
  <conditionalFormatting sqref="O774">
    <cfRule type="cellIs" dxfId="9136" priority="2462" operator="equal">
      <formula>0</formula>
    </cfRule>
  </conditionalFormatting>
  <conditionalFormatting sqref="O774:W774">
    <cfRule type="cellIs" dxfId="9135" priority="2463" operator="greaterThan">
      <formula>O771+1</formula>
    </cfRule>
    <cfRule type="cellIs" dxfId="9134" priority="2464" operator="equal">
      <formula>O771+1</formula>
    </cfRule>
    <cfRule type="cellIs" dxfId="9133" priority="2465" operator="lessThan">
      <formula>O771</formula>
    </cfRule>
    <cfRule type="cellIs" dxfId="9132" priority="2466" operator="equal">
      <formula>O771</formula>
    </cfRule>
  </conditionalFormatting>
  <conditionalFormatting sqref="E771">
    <cfRule type="cellIs" dxfId="9131" priority="2458" operator="equal">
      <formula>3</formula>
    </cfRule>
    <cfRule type="cellIs" dxfId="9130" priority="2459" operator="equal">
      <formula>5</formula>
    </cfRule>
    <cfRule type="cellIs" dxfId="9129" priority="2460" operator="equal">
      <formula>4</formula>
    </cfRule>
  </conditionalFormatting>
  <conditionalFormatting sqref="E771:M771">
    <cfRule type="cellIs" dxfId="9128" priority="2455" operator="equal">
      <formula>3</formula>
    </cfRule>
    <cfRule type="cellIs" dxfId="9127" priority="2456" operator="equal">
      <formula>5</formula>
    </cfRule>
    <cfRule type="cellIs" dxfId="9126" priority="2457" operator="equal">
      <formula>4</formula>
    </cfRule>
  </conditionalFormatting>
  <conditionalFormatting sqref="O771">
    <cfRule type="cellIs" dxfId="9125" priority="2452" operator="equal">
      <formula>3</formula>
    </cfRule>
    <cfRule type="cellIs" dxfId="9124" priority="2453" operator="equal">
      <formula>5</formula>
    </cfRule>
    <cfRule type="cellIs" dxfId="9123" priority="2454" operator="equal">
      <formula>4</formula>
    </cfRule>
  </conditionalFormatting>
  <conditionalFormatting sqref="O771:W771">
    <cfRule type="cellIs" dxfId="9122" priority="2449" operator="equal">
      <formula>3</formula>
    </cfRule>
    <cfRule type="cellIs" dxfId="9121" priority="2450" operator="equal">
      <formula>5</formula>
    </cfRule>
    <cfRule type="cellIs" dxfId="9120" priority="2451" operator="equal">
      <formula>4</formula>
    </cfRule>
  </conditionalFormatting>
  <conditionalFormatting sqref="E756">
    <cfRule type="cellIs" dxfId="9119" priority="2446" operator="equal">
      <formula>3</formula>
    </cfRule>
    <cfRule type="cellIs" dxfId="9118" priority="2447" operator="equal">
      <formula>5</formula>
    </cfRule>
    <cfRule type="cellIs" dxfId="9117" priority="2448" operator="equal">
      <formula>4</formula>
    </cfRule>
  </conditionalFormatting>
  <conditionalFormatting sqref="E756:M756">
    <cfRule type="cellIs" dxfId="9116" priority="2443" operator="equal">
      <formula>3</formula>
    </cfRule>
    <cfRule type="cellIs" dxfId="9115" priority="2444" operator="equal">
      <formula>5</formula>
    </cfRule>
    <cfRule type="cellIs" dxfId="9114" priority="2445" operator="equal">
      <formula>4</formula>
    </cfRule>
  </conditionalFormatting>
  <conditionalFormatting sqref="O756">
    <cfRule type="cellIs" dxfId="9113" priority="2440" operator="equal">
      <formula>3</formula>
    </cfRule>
    <cfRule type="cellIs" dxfId="9112" priority="2441" operator="equal">
      <formula>5</formula>
    </cfRule>
    <cfRule type="cellIs" dxfId="9111" priority="2442" operator="equal">
      <formula>4</formula>
    </cfRule>
  </conditionalFormatting>
  <conditionalFormatting sqref="O756:W756">
    <cfRule type="cellIs" dxfId="9110" priority="2437" operator="equal">
      <formula>3</formula>
    </cfRule>
    <cfRule type="cellIs" dxfId="9109" priority="2438" operator="equal">
      <formula>5</formula>
    </cfRule>
    <cfRule type="cellIs" dxfId="9108" priority="2439" operator="equal">
      <formula>4</formula>
    </cfRule>
  </conditionalFormatting>
  <conditionalFormatting sqref="F767:M767">
    <cfRule type="cellIs" dxfId="9107" priority="2431" operator="equal">
      <formula>0</formula>
    </cfRule>
  </conditionalFormatting>
  <conditionalFormatting sqref="E767">
    <cfRule type="cellIs" dxfId="9106" priority="2432" operator="equal">
      <formula>0</formula>
    </cfRule>
  </conditionalFormatting>
  <conditionalFormatting sqref="E767:M767">
    <cfRule type="cellIs" dxfId="9105" priority="2433" operator="greaterThan">
      <formula>E756+1</formula>
    </cfRule>
    <cfRule type="cellIs" dxfId="9104" priority="2434" operator="equal">
      <formula>E756+1</formula>
    </cfRule>
    <cfRule type="cellIs" dxfId="9103" priority="2435" operator="lessThan">
      <formula>E756</formula>
    </cfRule>
    <cfRule type="cellIs" dxfId="9102" priority="2436" operator="equal">
      <formula>E756</formula>
    </cfRule>
  </conditionalFormatting>
  <conditionalFormatting sqref="P767:W767">
    <cfRule type="cellIs" dxfId="9101" priority="2425" operator="equal">
      <formula>0</formula>
    </cfRule>
  </conditionalFormatting>
  <conditionalFormatting sqref="O767">
    <cfRule type="cellIs" dxfId="9100" priority="2426" operator="equal">
      <formula>0</formula>
    </cfRule>
  </conditionalFormatting>
  <conditionalFormatting sqref="O767:W767">
    <cfRule type="cellIs" dxfId="9099" priority="2427" operator="greaterThan">
      <formula>O756+1</formula>
    </cfRule>
    <cfRule type="cellIs" dxfId="9098" priority="2428" operator="equal">
      <formula>O756+1</formula>
    </cfRule>
    <cfRule type="cellIs" dxfId="9097" priority="2429" operator="lessThan">
      <formula>O756</formula>
    </cfRule>
    <cfRule type="cellIs" dxfId="9096" priority="2430" operator="equal">
      <formula>O756</formula>
    </cfRule>
  </conditionalFormatting>
  <conditionalFormatting sqref="F759:M759">
    <cfRule type="cellIs" dxfId="9095" priority="2419" operator="equal">
      <formula>0</formula>
    </cfRule>
  </conditionalFormatting>
  <conditionalFormatting sqref="E759">
    <cfRule type="cellIs" dxfId="9094" priority="2420" operator="equal">
      <formula>0</formula>
    </cfRule>
  </conditionalFormatting>
  <conditionalFormatting sqref="E759:M759">
    <cfRule type="cellIs" dxfId="9093" priority="2421" operator="greaterThan">
      <formula>E756+1</formula>
    </cfRule>
    <cfRule type="cellIs" dxfId="9092" priority="2422" operator="equal">
      <formula>E756+1</formula>
    </cfRule>
    <cfRule type="cellIs" dxfId="9091" priority="2423" operator="lessThan">
      <formula>E756</formula>
    </cfRule>
    <cfRule type="cellIs" dxfId="9090" priority="2424" operator="equal">
      <formula>E756</formula>
    </cfRule>
  </conditionalFormatting>
  <conditionalFormatting sqref="P759:W759">
    <cfRule type="cellIs" dxfId="9089" priority="2413" operator="equal">
      <formula>0</formula>
    </cfRule>
  </conditionalFormatting>
  <conditionalFormatting sqref="O759">
    <cfRule type="cellIs" dxfId="9088" priority="2414" operator="equal">
      <formula>0</formula>
    </cfRule>
  </conditionalFormatting>
  <conditionalFormatting sqref="O759:W759">
    <cfRule type="cellIs" dxfId="9087" priority="2415" operator="greaterThan">
      <formula>O756+1</formula>
    </cfRule>
    <cfRule type="cellIs" dxfId="9086" priority="2416" operator="equal">
      <formula>O756+1</formula>
    </cfRule>
    <cfRule type="cellIs" dxfId="9085" priority="2417" operator="lessThan">
      <formula>O756</formula>
    </cfRule>
    <cfRule type="cellIs" dxfId="9084" priority="2418" operator="equal">
      <formula>O756</formula>
    </cfRule>
  </conditionalFormatting>
  <conditionalFormatting sqref="E763">
    <cfRule type="cellIs" dxfId="9083" priority="2408" operator="equal">
      <formula>0</formula>
    </cfRule>
  </conditionalFormatting>
  <conditionalFormatting sqref="F763:M763">
    <cfRule type="cellIs" dxfId="9082" priority="2407" operator="equal">
      <formula>0</formula>
    </cfRule>
  </conditionalFormatting>
  <conditionalFormatting sqref="E763:M763">
    <cfRule type="cellIs" dxfId="9081" priority="2409" operator="greaterThan">
      <formula>E756+1</formula>
    </cfRule>
    <cfRule type="cellIs" dxfId="9080" priority="2410" operator="equal">
      <formula>E756+1</formula>
    </cfRule>
    <cfRule type="cellIs" dxfId="9079" priority="2411" operator="lessThan">
      <formula>E756</formula>
    </cfRule>
    <cfRule type="cellIs" dxfId="9078" priority="2412" operator="equal">
      <formula>E756</formula>
    </cfRule>
  </conditionalFormatting>
  <conditionalFormatting sqref="O763">
    <cfRule type="cellIs" dxfId="9077" priority="2402" operator="equal">
      <formula>0</formula>
    </cfRule>
  </conditionalFormatting>
  <conditionalFormatting sqref="P763:W763">
    <cfRule type="cellIs" dxfId="9076" priority="2401" operator="equal">
      <formula>0</formula>
    </cfRule>
  </conditionalFormatting>
  <conditionalFormatting sqref="O763:W763">
    <cfRule type="cellIs" dxfId="9075" priority="2403" operator="greaterThan">
      <formula>O756+1</formula>
    </cfRule>
    <cfRule type="cellIs" dxfId="9074" priority="2404" operator="equal">
      <formula>O756+1</formula>
    </cfRule>
    <cfRule type="cellIs" dxfId="9073" priority="2405" operator="lessThan">
      <formula>O756</formula>
    </cfRule>
    <cfRule type="cellIs" dxfId="9072" priority="2406" operator="equal">
      <formula>O756</formula>
    </cfRule>
  </conditionalFormatting>
  <conditionalFormatting sqref="E741">
    <cfRule type="cellIs" dxfId="9071" priority="2398" operator="equal">
      <formula>3</formula>
    </cfRule>
    <cfRule type="cellIs" dxfId="9070" priority="2399" operator="equal">
      <formula>5</formula>
    </cfRule>
    <cfRule type="cellIs" dxfId="9069" priority="2400" operator="equal">
      <formula>4</formula>
    </cfRule>
  </conditionalFormatting>
  <conditionalFormatting sqref="E741:M741">
    <cfRule type="cellIs" dxfId="9068" priority="2395" operator="equal">
      <formula>3</formula>
    </cfRule>
    <cfRule type="cellIs" dxfId="9067" priority="2396" operator="equal">
      <formula>5</formula>
    </cfRule>
    <cfRule type="cellIs" dxfId="9066" priority="2397" operator="equal">
      <formula>4</formula>
    </cfRule>
  </conditionalFormatting>
  <conditionalFormatting sqref="F752:M752">
    <cfRule type="cellIs" dxfId="9065" priority="2389" operator="equal">
      <formula>0</formula>
    </cfRule>
  </conditionalFormatting>
  <conditionalFormatting sqref="E752">
    <cfRule type="cellIs" dxfId="9064" priority="2390" operator="equal">
      <formula>0</formula>
    </cfRule>
  </conditionalFormatting>
  <conditionalFormatting sqref="E752:M752">
    <cfRule type="cellIs" dxfId="9063" priority="2391" operator="greaterThan">
      <formula>E741+1</formula>
    </cfRule>
    <cfRule type="cellIs" dxfId="9062" priority="2392" operator="equal">
      <formula>E741+1</formula>
    </cfRule>
    <cfRule type="cellIs" dxfId="9061" priority="2393" operator="lessThan">
      <formula>E741</formula>
    </cfRule>
    <cfRule type="cellIs" dxfId="9060" priority="2394" operator="equal">
      <formula>E741</formula>
    </cfRule>
  </conditionalFormatting>
  <conditionalFormatting sqref="P752:W752">
    <cfRule type="cellIs" dxfId="9059" priority="2383" operator="equal">
      <formula>0</formula>
    </cfRule>
  </conditionalFormatting>
  <conditionalFormatting sqref="O752">
    <cfRule type="cellIs" dxfId="9058" priority="2384" operator="equal">
      <formula>0</formula>
    </cfRule>
  </conditionalFormatting>
  <conditionalFormatting sqref="O752:W752">
    <cfRule type="cellIs" dxfId="9057" priority="2385" operator="greaterThan">
      <formula>O741+1</formula>
    </cfRule>
    <cfRule type="cellIs" dxfId="9056" priority="2386" operator="equal">
      <formula>O741+1</formula>
    </cfRule>
    <cfRule type="cellIs" dxfId="9055" priority="2387" operator="lessThan">
      <formula>O741</formula>
    </cfRule>
    <cfRule type="cellIs" dxfId="9054" priority="2388" operator="equal">
      <formula>O741</formula>
    </cfRule>
  </conditionalFormatting>
  <conditionalFormatting sqref="F744:M744">
    <cfRule type="cellIs" dxfId="9053" priority="2377" operator="equal">
      <formula>0</formula>
    </cfRule>
  </conditionalFormatting>
  <conditionalFormatting sqref="E744">
    <cfRule type="cellIs" dxfId="9052" priority="2378" operator="equal">
      <formula>0</formula>
    </cfRule>
  </conditionalFormatting>
  <conditionalFormatting sqref="E744:M744">
    <cfRule type="cellIs" dxfId="9051" priority="2379" operator="greaterThan">
      <formula>E741+1</formula>
    </cfRule>
    <cfRule type="cellIs" dxfId="9050" priority="2380" operator="equal">
      <formula>E741+1</formula>
    </cfRule>
    <cfRule type="cellIs" dxfId="9049" priority="2381" operator="lessThan">
      <formula>E741</formula>
    </cfRule>
    <cfRule type="cellIs" dxfId="9048" priority="2382" operator="equal">
      <formula>E741</formula>
    </cfRule>
  </conditionalFormatting>
  <conditionalFormatting sqref="P744:W744">
    <cfRule type="cellIs" dxfId="9047" priority="2371" operator="equal">
      <formula>0</formula>
    </cfRule>
  </conditionalFormatting>
  <conditionalFormatting sqref="O744">
    <cfRule type="cellIs" dxfId="9046" priority="2372" operator="equal">
      <formula>0</formula>
    </cfRule>
  </conditionalFormatting>
  <conditionalFormatting sqref="O744:W744">
    <cfRule type="cellIs" dxfId="9045" priority="2373" operator="greaterThan">
      <formula>O741+1</formula>
    </cfRule>
    <cfRule type="cellIs" dxfId="9044" priority="2374" operator="equal">
      <formula>O741+1</formula>
    </cfRule>
    <cfRule type="cellIs" dxfId="9043" priority="2375" operator="lessThan">
      <formula>O741</formula>
    </cfRule>
    <cfRule type="cellIs" dxfId="9042" priority="2376" operator="equal">
      <formula>O741</formula>
    </cfRule>
  </conditionalFormatting>
  <conditionalFormatting sqref="E748">
    <cfRule type="cellIs" dxfId="9041" priority="2366" operator="equal">
      <formula>0</formula>
    </cfRule>
  </conditionalFormatting>
  <conditionalFormatting sqref="F748:M748">
    <cfRule type="cellIs" dxfId="9040" priority="2365" operator="equal">
      <formula>0</formula>
    </cfRule>
  </conditionalFormatting>
  <conditionalFormatting sqref="E748:M748">
    <cfRule type="cellIs" dxfId="9039" priority="2367" operator="greaterThan">
      <formula>E741+1</formula>
    </cfRule>
    <cfRule type="cellIs" dxfId="9038" priority="2368" operator="equal">
      <formula>E741+1</formula>
    </cfRule>
    <cfRule type="cellIs" dxfId="9037" priority="2369" operator="lessThan">
      <formula>E741</formula>
    </cfRule>
    <cfRule type="cellIs" dxfId="9036" priority="2370" operator="equal">
      <formula>E741</formula>
    </cfRule>
  </conditionalFormatting>
  <conditionalFormatting sqref="O748">
    <cfRule type="cellIs" dxfId="9035" priority="2360" operator="equal">
      <formula>0</formula>
    </cfRule>
  </conditionalFormatting>
  <conditionalFormatting sqref="P748:W748">
    <cfRule type="cellIs" dxfId="9034" priority="2359" operator="equal">
      <formula>0</formula>
    </cfRule>
  </conditionalFormatting>
  <conditionalFormatting sqref="O748:W748">
    <cfRule type="cellIs" dxfId="9033" priority="2361" operator="greaterThan">
      <formula>O741+1</formula>
    </cfRule>
    <cfRule type="cellIs" dxfId="9032" priority="2362" operator="equal">
      <formula>O741+1</formula>
    </cfRule>
    <cfRule type="cellIs" dxfId="9031" priority="2363" operator="lessThan">
      <formula>O741</formula>
    </cfRule>
    <cfRule type="cellIs" dxfId="9030" priority="2364" operator="equal">
      <formula>O741</formula>
    </cfRule>
  </conditionalFormatting>
  <conditionalFormatting sqref="O741">
    <cfRule type="cellIs" dxfId="9029" priority="2356" operator="equal">
      <formula>3</formula>
    </cfRule>
    <cfRule type="cellIs" dxfId="9028" priority="2357" operator="equal">
      <formula>5</formula>
    </cfRule>
    <cfRule type="cellIs" dxfId="9027" priority="2358" operator="equal">
      <formula>4</formula>
    </cfRule>
  </conditionalFormatting>
  <conditionalFormatting sqref="O741:W741">
    <cfRule type="cellIs" dxfId="9026" priority="2353" operator="equal">
      <formula>3</formula>
    </cfRule>
    <cfRule type="cellIs" dxfId="9025" priority="2354" operator="equal">
      <formula>5</formula>
    </cfRule>
    <cfRule type="cellIs" dxfId="9024" priority="2355" operator="equal">
      <formula>4</formula>
    </cfRule>
  </conditionalFormatting>
  <conditionalFormatting sqref="P737:W737">
    <cfRule type="cellIs" dxfId="9023" priority="2341" operator="equal">
      <formula>0</formula>
    </cfRule>
  </conditionalFormatting>
  <conditionalFormatting sqref="F737:M737">
    <cfRule type="cellIs" dxfId="9022" priority="2347" operator="equal">
      <formula>0</formula>
    </cfRule>
  </conditionalFormatting>
  <conditionalFormatting sqref="E737">
    <cfRule type="cellIs" dxfId="9021" priority="2348" operator="equal">
      <formula>0</formula>
    </cfRule>
  </conditionalFormatting>
  <conditionalFormatting sqref="O737">
    <cfRule type="cellIs" dxfId="9020" priority="2342" operator="equal">
      <formula>0</formula>
    </cfRule>
  </conditionalFormatting>
  <conditionalFormatting sqref="E737:M737">
    <cfRule type="cellIs" dxfId="9019" priority="2349" operator="greaterThan">
      <formula>E726+1</formula>
    </cfRule>
    <cfRule type="cellIs" dxfId="9018" priority="2350" operator="equal">
      <formula>E726+1</formula>
    </cfRule>
    <cfRule type="cellIs" dxfId="9017" priority="2351" operator="lessThan">
      <formula>E726</formula>
    </cfRule>
    <cfRule type="cellIs" dxfId="9016" priority="2352" operator="equal">
      <formula>E726</formula>
    </cfRule>
  </conditionalFormatting>
  <conditionalFormatting sqref="O737:W737">
    <cfRule type="cellIs" dxfId="9015" priority="2343" operator="greaterThan">
      <formula>O726+1</formula>
    </cfRule>
    <cfRule type="cellIs" dxfId="9014" priority="2344" operator="equal">
      <formula>O726+1</formula>
    </cfRule>
    <cfRule type="cellIs" dxfId="9013" priority="2345" operator="lessThan">
      <formula>O726</formula>
    </cfRule>
    <cfRule type="cellIs" dxfId="9012" priority="2346" operator="equal">
      <formula>O726</formula>
    </cfRule>
  </conditionalFormatting>
  <conditionalFormatting sqref="E733">
    <cfRule type="cellIs" dxfId="9011" priority="2336" operator="equal">
      <formula>0</formula>
    </cfRule>
  </conditionalFormatting>
  <conditionalFormatting sqref="F733:M733">
    <cfRule type="cellIs" dxfId="9010" priority="2335" operator="equal">
      <formula>0</formula>
    </cfRule>
  </conditionalFormatting>
  <conditionalFormatting sqref="E733:M733">
    <cfRule type="cellIs" dxfId="9009" priority="2337" operator="greaterThan">
      <formula>E726+1</formula>
    </cfRule>
    <cfRule type="cellIs" dxfId="9008" priority="2338" operator="equal">
      <formula>E726+1</formula>
    </cfRule>
    <cfRule type="cellIs" dxfId="9007" priority="2339" operator="lessThan">
      <formula>E726</formula>
    </cfRule>
    <cfRule type="cellIs" dxfId="9006" priority="2340" operator="equal">
      <formula>E726</formula>
    </cfRule>
  </conditionalFormatting>
  <conditionalFormatting sqref="O733">
    <cfRule type="cellIs" dxfId="9005" priority="2330" operator="equal">
      <formula>0</formula>
    </cfRule>
  </conditionalFormatting>
  <conditionalFormatting sqref="P733:W733">
    <cfRule type="cellIs" dxfId="9004" priority="2329" operator="equal">
      <formula>0</formula>
    </cfRule>
  </conditionalFormatting>
  <conditionalFormatting sqref="O733:W733">
    <cfRule type="cellIs" dxfId="9003" priority="2331" operator="greaterThan">
      <formula>O726+1</formula>
    </cfRule>
    <cfRule type="cellIs" dxfId="9002" priority="2332" operator="equal">
      <formula>O726+1</formula>
    </cfRule>
    <cfRule type="cellIs" dxfId="9001" priority="2333" operator="lessThan">
      <formula>O726</formula>
    </cfRule>
    <cfRule type="cellIs" dxfId="9000" priority="2334" operator="equal">
      <formula>O726</formula>
    </cfRule>
  </conditionalFormatting>
  <conditionalFormatting sqref="F729:M729">
    <cfRule type="cellIs" dxfId="8999" priority="2323" operator="equal">
      <formula>0</formula>
    </cfRule>
  </conditionalFormatting>
  <conditionalFormatting sqref="E729">
    <cfRule type="cellIs" dxfId="8998" priority="2324" operator="equal">
      <formula>0</formula>
    </cfRule>
  </conditionalFormatting>
  <conditionalFormatting sqref="E729:M729">
    <cfRule type="cellIs" dxfId="8997" priority="2325" operator="greaterThan">
      <formula>E726+1</formula>
    </cfRule>
    <cfRule type="cellIs" dxfId="8996" priority="2326" operator="equal">
      <formula>E726+1</formula>
    </cfRule>
    <cfRule type="cellIs" dxfId="8995" priority="2327" operator="lessThan">
      <formula>E726</formula>
    </cfRule>
    <cfRule type="cellIs" dxfId="8994" priority="2328" operator="equal">
      <formula>E726</formula>
    </cfRule>
  </conditionalFormatting>
  <conditionalFormatting sqref="P729:W729">
    <cfRule type="cellIs" dxfId="8993" priority="2317" operator="equal">
      <formula>0</formula>
    </cfRule>
  </conditionalFormatting>
  <conditionalFormatting sqref="O729">
    <cfRule type="cellIs" dxfId="8992" priority="2318" operator="equal">
      <formula>0</formula>
    </cfRule>
  </conditionalFormatting>
  <conditionalFormatting sqref="O729:W729">
    <cfRule type="cellIs" dxfId="8991" priority="2319" operator="greaterThan">
      <formula>O726+1</formula>
    </cfRule>
    <cfRule type="cellIs" dxfId="8990" priority="2320" operator="equal">
      <formula>O726+1</formula>
    </cfRule>
    <cfRule type="cellIs" dxfId="8989" priority="2321" operator="lessThan">
      <formula>O726</formula>
    </cfRule>
    <cfRule type="cellIs" dxfId="8988" priority="2322" operator="equal">
      <formula>O726</formula>
    </cfRule>
  </conditionalFormatting>
  <conditionalFormatting sqref="E726">
    <cfRule type="cellIs" dxfId="8987" priority="2314" operator="equal">
      <formula>3</formula>
    </cfRule>
    <cfRule type="cellIs" dxfId="8986" priority="2315" operator="equal">
      <formula>5</formula>
    </cfRule>
    <cfRule type="cellIs" dxfId="8985" priority="2316" operator="equal">
      <formula>4</formula>
    </cfRule>
  </conditionalFormatting>
  <conditionalFormatting sqref="E726:M726">
    <cfRule type="cellIs" dxfId="8984" priority="2311" operator="equal">
      <formula>3</formula>
    </cfRule>
    <cfRule type="cellIs" dxfId="8983" priority="2312" operator="equal">
      <formula>5</formula>
    </cfRule>
    <cfRule type="cellIs" dxfId="8982" priority="2313" operator="equal">
      <formula>4</formula>
    </cfRule>
  </conditionalFormatting>
  <conditionalFormatting sqref="O726">
    <cfRule type="cellIs" dxfId="8981" priority="2308" operator="equal">
      <formula>3</formula>
    </cfRule>
    <cfRule type="cellIs" dxfId="8980" priority="2309" operator="equal">
      <formula>5</formula>
    </cfRule>
    <cfRule type="cellIs" dxfId="8979" priority="2310" operator="equal">
      <formula>4</formula>
    </cfRule>
  </conditionalFormatting>
  <conditionalFormatting sqref="O726:W726">
    <cfRule type="cellIs" dxfId="8978" priority="2305" operator="equal">
      <formula>3</formula>
    </cfRule>
    <cfRule type="cellIs" dxfId="8977" priority="2306" operator="equal">
      <formula>5</formula>
    </cfRule>
    <cfRule type="cellIs" dxfId="8976" priority="2307" operator="equal">
      <formula>4</formula>
    </cfRule>
  </conditionalFormatting>
  <conditionalFormatting sqref="P722:W722">
    <cfRule type="cellIs" dxfId="8975" priority="2293" operator="equal">
      <formula>0</formula>
    </cfRule>
  </conditionalFormatting>
  <conditionalFormatting sqref="F722:M722">
    <cfRule type="cellIs" dxfId="8974" priority="2299" operator="equal">
      <formula>0</formula>
    </cfRule>
  </conditionalFormatting>
  <conditionalFormatting sqref="E722">
    <cfRule type="cellIs" dxfId="8973" priority="2300" operator="equal">
      <formula>0</formula>
    </cfRule>
  </conditionalFormatting>
  <conditionalFormatting sqref="O722">
    <cfRule type="cellIs" dxfId="8972" priority="2294" operator="equal">
      <formula>0</formula>
    </cfRule>
  </conditionalFormatting>
  <conditionalFormatting sqref="E722:M722">
    <cfRule type="cellIs" dxfId="8971" priority="2301" operator="greaterThan">
      <formula>E711+1</formula>
    </cfRule>
    <cfRule type="cellIs" dxfId="8970" priority="2302" operator="equal">
      <formula>E711+1</formula>
    </cfRule>
    <cfRule type="cellIs" dxfId="8969" priority="2303" operator="lessThan">
      <formula>E711</formula>
    </cfRule>
    <cfRule type="cellIs" dxfId="8968" priority="2304" operator="equal">
      <formula>E711</formula>
    </cfRule>
  </conditionalFormatting>
  <conditionalFormatting sqref="O722:W722">
    <cfRule type="cellIs" dxfId="8967" priority="2295" operator="greaterThan">
      <formula>O711+1</formula>
    </cfRule>
    <cfRule type="cellIs" dxfId="8966" priority="2296" operator="equal">
      <formula>O711+1</formula>
    </cfRule>
    <cfRule type="cellIs" dxfId="8965" priority="2297" operator="lessThan">
      <formula>O711</formula>
    </cfRule>
    <cfRule type="cellIs" dxfId="8964" priority="2298" operator="equal">
      <formula>O711</formula>
    </cfRule>
  </conditionalFormatting>
  <conditionalFormatting sqref="F714:M714">
    <cfRule type="cellIs" dxfId="8963" priority="2287" operator="equal">
      <formula>0</formula>
    </cfRule>
  </conditionalFormatting>
  <conditionalFormatting sqref="E714">
    <cfRule type="cellIs" dxfId="8962" priority="2288" operator="equal">
      <formula>0</formula>
    </cfRule>
  </conditionalFormatting>
  <conditionalFormatting sqref="E714:M714">
    <cfRule type="cellIs" dxfId="8961" priority="2289" operator="greaterThan">
      <formula>E711+1</formula>
    </cfRule>
    <cfRule type="cellIs" dxfId="8960" priority="2290" operator="equal">
      <formula>E711+1</formula>
    </cfRule>
    <cfRule type="cellIs" dxfId="8959" priority="2291" operator="lessThan">
      <formula>E711</formula>
    </cfRule>
    <cfRule type="cellIs" dxfId="8958" priority="2292" operator="equal">
      <formula>E711</formula>
    </cfRule>
  </conditionalFormatting>
  <conditionalFormatting sqref="P714:W714">
    <cfRule type="cellIs" dxfId="8957" priority="2281" operator="equal">
      <formula>0</formula>
    </cfRule>
  </conditionalFormatting>
  <conditionalFormatting sqref="O714">
    <cfRule type="cellIs" dxfId="8956" priority="2282" operator="equal">
      <formula>0</formula>
    </cfRule>
  </conditionalFormatting>
  <conditionalFormatting sqref="O714:W714">
    <cfRule type="cellIs" dxfId="8955" priority="2283" operator="greaterThan">
      <formula>O711+1</formula>
    </cfRule>
    <cfRule type="cellIs" dxfId="8954" priority="2284" operator="equal">
      <formula>O711+1</formula>
    </cfRule>
    <cfRule type="cellIs" dxfId="8953" priority="2285" operator="lessThan">
      <formula>O711</formula>
    </cfRule>
    <cfRule type="cellIs" dxfId="8952" priority="2286" operator="equal">
      <formula>O711</formula>
    </cfRule>
  </conditionalFormatting>
  <conditionalFormatting sqref="E711">
    <cfRule type="cellIs" dxfId="8951" priority="2278" operator="equal">
      <formula>3</formula>
    </cfRule>
    <cfRule type="cellIs" dxfId="8950" priority="2279" operator="equal">
      <formula>5</formula>
    </cfRule>
    <cfRule type="cellIs" dxfId="8949" priority="2280" operator="equal">
      <formula>4</formula>
    </cfRule>
  </conditionalFormatting>
  <conditionalFormatting sqref="E711:M711">
    <cfRule type="cellIs" dxfId="8948" priority="2275" operator="equal">
      <formula>3</formula>
    </cfRule>
    <cfRule type="cellIs" dxfId="8947" priority="2276" operator="equal">
      <formula>5</formula>
    </cfRule>
    <cfRule type="cellIs" dxfId="8946" priority="2277" operator="equal">
      <formula>4</formula>
    </cfRule>
  </conditionalFormatting>
  <conditionalFormatting sqref="O711">
    <cfRule type="cellIs" dxfId="8945" priority="2272" operator="equal">
      <formula>3</formula>
    </cfRule>
    <cfRule type="cellIs" dxfId="8944" priority="2273" operator="equal">
      <formula>5</formula>
    </cfRule>
    <cfRule type="cellIs" dxfId="8943" priority="2274" operator="equal">
      <formula>4</formula>
    </cfRule>
  </conditionalFormatting>
  <conditionalFormatting sqref="O711:W711">
    <cfRule type="cellIs" dxfId="8942" priority="2269" operator="equal">
      <formula>3</formula>
    </cfRule>
    <cfRule type="cellIs" dxfId="8941" priority="2270" operator="equal">
      <formula>5</formula>
    </cfRule>
    <cfRule type="cellIs" dxfId="8940" priority="2271" operator="equal">
      <formula>4</formula>
    </cfRule>
  </conditionalFormatting>
  <conditionalFormatting sqref="F718:M718">
    <cfRule type="cellIs" dxfId="8939" priority="2263" operator="equal">
      <formula>0</formula>
    </cfRule>
  </conditionalFormatting>
  <conditionalFormatting sqref="E718">
    <cfRule type="cellIs" dxfId="8938" priority="2264" operator="equal">
      <formula>0</formula>
    </cfRule>
  </conditionalFormatting>
  <conditionalFormatting sqref="E718:M718">
    <cfRule type="cellIs" dxfId="8937" priority="2265" operator="greaterThan">
      <formula>E715+1</formula>
    </cfRule>
    <cfRule type="cellIs" dxfId="8936" priority="2266" operator="equal">
      <formula>E715+1</formula>
    </cfRule>
    <cfRule type="cellIs" dxfId="8935" priority="2267" operator="lessThan">
      <formula>E715</formula>
    </cfRule>
    <cfRule type="cellIs" dxfId="8934" priority="2268" operator="equal">
      <formula>E715</formula>
    </cfRule>
  </conditionalFormatting>
  <conditionalFormatting sqref="P718:W718">
    <cfRule type="cellIs" dxfId="8933" priority="2257" operator="equal">
      <formula>0</formula>
    </cfRule>
  </conditionalFormatting>
  <conditionalFormatting sqref="O718">
    <cfRule type="cellIs" dxfId="8932" priority="2258" operator="equal">
      <formula>0</formula>
    </cfRule>
  </conditionalFormatting>
  <conditionalFormatting sqref="O718:W718">
    <cfRule type="cellIs" dxfId="8931" priority="2259" operator="greaterThan">
      <formula>O715+1</formula>
    </cfRule>
    <cfRule type="cellIs" dxfId="8930" priority="2260" operator="equal">
      <formula>O715+1</formula>
    </cfRule>
    <cfRule type="cellIs" dxfId="8929" priority="2261" operator="lessThan">
      <formula>O715</formula>
    </cfRule>
    <cfRule type="cellIs" dxfId="8928" priority="2262" operator="equal">
      <formula>O715</formula>
    </cfRule>
  </conditionalFormatting>
  <conditionalFormatting sqref="E696">
    <cfRule type="cellIs" dxfId="8927" priority="2254" operator="equal">
      <formula>3</formula>
    </cfRule>
    <cfRule type="cellIs" dxfId="8926" priority="2255" operator="equal">
      <formula>5</formula>
    </cfRule>
    <cfRule type="cellIs" dxfId="8925" priority="2256" operator="equal">
      <formula>4</formula>
    </cfRule>
  </conditionalFormatting>
  <conditionalFormatting sqref="E696:M696">
    <cfRule type="cellIs" dxfId="8924" priority="2251" operator="equal">
      <formula>3</formula>
    </cfRule>
    <cfRule type="cellIs" dxfId="8923" priority="2252" operator="equal">
      <formula>5</formula>
    </cfRule>
    <cfRule type="cellIs" dxfId="8922" priority="2253" operator="equal">
      <formula>4</formula>
    </cfRule>
  </conditionalFormatting>
  <conditionalFormatting sqref="O696">
    <cfRule type="cellIs" dxfId="8921" priority="2248" operator="equal">
      <formula>3</formula>
    </cfRule>
    <cfRule type="cellIs" dxfId="8920" priority="2249" operator="equal">
      <formula>5</formula>
    </cfRule>
    <cfRule type="cellIs" dxfId="8919" priority="2250" operator="equal">
      <formula>4</formula>
    </cfRule>
  </conditionalFormatting>
  <conditionalFormatting sqref="O696:W696">
    <cfRule type="cellIs" dxfId="8918" priority="2245" operator="equal">
      <formula>3</formula>
    </cfRule>
    <cfRule type="cellIs" dxfId="8917" priority="2246" operator="equal">
      <formula>5</formula>
    </cfRule>
    <cfRule type="cellIs" dxfId="8916" priority="2247" operator="equal">
      <formula>4</formula>
    </cfRule>
  </conditionalFormatting>
  <conditionalFormatting sqref="P707:W707">
    <cfRule type="cellIs" dxfId="8915" priority="2233" operator="equal">
      <formula>0</formula>
    </cfRule>
  </conditionalFormatting>
  <conditionalFormatting sqref="F707:M707">
    <cfRule type="cellIs" dxfId="8914" priority="2239" operator="equal">
      <formula>0</formula>
    </cfRule>
  </conditionalFormatting>
  <conditionalFormatting sqref="E707">
    <cfRule type="cellIs" dxfId="8913" priority="2240" operator="equal">
      <formula>0</formula>
    </cfRule>
  </conditionalFormatting>
  <conditionalFormatting sqref="O707">
    <cfRule type="cellIs" dxfId="8912" priority="2234" operator="equal">
      <formula>0</formula>
    </cfRule>
  </conditionalFormatting>
  <conditionalFormatting sqref="E707:M707">
    <cfRule type="cellIs" dxfId="8911" priority="2241" operator="greaterThan">
      <formula>E696+1</formula>
    </cfRule>
    <cfRule type="cellIs" dxfId="8910" priority="2242" operator="equal">
      <formula>E696+1</formula>
    </cfRule>
    <cfRule type="cellIs" dxfId="8909" priority="2243" operator="lessThan">
      <formula>E696</formula>
    </cfRule>
    <cfRule type="cellIs" dxfId="8908" priority="2244" operator="equal">
      <formula>E696</formula>
    </cfRule>
  </conditionalFormatting>
  <conditionalFormatting sqref="O707:W707">
    <cfRule type="cellIs" dxfId="8907" priority="2235" operator="greaterThan">
      <formula>O696+1</formula>
    </cfRule>
    <cfRule type="cellIs" dxfId="8906" priority="2236" operator="equal">
      <formula>O696+1</formula>
    </cfRule>
    <cfRule type="cellIs" dxfId="8905" priority="2237" operator="lessThan">
      <formula>O696</formula>
    </cfRule>
    <cfRule type="cellIs" dxfId="8904" priority="2238" operator="equal">
      <formula>O696</formula>
    </cfRule>
  </conditionalFormatting>
  <conditionalFormatting sqref="E703">
    <cfRule type="cellIs" dxfId="8903" priority="2228" operator="equal">
      <formula>0</formula>
    </cfRule>
  </conditionalFormatting>
  <conditionalFormatting sqref="F703:M703">
    <cfRule type="cellIs" dxfId="8902" priority="2227" operator="equal">
      <formula>0</formula>
    </cfRule>
  </conditionalFormatting>
  <conditionalFormatting sqref="E703:M703">
    <cfRule type="cellIs" dxfId="8901" priority="2229" operator="greaterThan">
      <formula>E696+1</formula>
    </cfRule>
    <cfRule type="cellIs" dxfId="8900" priority="2230" operator="equal">
      <formula>E696+1</formula>
    </cfRule>
    <cfRule type="cellIs" dxfId="8899" priority="2231" operator="lessThan">
      <formula>E696</formula>
    </cfRule>
    <cfRule type="cellIs" dxfId="8898" priority="2232" operator="equal">
      <formula>E696</formula>
    </cfRule>
  </conditionalFormatting>
  <conditionalFormatting sqref="O703">
    <cfRule type="cellIs" dxfId="8897" priority="2222" operator="equal">
      <formula>0</formula>
    </cfRule>
  </conditionalFormatting>
  <conditionalFormatting sqref="P703:W703">
    <cfRule type="cellIs" dxfId="8896" priority="2221" operator="equal">
      <formula>0</formula>
    </cfRule>
  </conditionalFormatting>
  <conditionalFormatting sqref="O703:W703">
    <cfRule type="cellIs" dxfId="8895" priority="2223" operator="greaterThan">
      <formula>O696+1</formula>
    </cfRule>
    <cfRule type="cellIs" dxfId="8894" priority="2224" operator="equal">
      <formula>O696+1</formula>
    </cfRule>
    <cfRule type="cellIs" dxfId="8893" priority="2225" operator="lessThan">
      <formula>O696</formula>
    </cfRule>
    <cfRule type="cellIs" dxfId="8892" priority="2226" operator="equal">
      <formula>O696</formula>
    </cfRule>
  </conditionalFormatting>
  <conditionalFormatting sqref="F699:M699">
    <cfRule type="cellIs" dxfId="8891" priority="2215" operator="equal">
      <formula>0</formula>
    </cfRule>
  </conditionalFormatting>
  <conditionalFormatting sqref="E699">
    <cfRule type="cellIs" dxfId="8890" priority="2216" operator="equal">
      <formula>0</formula>
    </cfRule>
  </conditionalFormatting>
  <conditionalFormatting sqref="E699:M699">
    <cfRule type="cellIs" dxfId="8889" priority="2217" operator="greaterThan">
      <formula>E696+1</formula>
    </cfRule>
    <cfRule type="cellIs" dxfId="8888" priority="2218" operator="equal">
      <formula>E696+1</formula>
    </cfRule>
    <cfRule type="cellIs" dxfId="8887" priority="2219" operator="lessThan">
      <formula>E696</formula>
    </cfRule>
    <cfRule type="cellIs" dxfId="8886" priority="2220" operator="equal">
      <formula>E696</formula>
    </cfRule>
  </conditionalFormatting>
  <conditionalFormatting sqref="P699:W699">
    <cfRule type="cellIs" dxfId="8885" priority="2209" operator="equal">
      <formula>0</formula>
    </cfRule>
  </conditionalFormatting>
  <conditionalFormatting sqref="O699">
    <cfRule type="cellIs" dxfId="8884" priority="2210" operator="equal">
      <formula>0</formula>
    </cfRule>
  </conditionalFormatting>
  <conditionalFormatting sqref="O699:W699">
    <cfRule type="cellIs" dxfId="8883" priority="2211" operator="greaterThan">
      <formula>O696+1</formula>
    </cfRule>
    <cfRule type="cellIs" dxfId="8882" priority="2212" operator="equal">
      <formula>O696+1</formula>
    </cfRule>
    <cfRule type="cellIs" dxfId="8881" priority="2213" operator="lessThan">
      <formula>O696</formula>
    </cfRule>
    <cfRule type="cellIs" dxfId="8880" priority="2214" operator="equal">
      <formula>O696</formula>
    </cfRule>
  </conditionalFormatting>
  <conditionalFormatting sqref="O692">
    <cfRule type="cellIs" dxfId="8879" priority="2198" operator="equal">
      <formula>0</formula>
    </cfRule>
  </conditionalFormatting>
  <conditionalFormatting sqref="P692:W692">
    <cfRule type="cellIs" dxfId="8878" priority="2197" operator="equal">
      <formula>0</formula>
    </cfRule>
  </conditionalFormatting>
  <conditionalFormatting sqref="E692">
    <cfRule type="cellIs" dxfId="8877" priority="2204" operator="equal">
      <formula>0</formula>
    </cfRule>
  </conditionalFormatting>
  <conditionalFormatting sqref="F692:M692">
    <cfRule type="cellIs" dxfId="8876" priority="2203" operator="equal">
      <formula>0</formula>
    </cfRule>
  </conditionalFormatting>
  <conditionalFormatting sqref="E692:M692">
    <cfRule type="cellIs" dxfId="8875" priority="2205" operator="greaterThan">
      <formula>E681+1</formula>
    </cfRule>
    <cfRule type="cellIs" dxfId="8874" priority="2206" operator="equal">
      <formula>E681+1</formula>
    </cfRule>
    <cfRule type="cellIs" dxfId="8873" priority="2207" operator="lessThan">
      <formula>E681</formula>
    </cfRule>
    <cfRule type="cellIs" dxfId="8872" priority="2208" operator="equal">
      <formula>E681</formula>
    </cfRule>
  </conditionalFormatting>
  <conditionalFormatting sqref="O692:W692">
    <cfRule type="cellIs" dxfId="8871" priority="2199" operator="greaterThan">
      <formula>O681+1</formula>
    </cfRule>
    <cfRule type="cellIs" dxfId="8870" priority="2200" operator="equal">
      <formula>O681+1</formula>
    </cfRule>
    <cfRule type="cellIs" dxfId="8869" priority="2201" operator="lessThan">
      <formula>O681</formula>
    </cfRule>
    <cfRule type="cellIs" dxfId="8868" priority="2202" operator="equal">
      <formula>O681</formula>
    </cfRule>
  </conditionalFormatting>
  <conditionalFormatting sqref="F684:M684">
    <cfRule type="cellIs" dxfId="8867" priority="2191" operator="equal">
      <formula>0</formula>
    </cfRule>
  </conditionalFormatting>
  <conditionalFormatting sqref="E684">
    <cfRule type="cellIs" dxfId="8866" priority="2192" operator="equal">
      <formula>0</formula>
    </cfRule>
  </conditionalFormatting>
  <conditionalFormatting sqref="E684:M684">
    <cfRule type="cellIs" dxfId="8865" priority="2193" operator="greaterThan">
      <formula>E681+1</formula>
    </cfRule>
    <cfRule type="cellIs" dxfId="8864" priority="2194" operator="equal">
      <formula>E681+1</formula>
    </cfRule>
    <cfRule type="cellIs" dxfId="8863" priority="2195" operator="lessThan">
      <formula>E681</formula>
    </cfRule>
    <cfRule type="cellIs" dxfId="8862" priority="2196" operator="equal">
      <formula>E681</formula>
    </cfRule>
  </conditionalFormatting>
  <conditionalFormatting sqref="P684:W684">
    <cfRule type="cellIs" dxfId="8861" priority="2185" operator="equal">
      <formula>0</formula>
    </cfRule>
  </conditionalFormatting>
  <conditionalFormatting sqref="O684">
    <cfRule type="cellIs" dxfId="8860" priority="2186" operator="equal">
      <formula>0</formula>
    </cfRule>
  </conditionalFormatting>
  <conditionalFormatting sqref="O684:W684">
    <cfRule type="cellIs" dxfId="8859" priority="2187" operator="greaterThan">
      <formula>O681+1</formula>
    </cfRule>
    <cfRule type="cellIs" dxfId="8858" priority="2188" operator="equal">
      <formula>O681+1</formula>
    </cfRule>
    <cfRule type="cellIs" dxfId="8857" priority="2189" operator="lessThan">
      <formula>O681</formula>
    </cfRule>
    <cfRule type="cellIs" dxfId="8856" priority="2190" operator="equal">
      <formula>O681</formula>
    </cfRule>
  </conditionalFormatting>
  <conditionalFormatting sqref="E681">
    <cfRule type="cellIs" dxfId="8855" priority="2182" operator="equal">
      <formula>3</formula>
    </cfRule>
    <cfRule type="cellIs" dxfId="8854" priority="2183" operator="equal">
      <formula>5</formula>
    </cfRule>
    <cfRule type="cellIs" dxfId="8853" priority="2184" operator="equal">
      <formula>4</formula>
    </cfRule>
  </conditionalFormatting>
  <conditionalFormatting sqref="E681:M681">
    <cfRule type="cellIs" dxfId="8852" priority="2179" operator="equal">
      <formula>3</formula>
    </cfRule>
    <cfRule type="cellIs" dxfId="8851" priority="2180" operator="equal">
      <formula>5</formula>
    </cfRule>
    <cfRule type="cellIs" dxfId="8850" priority="2181" operator="equal">
      <formula>4</formula>
    </cfRule>
  </conditionalFormatting>
  <conditionalFormatting sqref="O681">
    <cfRule type="cellIs" dxfId="8849" priority="2176" operator="equal">
      <formula>3</formula>
    </cfRule>
    <cfRule type="cellIs" dxfId="8848" priority="2177" operator="equal">
      <formula>5</formula>
    </cfRule>
    <cfRule type="cellIs" dxfId="8847" priority="2178" operator="equal">
      <formula>4</formula>
    </cfRule>
  </conditionalFormatting>
  <conditionalFormatting sqref="O681:W681">
    <cfRule type="cellIs" dxfId="8846" priority="2173" operator="equal">
      <formula>3</formula>
    </cfRule>
    <cfRule type="cellIs" dxfId="8845" priority="2174" operator="equal">
      <formula>5</formula>
    </cfRule>
    <cfRule type="cellIs" dxfId="8844" priority="2175" operator="equal">
      <formula>4</formula>
    </cfRule>
  </conditionalFormatting>
  <conditionalFormatting sqref="F688:M688">
    <cfRule type="cellIs" dxfId="8843" priority="2167" operator="equal">
      <formula>0</formula>
    </cfRule>
  </conditionalFormatting>
  <conditionalFormatting sqref="E688">
    <cfRule type="cellIs" dxfId="8842" priority="2168" operator="equal">
      <formula>0</formula>
    </cfRule>
  </conditionalFormatting>
  <conditionalFormatting sqref="E688:M688">
    <cfRule type="cellIs" dxfId="8841" priority="2169" operator="greaterThan">
      <formula>E685+1</formula>
    </cfRule>
    <cfRule type="cellIs" dxfId="8840" priority="2170" operator="equal">
      <formula>E685+1</formula>
    </cfRule>
    <cfRule type="cellIs" dxfId="8839" priority="2171" operator="lessThan">
      <formula>E685</formula>
    </cfRule>
    <cfRule type="cellIs" dxfId="8838" priority="2172" operator="equal">
      <formula>E685</formula>
    </cfRule>
  </conditionalFormatting>
  <conditionalFormatting sqref="P688:W688">
    <cfRule type="cellIs" dxfId="8837" priority="2161" operator="equal">
      <formula>0</formula>
    </cfRule>
  </conditionalFormatting>
  <conditionalFormatting sqref="O688">
    <cfRule type="cellIs" dxfId="8836" priority="2162" operator="equal">
      <formula>0</formula>
    </cfRule>
  </conditionalFormatting>
  <conditionalFormatting sqref="O688:W688">
    <cfRule type="cellIs" dxfId="8835" priority="2163" operator="greaterThan">
      <formula>O685+1</formula>
    </cfRule>
    <cfRule type="cellIs" dxfId="8834" priority="2164" operator="equal">
      <formula>O685+1</formula>
    </cfRule>
    <cfRule type="cellIs" dxfId="8833" priority="2165" operator="lessThan">
      <formula>O685</formula>
    </cfRule>
    <cfRule type="cellIs" dxfId="8832" priority="2166" operator="equal">
      <formula>O685</formula>
    </cfRule>
  </conditionalFormatting>
  <conditionalFormatting sqref="E666">
    <cfRule type="cellIs" dxfId="8831" priority="2158" operator="equal">
      <formula>3</formula>
    </cfRule>
    <cfRule type="cellIs" dxfId="8830" priority="2159" operator="equal">
      <formula>5</formula>
    </cfRule>
    <cfRule type="cellIs" dxfId="8829" priority="2160" operator="equal">
      <formula>4</formula>
    </cfRule>
  </conditionalFormatting>
  <conditionalFormatting sqref="E666:M666">
    <cfRule type="cellIs" dxfId="8828" priority="2155" operator="equal">
      <formula>3</formula>
    </cfRule>
    <cfRule type="cellIs" dxfId="8827" priority="2156" operator="equal">
      <formula>5</formula>
    </cfRule>
    <cfRule type="cellIs" dxfId="8826" priority="2157" operator="equal">
      <formula>4</formula>
    </cfRule>
  </conditionalFormatting>
  <conditionalFormatting sqref="O666">
    <cfRule type="cellIs" dxfId="8825" priority="2152" operator="equal">
      <formula>3</formula>
    </cfRule>
    <cfRule type="cellIs" dxfId="8824" priority="2153" operator="equal">
      <formula>5</formula>
    </cfRule>
    <cfRule type="cellIs" dxfId="8823" priority="2154" operator="equal">
      <formula>4</formula>
    </cfRule>
  </conditionalFormatting>
  <conditionalFormatting sqref="O666:W666">
    <cfRule type="cellIs" dxfId="8822" priority="2149" operator="equal">
      <formula>3</formula>
    </cfRule>
    <cfRule type="cellIs" dxfId="8821" priority="2150" operator="equal">
      <formula>5</formula>
    </cfRule>
    <cfRule type="cellIs" dxfId="8820" priority="2151" operator="equal">
      <formula>4</formula>
    </cfRule>
  </conditionalFormatting>
  <conditionalFormatting sqref="P677:W677">
    <cfRule type="cellIs" dxfId="8819" priority="2137" operator="equal">
      <formula>0</formula>
    </cfRule>
  </conditionalFormatting>
  <conditionalFormatting sqref="F677:M677">
    <cfRule type="cellIs" dxfId="8818" priority="2143" operator="equal">
      <formula>0</formula>
    </cfRule>
  </conditionalFormatting>
  <conditionalFormatting sqref="E677">
    <cfRule type="cellIs" dxfId="8817" priority="2144" operator="equal">
      <formula>0</formula>
    </cfRule>
  </conditionalFormatting>
  <conditionalFormatting sqref="O677">
    <cfRule type="cellIs" dxfId="8816" priority="2138" operator="equal">
      <formula>0</formula>
    </cfRule>
  </conditionalFormatting>
  <conditionalFormatting sqref="E677:M677">
    <cfRule type="cellIs" dxfId="8815" priority="2145" operator="greaterThan">
      <formula>E666+1</formula>
    </cfRule>
    <cfRule type="cellIs" dxfId="8814" priority="2146" operator="equal">
      <formula>E666+1</formula>
    </cfRule>
    <cfRule type="cellIs" dxfId="8813" priority="2147" operator="lessThan">
      <formula>E666</formula>
    </cfRule>
    <cfRule type="cellIs" dxfId="8812" priority="2148" operator="equal">
      <formula>E666</formula>
    </cfRule>
  </conditionalFormatting>
  <conditionalFormatting sqref="O677:W677">
    <cfRule type="cellIs" dxfId="8811" priority="2139" operator="greaterThan">
      <formula>O666+1</formula>
    </cfRule>
    <cfRule type="cellIs" dxfId="8810" priority="2140" operator="equal">
      <formula>O666+1</formula>
    </cfRule>
    <cfRule type="cellIs" dxfId="8809" priority="2141" operator="lessThan">
      <formula>O666</formula>
    </cfRule>
    <cfRule type="cellIs" dxfId="8808" priority="2142" operator="equal">
      <formula>O666</formula>
    </cfRule>
  </conditionalFormatting>
  <conditionalFormatting sqref="E673">
    <cfRule type="cellIs" dxfId="8807" priority="2132" operator="equal">
      <formula>0</formula>
    </cfRule>
  </conditionalFormatting>
  <conditionalFormatting sqref="F673:M673">
    <cfRule type="cellIs" dxfId="8806" priority="2131" operator="equal">
      <formula>0</formula>
    </cfRule>
  </conditionalFormatting>
  <conditionalFormatting sqref="E673:M673">
    <cfRule type="cellIs" dxfId="8805" priority="2133" operator="greaterThan">
      <formula>E666+1</formula>
    </cfRule>
    <cfRule type="cellIs" dxfId="8804" priority="2134" operator="equal">
      <formula>E666+1</formula>
    </cfRule>
    <cfRule type="cellIs" dxfId="8803" priority="2135" operator="lessThan">
      <formula>E666</formula>
    </cfRule>
    <cfRule type="cellIs" dxfId="8802" priority="2136" operator="equal">
      <formula>E666</formula>
    </cfRule>
  </conditionalFormatting>
  <conditionalFormatting sqref="O673">
    <cfRule type="cellIs" dxfId="8801" priority="2126" operator="equal">
      <formula>0</formula>
    </cfRule>
  </conditionalFormatting>
  <conditionalFormatting sqref="P673:W673">
    <cfRule type="cellIs" dxfId="8800" priority="2125" operator="equal">
      <formula>0</formula>
    </cfRule>
  </conditionalFormatting>
  <conditionalFormatting sqref="O673:W673">
    <cfRule type="cellIs" dxfId="8799" priority="2127" operator="greaterThan">
      <formula>O666+1</formula>
    </cfRule>
    <cfRule type="cellIs" dxfId="8798" priority="2128" operator="equal">
      <formula>O666+1</formula>
    </cfRule>
    <cfRule type="cellIs" dxfId="8797" priority="2129" operator="lessThan">
      <formula>O666</formula>
    </cfRule>
    <cfRule type="cellIs" dxfId="8796" priority="2130" operator="equal">
      <formula>O666</formula>
    </cfRule>
  </conditionalFormatting>
  <conditionalFormatting sqref="F669:M669">
    <cfRule type="cellIs" dxfId="8795" priority="2119" operator="equal">
      <formula>0</formula>
    </cfRule>
  </conditionalFormatting>
  <conditionalFormatting sqref="E669">
    <cfRule type="cellIs" dxfId="8794" priority="2120" operator="equal">
      <formula>0</formula>
    </cfRule>
  </conditionalFormatting>
  <conditionalFormatting sqref="E669:M669">
    <cfRule type="cellIs" dxfId="8793" priority="2121" operator="greaterThan">
      <formula>E666+1</formula>
    </cfRule>
    <cfRule type="cellIs" dxfId="8792" priority="2122" operator="equal">
      <formula>E666+1</formula>
    </cfRule>
    <cfRule type="cellIs" dxfId="8791" priority="2123" operator="lessThan">
      <formula>E666</formula>
    </cfRule>
    <cfRule type="cellIs" dxfId="8790" priority="2124" operator="equal">
      <formula>E666</formula>
    </cfRule>
  </conditionalFormatting>
  <conditionalFormatting sqref="P669:W669">
    <cfRule type="cellIs" dxfId="8789" priority="2113" operator="equal">
      <formula>0</formula>
    </cfRule>
  </conditionalFormatting>
  <conditionalFormatting sqref="O669">
    <cfRule type="cellIs" dxfId="8788" priority="2114" operator="equal">
      <formula>0</formula>
    </cfRule>
  </conditionalFormatting>
  <conditionalFormatting sqref="O669:W669">
    <cfRule type="cellIs" dxfId="8787" priority="2115" operator="greaterThan">
      <formula>O666+1</formula>
    </cfRule>
    <cfRule type="cellIs" dxfId="8786" priority="2116" operator="equal">
      <formula>O666+1</formula>
    </cfRule>
    <cfRule type="cellIs" dxfId="8785" priority="2117" operator="lessThan">
      <formula>O666</formula>
    </cfRule>
    <cfRule type="cellIs" dxfId="8784" priority="2118" operator="equal">
      <formula>O666</formula>
    </cfRule>
  </conditionalFormatting>
  <conditionalFormatting sqref="P662:W662">
    <cfRule type="cellIs" dxfId="8783" priority="2101" operator="equal">
      <formula>0</formula>
    </cfRule>
  </conditionalFormatting>
  <conditionalFormatting sqref="F662:M662">
    <cfRule type="cellIs" dxfId="8782" priority="2107" operator="equal">
      <formula>0</formula>
    </cfRule>
  </conditionalFormatting>
  <conditionalFormatting sqref="E662">
    <cfRule type="cellIs" dxfId="8781" priority="2108" operator="equal">
      <formula>0</formula>
    </cfRule>
  </conditionalFormatting>
  <conditionalFormatting sqref="O662">
    <cfRule type="cellIs" dxfId="8780" priority="2102" operator="equal">
      <formula>0</formula>
    </cfRule>
  </conditionalFormatting>
  <conditionalFormatting sqref="E662:M662">
    <cfRule type="cellIs" dxfId="8779" priority="2109" operator="greaterThan">
      <formula>E651+1</formula>
    </cfRule>
    <cfRule type="cellIs" dxfId="8778" priority="2110" operator="equal">
      <formula>E651+1</formula>
    </cfRule>
    <cfRule type="cellIs" dxfId="8777" priority="2111" operator="lessThan">
      <formula>E651</formula>
    </cfRule>
    <cfRule type="cellIs" dxfId="8776" priority="2112" operator="equal">
      <formula>E651</formula>
    </cfRule>
  </conditionalFormatting>
  <conditionalFormatting sqref="O662:W662">
    <cfRule type="cellIs" dxfId="8775" priority="2103" operator="greaterThan">
      <formula>O651+1</formula>
    </cfRule>
    <cfRule type="cellIs" dxfId="8774" priority="2104" operator="equal">
      <formula>O651+1</formula>
    </cfRule>
    <cfRule type="cellIs" dxfId="8773" priority="2105" operator="lessThan">
      <formula>O651</formula>
    </cfRule>
    <cfRule type="cellIs" dxfId="8772" priority="2106" operator="equal">
      <formula>O651</formula>
    </cfRule>
  </conditionalFormatting>
  <conditionalFormatting sqref="E658">
    <cfRule type="cellIs" dxfId="8771" priority="2096" operator="equal">
      <formula>0</formula>
    </cfRule>
  </conditionalFormatting>
  <conditionalFormatting sqref="F658:M658">
    <cfRule type="cellIs" dxfId="8770" priority="2095" operator="equal">
      <formula>0</formula>
    </cfRule>
  </conditionalFormatting>
  <conditionalFormatting sqref="E658:M658">
    <cfRule type="cellIs" dxfId="8769" priority="2097" operator="greaterThan">
      <formula>E651+1</formula>
    </cfRule>
    <cfRule type="cellIs" dxfId="8768" priority="2098" operator="equal">
      <formula>E651+1</formula>
    </cfRule>
    <cfRule type="cellIs" dxfId="8767" priority="2099" operator="lessThan">
      <formula>E651</formula>
    </cfRule>
    <cfRule type="cellIs" dxfId="8766" priority="2100" operator="equal">
      <formula>E651</formula>
    </cfRule>
  </conditionalFormatting>
  <conditionalFormatting sqref="O658">
    <cfRule type="cellIs" dxfId="8765" priority="2090" operator="equal">
      <formula>0</formula>
    </cfRule>
  </conditionalFormatting>
  <conditionalFormatting sqref="P658:W658">
    <cfRule type="cellIs" dxfId="8764" priority="2089" operator="equal">
      <formula>0</formula>
    </cfRule>
  </conditionalFormatting>
  <conditionalFormatting sqref="O658:W658">
    <cfRule type="cellIs" dxfId="8763" priority="2091" operator="greaterThan">
      <formula>O651+1</formula>
    </cfRule>
    <cfRule type="cellIs" dxfId="8762" priority="2092" operator="equal">
      <formula>O651+1</formula>
    </cfRule>
    <cfRule type="cellIs" dxfId="8761" priority="2093" operator="lessThan">
      <formula>O651</formula>
    </cfRule>
    <cfRule type="cellIs" dxfId="8760" priority="2094" operator="equal">
      <formula>O651</formula>
    </cfRule>
  </conditionalFormatting>
  <conditionalFormatting sqref="F654:M654">
    <cfRule type="cellIs" dxfId="8759" priority="2083" operator="equal">
      <formula>0</formula>
    </cfRule>
  </conditionalFormatting>
  <conditionalFormatting sqref="E654">
    <cfRule type="cellIs" dxfId="8758" priority="2084" operator="equal">
      <formula>0</formula>
    </cfRule>
  </conditionalFormatting>
  <conditionalFormatting sqref="E654:M654">
    <cfRule type="cellIs" dxfId="8757" priority="2085" operator="greaterThan">
      <formula>E651+1</formula>
    </cfRule>
    <cfRule type="cellIs" dxfId="8756" priority="2086" operator="equal">
      <formula>E651+1</formula>
    </cfRule>
    <cfRule type="cellIs" dxfId="8755" priority="2087" operator="lessThan">
      <formula>E651</formula>
    </cfRule>
    <cfRule type="cellIs" dxfId="8754" priority="2088" operator="equal">
      <formula>E651</formula>
    </cfRule>
  </conditionalFormatting>
  <conditionalFormatting sqref="P654:W654">
    <cfRule type="cellIs" dxfId="8753" priority="2077" operator="equal">
      <formula>0</formula>
    </cfRule>
  </conditionalFormatting>
  <conditionalFormatting sqref="O654">
    <cfRule type="cellIs" dxfId="8752" priority="2078" operator="equal">
      <formula>0</formula>
    </cfRule>
  </conditionalFormatting>
  <conditionalFormatting sqref="O654:W654">
    <cfRule type="cellIs" dxfId="8751" priority="2079" operator="greaterThan">
      <formula>O651+1</formula>
    </cfRule>
    <cfRule type="cellIs" dxfId="8750" priority="2080" operator="equal">
      <formula>O651+1</formula>
    </cfRule>
    <cfRule type="cellIs" dxfId="8749" priority="2081" operator="lessThan">
      <formula>O651</formula>
    </cfRule>
    <cfRule type="cellIs" dxfId="8748" priority="2082" operator="equal">
      <formula>O651</formula>
    </cfRule>
  </conditionalFormatting>
  <conditionalFormatting sqref="E651">
    <cfRule type="cellIs" dxfId="8747" priority="2074" operator="equal">
      <formula>3</formula>
    </cfRule>
    <cfRule type="cellIs" dxfId="8746" priority="2075" operator="equal">
      <formula>5</formula>
    </cfRule>
    <cfRule type="cellIs" dxfId="8745" priority="2076" operator="equal">
      <formula>4</formula>
    </cfRule>
  </conditionalFormatting>
  <conditionalFormatting sqref="E651:M651">
    <cfRule type="cellIs" dxfId="8744" priority="2071" operator="equal">
      <formula>3</formula>
    </cfRule>
    <cfRule type="cellIs" dxfId="8743" priority="2072" operator="equal">
      <formula>5</formula>
    </cfRule>
    <cfRule type="cellIs" dxfId="8742" priority="2073" operator="equal">
      <formula>4</formula>
    </cfRule>
  </conditionalFormatting>
  <conditionalFormatting sqref="O651">
    <cfRule type="cellIs" dxfId="8741" priority="2068" operator="equal">
      <formula>3</formula>
    </cfRule>
    <cfRule type="cellIs" dxfId="8740" priority="2069" operator="equal">
      <formula>5</formula>
    </cfRule>
    <cfRule type="cellIs" dxfId="8739" priority="2070" operator="equal">
      <formula>4</formula>
    </cfRule>
  </conditionalFormatting>
  <conditionalFormatting sqref="O651:W651">
    <cfRule type="cellIs" dxfId="8738" priority="2065" operator="equal">
      <formula>3</formula>
    </cfRule>
    <cfRule type="cellIs" dxfId="8737" priority="2066" operator="equal">
      <formula>5</formula>
    </cfRule>
    <cfRule type="cellIs" dxfId="8736" priority="2067" operator="equal">
      <formula>4</formula>
    </cfRule>
  </conditionalFormatting>
  <conditionalFormatting sqref="E636">
    <cfRule type="cellIs" dxfId="8735" priority="2062" operator="equal">
      <formula>3</formula>
    </cfRule>
    <cfRule type="cellIs" dxfId="8734" priority="2063" operator="equal">
      <formula>5</formula>
    </cfRule>
    <cfRule type="cellIs" dxfId="8733" priority="2064" operator="equal">
      <formula>4</formula>
    </cfRule>
  </conditionalFormatting>
  <conditionalFormatting sqref="E636:M636">
    <cfRule type="cellIs" dxfId="8732" priority="2059" operator="equal">
      <formula>3</formula>
    </cfRule>
    <cfRule type="cellIs" dxfId="8731" priority="2060" operator="equal">
      <formula>5</formula>
    </cfRule>
    <cfRule type="cellIs" dxfId="8730" priority="2061" operator="equal">
      <formula>4</formula>
    </cfRule>
  </conditionalFormatting>
  <conditionalFormatting sqref="O636">
    <cfRule type="cellIs" dxfId="8729" priority="2056" operator="equal">
      <formula>3</formula>
    </cfRule>
    <cfRule type="cellIs" dxfId="8728" priority="2057" operator="equal">
      <formula>5</formula>
    </cfRule>
    <cfRule type="cellIs" dxfId="8727" priority="2058" operator="equal">
      <formula>4</formula>
    </cfRule>
  </conditionalFormatting>
  <conditionalFormatting sqref="O636:W636">
    <cfRule type="cellIs" dxfId="8726" priority="2053" operator="equal">
      <formula>3</formula>
    </cfRule>
    <cfRule type="cellIs" dxfId="8725" priority="2054" operator="equal">
      <formula>5</formula>
    </cfRule>
    <cfRule type="cellIs" dxfId="8724" priority="2055" operator="equal">
      <formula>4</formula>
    </cfRule>
  </conditionalFormatting>
  <conditionalFormatting sqref="F647:M647">
    <cfRule type="cellIs" dxfId="8723" priority="2047" operator="equal">
      <formula>0</formula>
    </cfRule>
  </conditionalFormatting>
  <conditionalFormatting sqref="E647">
    <cfRule type="cellIs" dxfId="8722" priority="2048" operator="equal">
      <formula>0</formula>
    </cfRule>
  </conditionalFormatting>
  <conditionalFormatting sqref="E647:M647">
    <cfRule type="cellIs" dxfId="8721" priority="2049" operator="greaterThan">
      <formula>E636+1</formula>
    </cfRule>
    <cfRule type="cellIs" dxfId="8720" priority="2050" operator="equal">
      <formula>E636+1</formula>
    </cfRule>
    <cfRule type="cellIs" dxfId="8719" priority="2051" operator="lessThan">
      <formula>E636</formula>
    </cfRule>
    <cfRule type="cellIs" dxfId="8718" priority="2052" operator="equal">
      <formula>E636</formula>
    </cfRule>
  </conditionalFormatting>
  <conditionalFormatting sqref="P647:W647">
    <cfRule type="cellIs" dxfId="8717" priority="2041" operator="equal">
      <formula>0</formula>
    </cfRule>
  </conditionalFormatting>
  <conditionalFormatting sqref="O647">
    <cfRule type="cellIs" dxfId="8716" priority="2042" operator="equal">
      <formula>0</formula>
    </cfRule>
  </conditionalFormatting>
  <conditionalFormatting sqref="O647:W647">
    <cfRule type="cellIs" dxfId="8715" priority="2043" operator="greaterThan">
      <formula>O636+1</formula>
    </cfRule>
    <cfRule type="cellIs" dxfId="8714" priority="2044" operator="equal">
      <formula>O636+1</formula>
    </cfRule>
    <cfRule type="cellIs" dxfId="8713" priority="2045" operator="lessThan">
      <formula>O636</formula>
    </cfRule>
    <cfRule type="cellIs" dxfId="8712" priority="2046" operator="equal">
      <formula>O636</formula>
    </cfRule>
  </conditionalFormatting>
  <conditionalFormatting sqref="F639:M639">
    <cfRule type="cellIs" dxfId="8711" priority="2035" operator="equal">
      <formula>0</formula>
    </cfRule>
  </conditionalFormatting>
  <conditionalFormatting sqref="E639">
    <cfRule type="cellIs" dxfId="8710" priority="2036" operator="equal">
      <formula>0</formula>
    </cfRule>
  </conditionalFormatting>
  <conditionalFormatting sqref="E639:M639">
    <cfRule type="cellIs" dxfId="8709" priority="2037" operator="greaterThan">
      <formula>E636+1</formula>
    </cfRule>
    <cfRule type="cellIs" dxfId="8708" priority="2038" operator="equal">
      <formula>E636+1</formula>
    </cfRule>
    <cfRule type="cellIs" dxfId="8707" priority="2039" operator="lessThan">
      <formula>E636</formula>
    </cfRule>
    <cfRule type="cellIs" dxfId="8706" priority="2040" operator="equal">
      <formula>E636</formula>
    </cfRule>
  </conditionalFormatting>
  <conditionalFormatting sqref="P639:W639">
    <cfRule type="cellIs" dxfId="8705" priority="2029" operator="equal">
      <formula>0</formula>
    </cfRule>
  </conditionalFormatting>
  <conditionalFormatting sqref="O639">
    <cfRule type="cellIs" dxfId="8704" priority="2030" operator="equal">
      <formula>0</formula>
    </cfRule>
  </conditionalFormatting>
  <conditionalFormatting sqref="O639:W639">
    <cfRule type="cellIs" dxfId="8703" priority="2031" operator="greaterThan">
      <formula>O636+1</formula>
    </cfRule>
    <cfRule type="cellIs" dxfId="8702" priority="2032" operator="equal">
      <formula>O636+1</formula>
    </cfRule>
    <cfRule type="cellIs" dxfId="8701" priority="2033" operator="lessThan">
      <formula>O636</formula>
    </cfRule>
    <cfRule type="cellIs" dxfId="8700" priority="2034" operator="equal">
      <formula>O636</formula>
    </cfRule>
  </conditionalFormatting>
  <conditionalFormatting sqref="E643">
    <cfRule type="cellIs" dxfId="8699" priority="2024" operator="equal">
      <formula>0</formula>
    </cfRule>
  </conditionalFormatting>
  <conditionalFormatting sqref="F643:M643">
    <cfRule type="cellIs" dxfId="8698" priority="2023" operator="equal">
      <formula>0</formula>
    </cfRule>
  </conditionalFormatting>
  <conditionalFormatting sqref="E643:M643">
    <cfRule type="cellIs" dxfId="8697" priority="2025" operator="greaterThan">
      <formula>E636+1</formula>
    </cfRule>
    <cfRule type="cellIs" dxfId="8696" priority="2026" operator="equal">
      <formula>E636+1</formula>
    </cfRule>
    <cfRule type="cellIs" dxfId="8695" priority="2027" operator="lessThan">
      <formula>E636</formula>
    </cfRule>
    <cfRule type="cellIs" dxfId="8694" priority="2028" operator="equal">
      <formula>E636</formula>
    </cfRule>
  </conditionalFormatting>
  <conditionalFormatting sqref="O643">
    <cfRule type="cellIs" dxfId="8693" priority="2018" operator="equal">
      <formula>0</formula>
    </cfRule>
  </conditionalFormatting>
  <conditionalFormatting sqref="P643:W643">
    <cfRule type="cellIs" dxfId="8692" priority="2017" operator="equal">
      <formula>0</formula>
    </cfRule>
  </conditionalFormatting>
  <conditionalFormatting sqref="O643:W643">
    <cfRule type="cellIs" dxfId="8691" priority="2019" operator="greaterThan">
      <formula>O636+1</formula>
    </cfRule>
    <cfRule type="cellIs" dxfId="8690" priority="2020" operator="equal">
      <formula>O636+1</formula>
    </cfRule>
    <cfRule type="cellIs" dxfId="8689" priority="2021" operator="lessThan">
      <formula>O636</formula>
    </cfRule>
    <cfRule type="cellIs" dxfId="8688" priority="2022" operator="equal">
      <formula>O636</formula>
    </cfRule>
  </conditionalFormatting>
  <conditionalFormatting sqref="P632:W632">
    <cfRule type="cellIs" dxfId="8687" priority="2005" operator="equal">
      <formula>0</formula>
    </cfRule>
  </conditionalFormatting>
  <conditionalFormatting sqref="F632:M632">
    <cfRule type="cellIs" dxfId="8686" priority="2011" operator="equal">
      <formula>0</formula>
    </cfRule>
  </conditionalFormatting>
  <conditionalFormatting sqref="E632">
    <cfRule type="cellIs" dxfId="8685" priority="2012" operator="equal">
      <formula>0</formula>
    </cfRule>
  </conditionalFormatting>
  <conditionalFormatting sqref="O632">
    <cfRule type="cellIs" dxfId="8684" priority="2006" operator="equal">
      <formula>0</formula>
    </cfRule>
  </conditionalFormatting>
  <conditionalFormatting sqref="E632:M632">
    <cfRule type="cellIs" dxfId="8683" priority="2013" operator="greaterThan">
      <formula>E621+1</formula>
    </cfRule>
    <cfRule type="cellIs" dxfId="8682" priority="2014" operator="equal">
      <formula>E621+1</formula>
    </cfRule>
    <cfRule type="cellIs" dxfId="8681" priority="2015" operator="lessThan">
      <formula>E621</formula>
    </cfRule>
    <cfRule type="cellIs" dxfId="8680" priority="2016" operator="equal">
      <formula>E621</formula>
    </cfRule>
  </conditionalFormatting>
  <conditionalFormatting sqref="O632:W632">
    <cfRule type="cellIs" dxfId="8679" priority="2007" operator="greaterThan">
      <formula>O621+1</formula>
    </cfRule>
    <cfRule type="cellIs" dxfId="8678" priority="2008" operator="equal">
      <formula>O621+1</formula>
    </cfRule>
    <cfRule type="cellIs" dxfId="8677" priority="2009" operator="lessThan">
      <formula>O621</formula>
    </cfRule>
    <cfRule type="cellIs" dxfId="8676" priority="2010" operator="equal">
      <formula>O621</formula>
    </cfRule>
  </conditionalFormatting>
  <conditionalFormatting sqref="E628">
    <cfRule type="cellIs" dxfId="8675" priority="2000" operator="equal">
      <formula>0</formula>
    </cfRule>
  </conditionalFormatting>
  <conditionalFormatting sqref="F628:M628">
    <cfRule type="cellIs" dxfId="8674" priority="1999" operator="equal">
      <formula>0</formula>
    </cfRule>
  </conditionalFormatting>
  <conditionalFormatting sqref="E628:M628">
    <cfRule type="cellIs" dxfId="8673" priority="2001" operator="greaterThan">
      <formula>E621+1</formula>
    </cfRule>
    <cfRule type="cellIs" dxfId="8672" priority="2002" operator="equal">
      <formula>E621+1</formula>
    </cfRule>
    <cfRule type="cellIs" dxfId="8671" priority="2003" operator="lessThan">
      <formula>E621</formula>
    </cfRule>
    <cfRule type="cellIs" dxfId="8670" priority="2004" operator="equal">
      <formula>E621</formula>
    </cfRule>
  </conditionalFormatting>
  <conditionalFormatting sqref="O628">
    <cfRule type="cellIs" dxfId="8669" priority="1994" operator="equal">
      <formula>0</formula>
    </cfRule>
  </conditionalFormatting>
  <conditionalFormatting sqref="P628:W628">
    <cfRule type="cellIs" dxfId="8668" priority="1993" operator="equal">
      <formula>0</formula>
    </cfRule>
  </conditionalFormatting>
  <conditionalFormatting sqref="O628:W628">
    <cfRule type="cellIs" dxfId="8667" priority="1995" operator="greaterThan">
      <formula>O621+1</formula>
    </cfRule>
    <cfRule type="cellIs" dxfId="8666" priority="1996" operator="equal">
      <formula>O621+1</formula>
    </cfRule>
    <cfRule type="cellIs" dxfId="8665" priority="1997" operator="lessThan">
      <formula>O621</formula>
    </cfRule>
    <cfRule type="cellIs" dxfId="8664" priority="1998" operator="equal">
      <formula>O621</formula>
    </cfRule>
  </conditionalFormatting>
  <conditionalFormatting sqref="F624:M624">
    <cfRule type="cellIs" dxfId="8663" priority="1987" operator="equal">
      <formula>0</formula>
    </cfRule>
  </conditionalFormatting>
  <conditionalFormatting sqref="E624">
    <cfRule type="cellIs" dxfId="8662" priority="1988" operator="equal">
      <formula>0</formula>
    </cfRule>
  </conditionalFormatting>
  <conditionalFormatting sqref="E624:M624">
    <cfRule type="cellIs" dxfId="8661" priority="1989" operator="greaterThan">
      <formula>E621+1</formula>
    </cfRule>
    <cfRule type="cellIs" dxfId="8660" priority="1990" operator="equal">
      <formula>E621+1</formula>
    </cfRule>
    <cfRule type="cellIs" dxfId="8659" priority="1991" operator="lessThan">
      <formula>E621</formula>
    </cfRule>
    <cfRule type="cellIs" dxfId="8658" priority="1992" operator="equal">
      <formula>E621</formula>
    </cfRule>
  </conditionalFormatting>
  <conditionalFormatting sqref="P624:W624">
    <cfRule type="cellIs" dxfId="8657" priority="1981" operator="equal">
      <formula>0</formula>
    </cfRule>
  </conditionalFormatting>
  <conditionalFormatting sqref="O624">
    <cfRule type="cellIs" dxfId="8656" priority="1982" operator="equal">
      <formula>0</formula>
    </cfRule>
  </conditionalFormatting>
  <conditionalFormatting sqref="O624:W624">
    <cfRule type="cellIs" dxfId="8655" priority="1983" operator="greaterThan">
      <formula>O621+1</formula>
    </cfRule>
    <cfRule type="cellIs" dxfId="8654" priority="1984" operator="equal">
      <formula>O621+1</formula>
    </cfRule>
    <cfRule type="cellIs" dxfId="8653" priority="1985" operator="lessThan">
      <formula>O621</formula>
    </cfRule>
    <cfRule type="cellIs" dxfId="8652" priority="1986" operator="equal">
      <formula>O621</formula>
    </cfRule>
  </conditionalFormatting>
  <conditionalFormatting sqref="E621">
    <cfRule type="cellIs" dxfId="8651" priority="1978" operator="equal">
      <formula>3</formula>
    </cfRule>
    <cfRule type="cellIs" dxfId="8650" priority="1979" operator="equal">
      <formula>5</formula>
    </cfRule>
    <cfRule type="cellIs" dxfId="8649" priority="1980" operator="equal">
      <formula>4</formula>
    </cfRule>
  </conditionalFormatting>
  <conditionalFormatting sqref="E621:M621">
    <cfRule type="cellIs" dxfId="8648" priority="1975" operator="equal">
      <formula>3</formula>
    </cfRule>
    <cfRule type="cellIs" dxfId="8647" priority="1976" operator="equal">
      <formula>5</formula>
    </cfRule>
    <cfRule type="cellIs" dxfId="8646" priority="1977" operator="equal">
      <formula>4</formula>
    </cfRule>
  </conditionalFormatting>
  <conditionalFormatting sqref="O621">
    <cfRule type="cellIs" dxfId="8645" priority="1972" operator="equal">
      <formula>3</formula>
    </cfRule>
    <cfRule type="cellIs" dxfId="8644" priority="1973" operator="equal">
      <formula>5</formula>
    </cfRule>
    <cfRule type="cellIs" dxfId="8643" priority="1974" operator="equal">
      <formula>4</formula>
    </cfRule>
  </conditionalFormatting>
  <conditionalFormatting sqref="O621:W621">
    <cfRule type="cellIs" dxfId="8642" priority="1969" operator="equal">
      <formula>3</formula>
    </cfRule>
    <cfRule type="cellIs" dxfId="8641" priority="1970" operator="equal">
      <formula>5</formula>
    </cfRule>
    <cfRule type="cellIs" dxfId="8640" priority="1971" operator="equal">
      <formula>4</formula>
    </cfRule>
  </conditionalFormatting>
  <conditionalFormatting sqref="P617:W617">
    <cfRule type="cellIs" dxfId="8639" priority="1957" operator="equal">
      <formula>0</formula>
    </cfRule>
  </conditionalFormatting>
  <conditionalFormatting sqref="F617:M617">
    <cfRule type="cellIs" dxfId="8638" priority="1963" operator="equal">
      <formula>0</formula>
    </cfRule>
  </conditionalFormatting>
  <conditionalFormatting sqref="E617">
    <cfRule type="cellIs" dxfId="8637" priority="1964" operator="equal">
      <formula>0</formula>
    </cfRule>
  </conditionalFormatting>
  <conditionalFormatting sqref="O617">
    <cfRule type="cellIs" dxfId="8636" priority="1958" operator="equal">
      <formula>0</formula>
    </cfRule>
  </conditionalFormatting>
  <conditionalFormatting sqref="E617:M617">
    <cfRule type="cellIs" dxfId="8635" priority="1965" operator="greaterThan">
      <formula>E606+1</formula>
    </cfRule>
    <cfRule type="cellIs" dxfId="8634" priority="1966" operator="equal">
      <formula>E606+1</formula>
    </cfRule>
    <cfRule type="cellIs" dxfId="8633" priority="1967" operator="lessThan">
      <formula>E606</formula>
    </cfRule>
    <cfRule type="cellIs" dxfId="8632" priority="1968" operator="equal">
      <formula>E606</formula>
    </cfRule>
  </conditionalFormatting>
  <conditionalFormatting sqref="O617:W617">
    <cfRule type="cellIs" dxfId="8631" priority="1959" operator="greaterThan">
      <formula>O606+1</formula>
    </cfRule>
    <cfRule type="cellIs" dxfId="8630" priority="1960" operator="equal">
      <formula>O606+1</formula>
    </cfRule>
    <cfRule type="cellIs" dxfId="8629" priority="1961" operator="lessThan">
      <formula>O606</formula>
    </cfRule>
    <cfRule type="cellIs" dxfId="8628" priority="1962" operator="equal">
      <formula>O606</formula>
    </cfRule>
  </conditionalFormatting>
  <conditionalFormatting sqref="F609:M609">
    <cfRule type="cellIs" dxfId="8627" priority="1951" operator="equal">
      <formula>0</formula>
    </cfRule>
  </conditionalFormatting>
  <conditionalFormatting sqref="E609">
    <cfRule type="cellIs" dxfId="8626" priority="1952" operator="equal">
      <formula>0</formula>
    </cfRule>
  </conditionalFormatting>
  <conditionalFormatting sqref="E609:M609">
    <cfRule type="cellIs" dxfId="8625" priority="1953" operator="greaterThan">
      <formula>E606+1</formula>
    </cfRule>
    <cfRule type="cellIs" dxfId="8624" priority="1954" operator="equal">
      <formula>E606+1</formula>
    </cfRule>
    <cfRule type="cellIs" dxfId="8623" priority="1955" operator="lessThan">
      <formula>E606</formula>
    </cfRule>
    <cfRule type="cellIs" dxfId="8622" priority="1956" operator="equal">
      <formula>E606</formula>
    </cfRule>
  </conditionalFormatting>
  <conditionalFormatting sqref="P609:W609">
    <cfRule type="cellIs" dxfId="8621" priority="1945" operator="equal">
      <formula>0</formula>
    </cfRule>
  </conditionalFormatting>
  <conditionalFormatting sqref="O609">
    <cfRule type="cellIs" dxfId="8620" priority="1946" operator="equal">
      <formula>0</formula>
    </cfRule>
  </conditionalFormatting>
  <conditionalFormatting sqref="O609:W609">
    <cfRule type="cellIs" dxfId="8619" priority="1947" operator="greaterThan">
      <formula>O606+1</formula>
    </cfRule>
    <cfRule type="cellIs" dxfId="8618" priority="1948" operator="equal">
      <formula>O606+1</formula>
    </cfRule>
    <cfRule type="cellIs" dxfId="8617" priority="1949" operator="lessThan">
      <formula>O606</formula>
    </cfRule>
    <cfRule type="cellIs" dxfId="8616" priority="1950" operator="equal">
      <formula>O606</formula>
    </cfRule>
  </conditionalFormatting>
  <conditionalFormatting sqref="E606">
    <cfRule type="cellIs" dxfId="8615" priority="1942" operator="equal">
      <formula>3</formula>
    </cfRule>
    <cfRule type="cellIs" dxfId="8614" priority="1943" operator="equal">
      <formula>5</formula>
    </cfRule>
    <cfRule type="cellIs" dxfId="8613" priority="1944" operator="equal">
      <formula>4</formula>
    </cfRule>
  </conditionalFormatting>
  <conditionalFormatting sqref="E606:M606">
    <cfRule type="cellIs" dxfId="8612" priority="1939" operator="equal">
      <formula>3</formula>
    </cfRule>
    <cfRule type="cellIs" dxfId="8611" priority="1940" operator="equal">
      <formula>5</formula>
    </cfRule>
    <cfRule type="cellIs" dxfId="8610" priority="1941" operator="equal">
      <formula>4</formula>
    </cfRule>
  </conditionalFormatting>
  <conditionalFormatting sqref="O606">
    <cfRule type="cellIs" dxfId="8609" priority="1936" operator="equal">
      <formula>3</formula>
    </cfRule>
    <cfRule type="cellIs" dxfId="8608" priority="1937" operator="equal">
      <formula>5</formula>
    </cfRule>
    <cfRule type="cellIs" dxfId="8607" priority="1938" operator="equal">
      <formula>4</formula>
    </cfRule>
  </conditionalFormatting>
  <conditionalFormatting sqref="O606:W606">
    <cfRule type="cellIs" dxfId="8606" priority="1933" operator="equal">
      <formula>3</formula>
    </cfRule>
    <cfRule type="cellIs" dxfId="8605" priority="1934" operator="equal">
      <formula>5</formula>
    </cfRule>
    <cfRule type="cellIs" dxfId="8604" priority="1935" operator="equal">
      <formula>4</formula>
    </cfRule>
  </conditionalFormatting>
  <conditionalFormatting sqref="F613:M613">
    <cfRule type="cellIs" dxfId="8603" priority="1927" operator="equal">
      <formula>0</formula>
    </cfRule>
  </conditionalFormatting>
  <conditionalFormatting sqref="E613">
    <cfRule type="cellIs" dxfId="8602" priority="1928" operator="equal">
      <formula>0</formula>
    </cfRule>
  </conditionalFormatting>
  <conditionalFormatting sqref="E613:M613">
    <cfRule type="cellIs" dxfId="8601" priority="1929" operator="greaterThan">
      <formula>E610+1</formula>
    </cfRule>
    <cfRule type="cellIs" dxfId="8600" priority="1930" operator="equal">
      <formula>E610+1</formula>
    </cfRule>
    <cfRule type="cellIs" dxfId="8599" priority="1931" operator="lessThan">
      <formula>E610</formula>
    </cfRule>
    <cfRule type="cellIs" dxfId="8598" priority="1932" operator="equal">
      <formula>E610</formula>
    </cfRule>
  </conditionalFormatting>
  <conditionalFormatting sqref="P613:W613">
    <cfRule type="cellIs" dxfId="8597" priority="1921" operator="equal">
      <formula>0</formula>
    </cfRule>
  </conditionalFormatting>
  <conditionalFormatting sqref="O613">
    <cfRule type="cellIs" dxfId="8596" priority="1922" operator="equal">
      <formula>0</formula>
    </cfRule>
  </conditionalFormatting>
  <conditionalFormatting sqref="O613:W613">
    <cfRule type="cellIs" dxfId="8595" priority="1923" operator="greaterThan">
      <formula>O610+1</formula>
    </cfRule>
    <cfRule type="cellIs" dxfId="8594" priority="1924" operator="equal">
      <formula>O610+1</formula>
    </cfRule>
    <cfRule type="cellIs" dxfId="8593" priority="1925" operator="lessThan">
      <formula>O610</formula>
    </cfRule>
    <cfRule type="cellIs" dxfId="8592" priority="1926" operator="equal">
      <formula>O610</formula>
    </cfRule>
  </conditionalFormatting>
  <conditionalFormatting sqref="E591">
    <cfRule type="cellIs" dxfId="8591" priority="1918" operator="equal">
      <formula>3</formula>
    </cfRule>
    <cfRule type="cellIs" dxfId="8590" priority="1919" operator="equal">
      <formula>5</formula>
    </cfRule>
    <cfRule type="cellIs" dxfId="8589" priority="1920" operator="equal">
      <formula>4</formula>
    </cfRule>
  </conditionalFormatting>
  <conditionalFormatting sqref="E591:M591">
    <cfRule type="cellIs" dxfId="8588" priority="1915" operator="equal">
      <formula>3</formula>
    </cfRule>
    <cfRule type="cellIs" dxfId="8587" priority="1916" operator="equal">
      <formula>5</formula>
    </cfRule>
    <cfRule type="cellIs" dxfId="8586" priority="1917" operator="equal">
      <formula>4</formula>
    </cfRule>
  </conditionalFormatting>
  <conditionalFormatting sqref="O591">
    <cfRule type="cellIs" dxfId="8585" priority="1912" operator="equal">
      <formula>3</formula>
    </cfRule>
    <cfRule type="cellIs" dxfId="8584" priority="1913" operator="equal">
      <formula>5</formula>
    </cfRule>
    <cfRule type="cellIs" dxfId="8583" priority="1914" operator="equal">
      <formula>4</formula>
    </cfRule>
  </conditionalFormatting>
  <conditionalFormatting sqref="O591:W591">
    <cfRule type="cellIs" dxfId="8582" priority="1909" operator="equal">
      <formula>3</formula>
    </cfRule>
    <cfRule type="cellIs" dxfId="8581" priority="1910" operator="equal">
      <formula>5</formula>
    </cfRule>
    <cfRule type="cellIs" dxfId="8580" priority="1911" operator="equal">
      <formula>4</formula>
    </cfRule>
  </conditionalFormatting>
  <conditionalFormatting sqref="P602:W602">
    <cfRule type="cellIs" dxfId="8579" priority="1897" operator="equal">
      <formula>0</formula>
    </cfRule>
  </conditionalFormatting>
  <conditionalFormatting sqref="F602:M602">
    <cfRule type="cellIs" dxfId="8578" priority="1903" operator="equal">
      <formula>0</formula>
    </cfRule>
  </conditionalFormatting>
  <conditionalFormatting sqref="E602">
    <cfRule type="cellIs" dxfId="8577" priority="1904" operator="equal">
      <formula>0</formula>
    </cfRule>
  </conditionalFormatting>
  <conditionalFormatting sqref="O602">
    <cfRule type="cellIs" dxfId="8576" priority="1898" operator="equal">
      <formula>0</formula>
    </cfRule>
  </conditionalFormatting>
  <conditionalFormatting sqref="E602:M602">
    <cfRule type="cellIs" dxfId="8575" priority="1905" operator="greaterThan">
      <formula>E591+1</formula>
    </cfRule>
    <cfRule type="cellIs" dxfId="8574" priority="1906" operator="equal">
      <formula>E591+1</formula>
    </cfRule>
    <cfRule type="cellIs" dxfId="8573" priority="1907" operator="lessThan">
      <formula>E591</formula>
    </cfRule>
    <cfRule type="cellIs" dxfId="8572" priority="1908" operator="equal">
      <formula>E591</formula>
    </cfRule>
  </conditionalFormatting>
  <conditionalFormatting sqref="O602:W602">
    <cfRule type="cellIs" dxfId="8571" priority="1899" operator="greaterThan">
      <formula>O591+1</formula>
    </cfRule>
    <cfRule type="cellIs" dxfId="8570" priority="1900" operator="equal">
      <formula>O591+1</formula>
    </cfRule>
    <cfRule type="cellIs" dxfId="8569" priority="1901" operator="lessThan">
      <formula>O591</formula>
    </cfRule>
    <cfRule type="cellIs" dxfId="8568" priority="1902" operator="equal">
      <formula>O591</formula>
    </cfRule>
  </conditionalFormatting>
  <conditionalFormatting sqref="E598">
    <cfRule type="cellIs" dxfId="8567" priority="1892" operator="equal">
      <formula>0</formula>
    </cfRule>
  </conditionalFormatting>
  <conditionalFormatting sqref="F598:M598">
    <cfRule type="cellIs" dxfId="8566" priority="1891" operator="equal">
      <formula>0</formula>
    </cfRule>
  </conditionalFormatting>
  <conditionalFormatting sqref="E598:M598">
    <cfRule type="cellIs" dxfId="8565" priority="1893" operator="greaterThan">
      <formula>E591+1</formula>
    </cfRule>
    <cfRule type="cellIs" dxfId="8564" priority="1894" operator="equal">
      <formula>E591+1</formula>
    </cfRule>
    <cfRule type="cellIs" dxfId="8563" priority="1895" operator="lessThan">
      <formula>E591</formula>
    </cfRule>
    <cfRule type="cellIs" dxfId="8562" priority="1896" operator="equal">
      <formula>E591</formula>
    </cfRule>
  </conditionalFormatting>
  <conditionalFormatting sqref="O598">
    <cfRule type="cellIs" dxfId="8561" priority="1886" operator="equal">
      <formula>0</formula>
    </cfRule>
  </conditionalFormatting>
  <conditionalFormatting sqref="P598:W598">
    <cfRule type="cellIs" dxfId="8560" priority="1885" operator="equal">
      <formula>0</formula>
    </cfRule>
  </conditionalFormatting>
  <conditionalFormatting sqref="O598:W598">
    <cfRule type="cellIs" dxfId="8559" priority="1887" operator="greaterThan">
      <formula>O591+1</formula>
    </cfRule>
    <cfRule type="cellIs" dxfId="8558" priority="1888" operator="equal">
      <formula>O591+1</formula>
    </cfRule>
    <cfRule type="cellIs" dxfId="8557" priority="1889" operator="lessThan">
      <formula>O591</formula>
    </cfRule>
    <cfRule type="cellIs" dxfId="8556" priority="1890" operator="equal">
      <formula>O591</formula>
    </cfRule>
  </conditionalFormatting>
  <conditionalFormatting sqref="F594:M594">
    <cfRule type="cellIs" dxfId="8555" priority="1879" operator="equal">
      <formula>0</formula>
    </cfRule>
  </conditionalFormatting>
  <conditionalFormatting sqref="E594">
    <cfRule type="cellIs" dxfId="8554" priority="1880" operator="equal">
      <formula>0</formula>
    </cfRule>
  </conditionalFormatting>
  <conditionalFormatting sqref="E594:M594">
    <cfRule type="cellIs" dxfId="8553" priority="1881" operator="greaterThan">
      <formula>E591+1</formula>
    </cfRule>
    <cfRule type="cellIs" dxfId="8552" priority="1882" operator="equal">
      <formula>E591+1</formula>
    </cfRule>
    <cfRule type="cellIs" dxfId="8551" priority="1883" operator="lessThan">
      <formula>E591</formula>
    </cfRule>
    <cfRule type="cellIs" dxfId="8550" priority="1884" operator="equal">
      <formula>E591</formula>
    </cfRule>
  </conditionalFormatting>
  <conditionalFormatting sqref="P594:W594">
    <cfRule type="cellIs" dxfId="8549" priority="1873" operator="equal">
      <formula>0</formula>
    </cfRule>
  </conditionalFormatting>
  <conditionalFormatting sqref="O594">
    <cfRule type="cellIs" dxfId="8548" priority="1874" operator="equal">
      <formula>0</formula>
    </cfRule>
  </conditionalFormatting>
  <conditionalFormatting sqref="O594:W594">
    <cfRule type="cellIs" dxfId="8547" priority="1875" operator="greaterThan">
      <formula>O591+1</formula>
    </cfRule>
    <cfRule type="cellIs" dxfId="8546" priority="1876" operator="equal">
      <formula>O591+1</formula>
    </cfRule>
    <cfRule type="cellIs" dxfId="8545" priority="1877" operator="lessThan">
      <formula>O591</formula>
    </cfRule>
    <cfRule type="cellIs" dxfId="8544" priority="1878" operator="equal">
      <formula>O591</formula>
    </cfRule>
  </conditionalFormatting>
  <conditionalFormatting sqref="P587:W587">
    <cfRule type="cellIs" dxfId="8543" priority="1861" operator="equal">
      <formula>0</formula>
    </cfRule>
  </conditionalFormatting>
  <conditionalFormatting sqref="F587:M587">
    <cfRule type="cellIs" dxfId="8542" priority="1867" operator="equal">
      <formula>0</formula>
    </cfRule>
  </conditionalFormatting>
  <conditionalFormatting sqref="E587">
    <cfRule type="cellIs" dxfId="8541" priority="1868" operator="equal">
      <formula>0</formula>
    </cfRule>
  </conditionalFormatting>
  <conditionalFormatting sqref="O587">
    <cfRule type="cellIs" dxfId="8540" priority="1862" operator="equal">
      <formula>0</formula>
    </cfRule>
  </conditionalFormatting>
  <conditionalFormatting sqref="E587:M587">
    <cfRule type="cellIs" dxfId="8539" priority="1869" operator="greaterThan">
      <formula>E576+1</formula>
    </cfRule>
    <cfRule type="cellIs" dxfId="8538" priority="1870" operator="equal">
      <formula>E576+1</formula>
    </cfRule>
    <cfRule type="cellIs" dxfId="8537" priority="1871" operator="lessThan">
      <formula>E576</formula>
    </cfRule>
    <cfRule type="cellIs" dxfId="8536" priority="1872" operator="equal">
      <formula>E576</formula>
    </cfRule>
  </conditionalFormatting>
  <conditionalFormatting sqref="O587:W587">
    <cfRule type="cellIs" dxfId="8535" priority="1863" operator="greaterThan">
      <formula>O576+1</formula>
    </cfRule>
    <cfRule type="cellIs" dxfId="8534" priority="1864" operator="equal">
      <formula>O576+1</formula>
    </cfRule>
    <cfRule type="cellIs" dxfId="8533" priority="1865" operator="lessThan">
      <formula>O576</formula>
    </cfRule>
    <cfRule type="cellIs" dxfId="8532" priority="1866" operator="equal">
      <formula>O576</formula>
    </cfRule>
  </conditionalFormatting>
  <conditionalFormatting sqref="E583">
    <cfRule type="cellIs" dxfId="8531" priority="1856" operator="equal">
      <formula>0</formula>
    </cfRule>
  </conditionalFormatting>
  <conditionalFormatting sqref="F583:M583">
    <cfRule type="cellIs" dxfId="8530" priority="1855" operator="equal">
      <formula>0</formula>
    </cfRule>
  </conditionalFormatting>
  <conditionalFormatting sqref="E583:M583">
    <cfRule type="cellIs" dxfId="8529" priority="1857" operator="greaterThan">
      <formula>E576+1</formula>
    </cfRule>
    <cfRule type="cellIs" dxfId="8528" priority="1858" operator="equal">
      <formula>E576+1</formula>
    </cfRule>
    <cfRule type="cellIs" dxfId="8527" priority="1859" operator="lessThan">
      <formula>E576</formula>
    </cfRule>
    <cfRule type="cellIs" dxfId="8526" priority="1860" operator="equal">
      <formula>E576</formula>
    </cfRule>
  </conditionalFormatting>
  <conditionalFormatting sqref="O583">
    <cfRule type="cellIs" dxfId="8525" priority="1850" operator="equal">
      <formula>0</formula>
    </cfRule>
  </conditionalFormatting>
  <conditionalFormatting sqref="P583:W583">
    <cfRule type="cellIs" dxfId="8524" priority="1849" operator="equal">
      <formula>0</formula>
    </cfRule>
  </conditionalFormatting>
  <conditionalFormatting sqref="O583:W583">
    <cfRule type="cellIs" dxfId="8523" priority="1851" operator="greaterThan">
      <formula>O576+1</formula>
    </cfRule>
    <cfRule type="cellIs" dxfId="8522" priority="1852" operator="equal">
      <formula>O576+1</formula>
    </cfRule>
    <cfRule type="cellIs" dxfId="8521" priority="1853" operator="lessThan">
      <formula>O576</formula>
    </cfRule>
    <cfRule type="cellIs" dxfId="8520" priority="1854" operator="equal">
      <formula>O576</formula>
    </cfRule>
  </conditionalFormatting>
  <conditionalFormatting sqref="F579:M579">
    <cfRule type="cellIs" dxfId="8519" priority="1843" operator="equal">
      <formula>0</formula>
    </cfRule>
  </conditionalFormatting>
  <conditionalFormatting sqref="E579">
    <cfRule type="cellIs" dxfId="8518" priority="1844" operator="equal">
      <formula>0</formula>
    </cfRule>
  </conditionalFormatting>
  <conditionalFormatting sqref="E579:M579">
    <cfRule type="cellIs" dxfId="8517" priority="1845" operator="greaterThan">
      <formula>E576+1</formula>
    </cfRule>
    <cfRule type="cellIs" dxfId="8516" priority="1846" operator="equal">
      <formula>E576+1</formula>
    </cfRule>
    <cfRule type="cellIs" dxfId="8515" priority="1847" operator="lessThan">
      <formula>E576</formula>
    </cfRule>
    <cfRule type="cellIs" dxfId="8514" priority="1848" operator="equal">
      <formula>E576</formula>
    </cfRule>
  </conditionalFormatting>
  <conditionalFormatting sqref="P579:W579">
    <cfRule type="cellIs" dxfId="8513" priority="1837" operator="equal">
      <formula>0</formula>
    </cfRule>
  </conditionalFormatting>
  <conditionalFormatting sqref="O579">
    <cfRule type="cellIs" dxfId="8512" priority="1838" operator="equal">
      <formula>0</formula>
    </cfRule>
  </conditionalFormatting>
  <conditionalFormatting sqref="O579:W579">
    <cfRule type="cellIs" dxfId="8511" priority="1839" operator="greaterThan">
      <formula>O576+1</formula>
    </cfRule>
    <cfRule type="cellIs" dxfId="8510" priority="1840" operator="equal">
      <formula>O576+1</formula>
    </cfRule>
    <cfRule type="cellIs" dxfId="8509" priority="1841" operator="lessThan">
      <formula>O576</formula>
    </cfRule>
    <cfRule type="cellIs" dxfId="8508" priority="1842" operator="equal">
      <formula>O576</formula>
    </cfRule>
  </conditionalFormatting>
  <conditionalFormatting sqref="E576">
    <cfRule type="cellIs" dxfId="8507" priority="1834" operator="equal">
      <formula>3</formula>
    </cfRule>
    <cfRule type="cellIs" dxfId="8506" priority="1835" operator="equal">
      <formula>5</formula>
    </cfRule>
    <cfRule type="cellIs" dxfId="8505" priority="1836" operator="equal">
      <formula>4</formula>
    </cfRule>
  </conditionalFormatting>
  <conditionalFormatting sqref="E576:M576">
    <cfRule type="cellIs" dxfId="8504" priority="1831" operator="equal">
      <formula>3</formula>
    </cfRule>
    <cfRule type="cellIs" dxfId="8503" priority="1832" operator="equal">
      <formula>5</formula>
    </cfRule>
    <cfRule type="cellIs" dxfId="8502" priority="1833" operator="equal">
      <formula>4</formula>
    </cfRule>
  </conditionalFormatting>
  <conditionalFormatting sqref="O576">
    <cfRule type="cellIs" dxfId="8501" priority="1828" operator="equal">
      <formula>3</formula>
    </cfRule>
    <cfRule type="cellIs" dxfId="8500" priority="1829" operator="equal">
      <formula>5</formula>
    </cfRule>
    <cfRule type="cellIs" dxfId="8499" priority="1830" operator="equal">
      <formula>4</formula>
    </cfRule>
  </conditionalFormatting>
  <conditionalFormatting sqref="O576:W576">
    <cfRule type="cellIs" dxfId="8498" priority="1825" operator="equal">
      <formula>3</formula>
    </cfRule>
    <cfRule type="cellIs" dxfId="8497" priority="1826" operator="equal">
      <formula>5</formula>
    </cfRule>
    <cfRule type="cellIs" dxfId="8496" priority="1827" operator="equal">
      <formula>4</formula>
    </cfRule>
  </conditionalFormatting>
  <conditionalFormatting sqref="E561">
    <cfRule type="cellIs" dxfId="8495" priority="1822" operator="equal">
      <formula>3</formula>
    </cfRule>
    <cfRule type="cellIs" dxfId="8494" priority="1823" operator="equal">
      <formula>5</formula>
    </cfRule>
    <cfRule type="cellIs" dxfId="8493" priority="1824" operator="equal">
      <formula>4</formula>
    </cfRule>
  </conditionalFormatting>
  <conditionalFormatting sqref="E561:M561">
    <cfRule type="cellIs" dxfId="8492" priority="1819" operator="equal">
      <formula>3</formula>
    </cfRule>
    <cfRule type="cellIs" dxfId="8491" priority="1820" operator="equal">
      <formula>5</formula>
    </cfRule>
    <cfRule type="cellIs" dxfId="8490" priority="1821" operator="equal">
      <formula>4</formula>
    </cfRule>
  </conditionalFormatting>
  <conditionalFormatting sqref="O561">
    <cfRule type="cellIs" dxfId="8489" priority="1816" operator="equal">
      <formula>3</formula>
    </cfRule>
    <cfRule type="cellIs" dxfId="8488" priority="1817" operator="equal">
      <formula>5</formula>
    </cfRule>
    <cfRule type="cellIs" dxfId="8487" priority="1818" operator="equal">
      <formula>4</formula>
    </cfRule>
  </conditionalFormatting>
  <conditionalFormatting sqref="O561:W561">
    <cfRule type="cellIs" dxfId="8486" priority="1813" operator="equal">
      <formula>3</formula>
    </cfRule>
    <cfRule type="cellIs" dxfId="8485" priority="1814" operator="equal">
      <formula>5</formula>
    </cfRule>
    <cfRule type="cellIs" dxfId="8484" priority="1815" operator="equal">
      <formula>4</formula>
    </cfRule>
  </conditionalFormatting>
  <conditionalFormatting sqref="P572:W572">
    <cfRule type="cellIs" dxfId="8483" priority="1801" operator="equal">
      <formula>0</formula>
    </cfRule>
  </conditionalFormatting>
  <conditionalFormatting sqref="F572:M572">
    <cfRule type="cellIs" dxfId="8482" priority="1807" operator="equal">
      <formula>0</formula>
    </cfRule>
  </conditionalFormatting>
  <conditionalFormatting sqref="E572">
    <cfRule type="cellIs" dxfId="8481" priority="1808" operator="equal">
      <formula>0</formula>
    </cfRule>
  </conditionalFormatting>
  <conditionalFormatting sqref="O572">
    <cfRule type="cellIs" dxfId="8480" priority="1802" operator="equal">
      <formula>0</formula>
    </cfRule>
  </conditionalFormatting>
  <conditionalFormatting sqref="E572:M572">
    <cfRule type="cellIs" dxfId="8479" priority="1809" operator="greaterThan">
      <formula>E561+1</formula>
    </cfRule>
    <cfRule type="cellIs" dxfId="8478" priority="1810" operator="equal">
      <formula>E561+1</formula>
    </cfRule>
    <cfRule type="cellIs" dxfId="8477" priority="1811" operator="lessThan">
      <formula>E561</formula>
    </cfRule>
    <cfRule type="cellIs" dxfId="8476" priority="1812" operator="equal">
      <formula>E561</formula>
    </cfRule>
  </conditionalFormatting>
  <conditionalFormatting sqref="O572:W572">
    <cfRule type="cellIs" dxfId="8475" priority="1803" operator="greaterThan">
      <formula>O561+1</formula>
    </cfRule>
    <cfRule type="cellIs" dxfId="8474" priority="1804" operator="equal">
      <formula>O561+1</formula>
    </cfRule>
    <cfRule type="cellIs" dxfId="8473" priority="1805" operator="lessThan">
      <formula>O561</formula>
    </cfRule>
    <cfRule type="cellIs" dxfId="8472" priority="1806" operator="equal">
      <formula>O561</formula>
    </cfRule>
  </conditionalFormatting>
  <conditionalFormatting sqref="E568">
    <cfRule type="cellIs" dxfId="8471" priority="1796" operator="equal">
      <formula>0</formula>
    </cfRule>
  </conditionalFormatting>
  <conditionalFormatting sqref="F568:M568">
    <cfRule type="cellIs" dxfId="8470" priority="1795" operator="equal">
      <formula>0</formula>
    </cfRule>
  </conditionalFormatting>
  <conditionalFormatting sqref="E568:M568">
    <cfRule type="cellIs" dxfId="8469" priority="1797" operator="greaterThan">
      <formula>E561+1</formula>
    </cfRule>
    <cfRule type="cellIs" dxfId="8468" priority="1798" operator="equal">
      <formula>E561+1</formula>
    </cfRule>
    <cfRule type="cellIs" dxfId="8467" priority="1799" operator="lessThan">
      <formula>E561</formula>
    </cfRule>
    <cfRule type="cellIs" dxfId="8466" priority="1800" operator="equal">
      <formula>E561</formula>
    </cfRule>
  </conditionalFormatting>
  <conditionalFormatting sqref="O568">
    <cfRule type="cellIs" dxfId="8465" priority="1790" operator="equal">
      <formula>0</formula>
    </cfRule>
  </conditionalFormatting>
  <conditionalFormatting sqref="P568:W568">
    <cfRule type="cellIs" dxfId="8464" priority="1789" operator="equal">
      <formula>0</formula>
    </cfRule>
  </conditionalFormatting>
  <conditionalFormatting sqref="O568:W568">
    <cfRule type="cellIs" dxfId="8463" priority="1791" operator="greaterThan">
      <formula>O561+1</formula>
    </cfRule>
    <cfRule type="cellIs" dxfId="8462" priority="1792" operator="equal">
      <formula>O561+1</formula>
    </cfRule>
    <cfRule type="cellIs" dxfId="8461" priority="1793" operator="lessThan">
      <formula>O561</formula>
    </cfRule>
    <cfRule type="cellIs" dxfId="8460" priority="1794" operator="equal">
      <formula>O561</formula>
    </cfRule>
  </conditionalFormatting>
  <conditionalFormatting sqref="F564:M564">
    <cfRule type="cellIs" dxfId="8459" priority="1783" operator="equal">
      <formula>0</formula>
    </cfRule>
  </conditionalFormatting>
  <conditionalFormatting sqref="E564">
    <cfRule type="cellIs" dxfId="8458" priority="1784" operator="equal">
      <formula>0</formula>
    </cfRule>
  </conditionalFormatting>
  <conditionalFormatting sqref="E564:M564">
    <cfRule type="cellIs" dxfId="8457" priority="1785" operator="greaterThan">
      <formula>E561+1</formula>
    </cfRule>
    <cfRule type="cellIs" dxfId="8456" priority="1786" operator="equal">
      <formula>E561+1</formula>
    </cfRule>
    <cfRule type="cellIs" dxfId="8455" priority="1787" operator="lessThan">
      <formula>E561</formula>
    </cfRule>
    <cfRule type="cellIs" dxfId="8454" priority="1788" operator="equal">
      <formula>E561</formula>
    </cfRule>
  </conditionalFormatting>
  <conditionalFormatting sqref="P564:W564">
    <cfRule type="cellIs" dxfId="8453" priority="1777" operator="equal">
      <formula>0</formula>
    </cfRule>
  </conditionalFormatting>
  <conditionalFormatting sqref="O564">
    <cfRule type="cellIs" dxfId="8452" priority="1778" operator="equal">
      <formula>0</formula>
    </cfRule>
  </conditionalFormatting>
  <conditionalFormatting sqref="O564:W564">
    <cfRule type="cellIs" dxfId="8451" priority="1779" operator="greaterThan">
      <formula>O561+1</formula>
    </cfRule>
    <cfRule type="cellIs" dxfId="8450" priority="1780" operator="equal">
      <formula>O561+1</formula>
    </cfRule>
    <cfRule type="cellIs" dxfId="8449" priority="1781" operator="lessThan">
      <formula>O561</formula>
    </cfRule>
    <cfRule type="cellIs" dxfId="8448" priority="1782" operator="equal">
      <formula>O561</formula>
    </cfRule>
  </conditionalFormatting>
  <conditionalFormatting sqref="P557:W557">
    <cfRule type="cellIs" dxfId="8447" priority="1765" operator="equal">
      <formula>0</formula>
    </cfRule>
  </conditionalFormatting>
  <conditionalFormatting sqref="F557:M557">
    <cfRule type="cellIs" dxfId="8446" priority="1771" operator="equal">
      <formula>0</formula>
    </cfRule>
  </conditionalFormatting>
  <conditionalFormatting sqref="E557">
    <cfRule type="cellIs" dxfId="8445" priority="1772" operator="equal">
      <formula>0</formula>
    </cfRule>
  </conditionalFormatting>
  <conditionalFormatting sqref="O557">
    <cfRule type="cellIs" dxfId="8444" priority="1766" operator="equal">
      <formula>0</formula>
    </cfRule>
  </conditionalFormatting>
  <conditionalFormatting sqref="E557:M557">
    <cfRule type="cellIs" dxfId="8443" priority="1773" operator="greaterThan">
      <formula>E546+1</formula>
    </cfRule>
    <cfRule type="cellIs" dxfId="8442" priority="1774" operator="equal">
      <formula>E546+1</formula>
    </cfRule>
    <cfRule type="cellIs" dxfId="8441" priority="1775" operator="lessThan">
      <formula>E546</formula>
    </cfRule>
    <cfRule type="cellIs" dxfId="8440" priority="1776" operator="equal">
      <formula>E546</formula>
    </cfRule>
  </conditionalFormatting>
  <conditionalFormatting sqref="O557:W557">
    <cfRule type="cellIs" dxfId="8439" priority="1767" operator="greaterThan">
      <formula>O546+1</formula>
    </cfRule>
    <cfRule type="cellIs" dxfId="8438" priority="1768" operator="equal">
      <formula>O546+1</formula>
    </cfRule>
    <cfRule type="cellIs" dxfId="8437" priority="1769" operator="lessThan">
      <formula>O546</formula>
    </cfRule>
    <cfRule type="cellIs" dxfId="8436" priority="1770" operator="equal">
      <formula>O546</formula>
    </cfRule>
  </conditionalFormatting>
  <conditionalFormatting sqref="E553">
    <cfRule type="cellIs" dxfId="8435" priority="1760" operator="equal">
      <formula>0</formula>
    </cfRule>
  </conditionalFormatting>
  <conditionalFormatting sqref="F553:M553">
    <cfRule type="cellIs" dxfId="8434" priority="1759" operator="equal">
      <formula>0</formula>
    </cfRule>
  </conditionalFormatting>
  <conditionalFormatting sqref="E553:M553">
    <cfRule type="cellIs" dxfId="8433" priority="1761" operator="greaterThan">
      <formula>E546+1</formula>
    </cfRule>
    <cfRule type="cellIs" dxfId="8432" priority="1762" operator="equal">
      <formula>E546+1</formula>
    </cfRule>
    <cfRule type="cellIs" dxfId="8431" priority="1763" operator="lessThan">
      <formula>E546</formula>
    </cfRule>
    <cfRule type="cellIs" dxfId="8430" priority="1764" operator="equal">
      <formula>E546</formula>
    </cfRule>
  </conditionalFormatting>
  <conditionalFormatting sqref="O553">
    <cfRule type="cellIs" dxfId="8429" priority="1754" operator="equal">
      <formula>0</formula>
    </cfRule>
  </conditionalFormatting>
  <conditionalFormatting sqref="P553:W553">
    <cfRule type="cellIs" dxfId="8428" priority="1753" operator="equal">
      <formula>0</formula>
    </cfRule>
  </conditionalFormatting>
  <conditionalFormatting sqref="O553:W553">
    <cfRule type="cellIs" dxfId="8427" priority="1755" operator="greaterThan">
      <formula>O546+1</formula>
    </cfRule>
    <cfRule type="cellIs" dxfId="8426" priority="1756" operator="equal">
      <formula>O546+1</formula>
    </cfRule>
    <cfRule type="cellIs" dxfId="8425" priority="1757" operator="lessThan">
      <formula>O546</formula>
    </cfRule>
    <cfRule type="cellIs" dxfId="8424" priority="1758" operator="equal">
      <formula>O546</formula>
    </cfRule>
  </conditionalFormatting>
  <conditionalFormatting sqref="F549:M549">
    <cfRule type="cellIs" dxfId="8423" priority="1747" operator="equal">
      <formula>0</formula>
    </cfRule>
  </conditionalFormatting>
  <conditionalFormatting sqref="E549">
    <cfRule type="cellIs" dxfId="8422" priority="1748" operator="equal">
      <formula>0</formula>
    </cfRule>
  </conditionalFormatting>
  <conditionalFormatting sqref="E549:M549">
    <cfRule type="cellIs" dxfId="8421" priority="1749" operator="greaterThan">
      <formula>E546+1</formula>
    </cfRule>
    <cfRule type="cellIs" dxfId="8420" priority="1750" operator="equal">
      <formula>E546+1</formula>
    </cfRule>
    <cfRule type="cellIs" dxfId="8419" priority="1751" operator="lessThan">
      <formula>E546</formula>
    </cfRule>
    <cfRule type="cellIs" dxfId="8418" priority="1752" operator="equal">
      <formula>E546</formula>
    </cfRule>
  </conditionalFormatting>
  <conditionalFormatting sqref="P549:W549">
    <cfRule type="cellIs" dxfId="8417" priority="1741" operator="equal">
      <formula>0</formula>
    </cfRule>
  </conditionalFormatting>
  <conditionalFormatting sqref="O549">
    <cfRule type="cellIs" dxfId="8416" priority="1742" operator="equal">
      <formula>0</formula>
    </cfRule>
  </conditionalFormatting>
  <conditionalFormatting sqref="O549:W549">
    <cfRule type="cellIs" dxfId="8415" priority="1743" operator="greaterThan">
      <formula>O546+1</formula>
    </cfRule>
    <cfRule type="cellIs" dxfId="8414" priority="1744" operator="equal">
      <formula>O546+1</formula>
    </cfRule>
    <cfRule type="cellIs" dxfId="8413" priority="1745" operator="lessThan">
      <formula>O546</formula>
    </cfRule>
    <cfRule type="cellIs" dxfId="8412" priority="1746" operator="equal">
      <formula>O546</formula>
    </cfRule>
  </conditionalFormatting>
  <conditionalFormatting sqref="E546">
    <cfRule type="cellIs" dxfId="8411" priority="1738" operator="equal">
      <formula>3</formula>
    </cfRule>
    <cfRule type="cellIs" dxfId="8410" priority="1739" operator="equal">
      <formula>5</formula>
    </cfRule>
    <cfRule type="cellIs" dxfId="8409" priority="1740" operator="equal">
      <formula>4</formula>
    </cfRule>
  </conditionalFormatting>
  <conditionalFormatting sqref="E546:M546">
    <cfRule type="cellIs" dxfId="8408" priority="1735" operator="equal">
      <formula>3</formula>
    </cfRule>
    <cfRule type="cellIs" dxfId="8407" priority="1736" operator="equal">
      <formula>5</formula>
    </cfRule>
    <cfRule type="cellIs" dxfId="8406" priority="1737" operator="equal">
      <formula>4</formula>
    </cfRule>
  </conditionalFormatting>
  <conditionalFormatting sqref="O546">
    <cfRule type="cellIs" dxfId="8405" priority="1732" operator="equal">
      <formula>3</formula>
    </cfRule>
    <cfRule type="cellIs" dxfId="8404" priority="1733" operator="equal">
      <formula>5</formula>
    </cfRule>
    <cfRule type="cellIs" dxfId="8403" priority="1734" operator="equal">
      <formula>4</formula>
    </cfRule>
  </conditionalFormatting>
  <conditionalFormatting sqref="O546:W546">
    <cfRule type="cellIs" dxfId="8402" priority="1729" operator="equal">
      <formula>3</formula>
    </cfRule>
    <cfRule type="cellIs" dxfId="8401" priority="1730" operator="equal">
      <formula>5</formula>
    </cfRule>
    <cfRule type="cellIs" dxfId="8400" priority="1731" operator="equal">
      <formula>4</formula>
    </cfRule>
  </conditionalFormatting>
  <conditionalFormatting sqref="E538">
    <cfRule type="cellIs" dxfId="8399" priority="1718" operator="equal">
      <formula>0</formula>
    </cfRule>
  </conditionalFormatting>
  <conditionalFormatting sqref="F538:M538">
    <cfRule type="cellIs" dxfId="8398" priority="1717" operator="equal">
      <formula>0</formula>
    </cfRule>
  </conditionalFormatting>
  <conditionalFormatting sqref="O538:W538">
    <cfRule type="cellIs" dxfId="8397" priority="1713" operator="greaterThan">
      <formula>O531+1</formula>
    </cfRule>
    <cfRule type="cellIs" dxfId="8396" priority="1714" operator="equal">
      <formula>O531+1</formula>
    </cfRule>
    <cfRule type="cellIs" dxfId="8395" priority="1715" operator="lessThan">
      <formula>O531</formula>
    </cfRule>
    <cfRule type="cellIs" dxfId="8394" priority="1716" operator="equal">
      <formula>O531</formula>
    </cfRule>
  </conditionalFormatting>
  <conditionalFormatting sqref="O542">
    <cfRule type="cellIs" dxfId="8393" priority="1706" operator="equal">
      <formula>0</formula>
    </cfRule>
  </conditionalFormatting>
  <conditionalFormatting sqref="P542:W542">
    <cfRule type="cellIs" dxfId="8392" priority="1705" operator="equal">
      <formula>0</formula>
    </cfRule>
  </conditionalFormatting>
  <conditionalFormatting sqref="E542">
    <cfRule type="cellIs" dxfId="8391" priority="1724" operator="equal">
      <formula>0</formula>
    </cfRule>
  </conditionalFormatting>
  <conditionalFormatting sqref="F542:M542">
    <cfRule type="cellIs" dxfId="8390" priority="1723" operator="equal">
      <formula>0</formula>
    </cfRule>
  </conditionalFormatting>
  <conditionalFormatting sqref="O538">
    <cfRule type="cellIs" dxfId="8389" priority="1712" operator="equal">
      <formula>0</formula>
    </cfRule>
  </conditionalFormatting>
  <conditionalFormatting sqref="P538:W538">
    <cfRule type="cellIs" dxfId="8388" priority="1711" operator="equal">
      <formula>0</formula>
    </cfRule>
  </conditionalFormatting>
  <conditionalFormatting sqref="E542:M542">
    <cfRule type="cellIs" dxfId="8387" priority="1725" operator="greaterThan">
      <formula>E531+1</formula>
    </cfRule>
    <cfRule type="cellIs" dxfId="8386" priority="1726" operator="equal">
      <formula>E531+1</formula>
    </cfRule>
    <cfRule type="cellIs" dxfId="8385" priority="1727" operator="lessThan">
      <formula>E531</formula>
    </cfRule>
    <cfRule type="cellIs" dxfId="8384" priority="1728" operator="equal">
      <formula>E531</formula>
    </cfRule>
  </conditionalFormatting>
  <conditionalFormatting sqref="E538:M538">
    <cfRule type="cellIs" dxfId="8383" priority="1719" operator="greaterThan">
      <formula>E531+1</formula>
    </cfRule>
    <cfRule type="cellIs" dxfId="8382" priority="1720" operator="equal">
      <formula>E531+1</formula>
    </cfRule>
    <cfRule type="cellIs" dxfId="8381" priority="1721" operator="lessThan">
      <formula>E531</formula>
    </cfRule>
    <cfRule type="cellIs" dxfId="8380" priority="1722" operator="equal">
      <formula>E531</formula>
    </cfRule>
  </conditionalFormatting>
  <conditionalFormatting sqref="O542:W542">
    <cfRule type="cellIs" dxfId="8379" priority="1707" operator="greaterThan">
      <formula>O531+1</formula>
    </cfRule>
    <cfRule type="cellIs" dxfId="8378" priority="1708" operator="equal">
      <formula>O531+1</formula>
    </cfRule>
    <cfRule type="cellIs" dxfId="8377" priority="1709" operator="lessThan">
      <formula>O531</formula>
    </cfRule>
    <cfRule type="cellIs" dxfId="8376" priority="1710" operator="equal">
      <formula>O531</formula>
    </cfRule>
  </conditionalFormatting>
  <conditionalFormatting sqref="F534:M534">
    <cfRule type="cellIs" dxfId="8375" priority="1699" operator="equal">
      <formula>0</formula>
    </cfRule>
  </conditionalFormatting>
  <conditionalFormatting sqref="E534">
    <cfRule type="cellIs" dxfId="8374" priority="1700" operator="equal">
      <formula>0</formula>
    </cfRule>
  </conditionalFormatting>
  <conditionalFormatting sqref="E534:M534">
    <cfRule type="cellIs" dxfId="8373" priority="1701" operator="greaterThan">
      <formula>E531+1</formula>
    </cfRule>
    <cfRule type="cellIs" dxfId="8372" priority="1702" operator="equal">
      <formula>E531+1</formula>
    </cfRule>
    <cfRule type="cellIs" dxfId="8371" priority="1703" operator="lessThan">
      <formula>E531</formula>
    </cfRule>
    <cfRule type="cellIs" dxfId="8370" priority="1704" operator="equal">
      <formula>E531</formula>
    </cfRule>
  </conditionalFormatting>
  <conditionalFormatting sqref="P534:W534">
    <cfRule type="cellIs" dxfId="8369" priority="1693" operator="equal">
      <formula>0</formula>
    </cfRule>
  </conditionalFormatting>
  <conditionalFormatting sqref="O534">
    <cfRule type="cellIs" dxfId="8368" priority="1694" operator="equal">
      <formula>0</formula>
    </cfRule>
  </conditionalFormatting>
  <conditionalFormatting sqref="O534:W534">
    <cfRule type="cellIs" dxfId="8367" priority="1695" operator="greaterThan">
      <formula>O531+1</formula>
    </cfRule>
    <cfRule type="cellIs" dxfId="8366" priority="1696" operator="equal">
      <formula>O531+1</formula>
    </cfRule>
    <cfRule type="cellIs" dxfId="8365" priority="1697" operator="lessThan">
      <formula>O531</formula>
    </cfRule>
    <cfRule type="cellIs" dxfId="8364" priority="1698" operator="equal">
      <formula>O531</formula>
    </cfRule>
  </conditionalFormatting>
  <conditionalFormatting sqref="E531">
    <cfRule type="cellIs" dxfId="8363" priority="1690" operator="equal">
      <formula>3</formula>
    </cfRule>
    <cfRule type="cellIs" dxfId="8362" priority="1691" operator="equal">
      <formula>5</formula>
    </cfRule>
    <cfRule type="cellIs" dxfId="8361" priority="1692" operator="equal">
      <formula>4</formula>
    </cfRule>
  </conditionalFormatting>
  <conditionalFormatting sqref="E531:M531">
    <cfRule type="cellIs" dxfId="8360" priority="1687" operator="equal">
      <formula>3</formula>
    </cfRule>
    <cfRule type="cellIs" dxfId="8359" priority="1688" operator="equal">
      <formula>5</formula>
    </cfRule>
    <cfRule type="cellIs" dxfId="8358" priority="1689" operator="equal">
      <formula>4</formula>
    </cfRule>
  </conditionalFormatting>
  <conditionalFormatting sqref="O531">
    <cfRule type="cellIs" dxfId="8357" priority="1684" operator="equal">
      <formula>3</formula>
    </cfRule>
    <cfRule type="cellIs" dxfId="8356" priority="1685" operator="equal">
      <formula>5</formula>
    </cfRule>
    <cfRule type="cellIs" dxfId="8355" priority="1686" operator="equal">
      <formula>4</formula>
    </cfRule>
  </conditionalFormatting>
  <conditionalFormatting sqref="O531:W531">
    <cfRule type="cellIs" dxfId="8354" priority="1681" operator="equal">
      <formula>3</formula>
    </cfRule>
    <cfRule type="cellIs" dxfId="8353" priority="1682" operator="equal">
      <formula>5</formula>
    </cfRule>
    <cfRule type="cellIs" dxfId="8352" priority="1683" operator="equal">
      <formula>4</formula>
    </cfRule>
  </conditionalFormatting>
  <conditionalFormatting sqref="P527:W527">
    <cfRule type="cellIs" dxfId="8351" priority="1669" operator="equal">
      <formula>0</formula>
    </cfRule>
  </conditionalFormatting>
  <conditionalFormatting sqref="F527:M527">
    <cfRule type="cellIs" dxfId="8350" priority="1675" operator="equal">
      <formula>0</formula>
    </cfRule>
  </conditionalFormatting>
  <conditionalFormatting sqref="E527">
    <cfRule type="cellIs" dxfId="8349" priority="1676" operator="equal">
      <formula>0</formula>
    </cfRule>
  </conditionalFormatting>
  <conditionalFormatting sqref="O527">
    <cfRule type="cellIs" dxfId="8348" priority="1670" operator="equal">
      <formula>0</formula>
    </cfRule>
  </conditionalFormatting>
  <conditionalFormatting sqref="E527:M527">
    <cfRule type="cellIs" dxfId="8347" priority="1677" operator="greaterThan">
      <formula>E516+1</formula>
    </cfRule>
    <cfRule type="cellIs" dxfId="8346" priority="1678" operator="equal">
      <formula>E516+1</formula>
    </cfRule>
    <cfRule type="cellIs" dxfId="8345" priority="1679" operator="lessThan">
      <formula>E516</formula>
    </cfRule>
    <cfRule type="cellIs" dxfId="8344" priority="1680" operator="equal">
      <formula>E516</formula>
    </cfRule>
  </conditionalFormatting>
  <conditionalFormatting sqref="O527:W527">
    <cfRule type="cellIs" dxfId="8343" priority="1671" operator="greaterThan">
      <formula>O516+1</formula>
    </cfRule>
    <cfRule type="cellIs" dxfId="8342" priority="1672" operator="equal">
      <formula>O516+1</formula>
    </cfRule>
    <cfRule type="cellIs" dxfId="8341" priority="1673" operator="lessThan">
      <formula>O516</formula>
    </cfRule>
    <cfRule type="cellIs" dxfId="8340" priority="1674" operator="equal">
      <formula>O516</formula>
    </cfRule>
  </conditionalFormatting>
  <conditionalFormatting sqref="E523">
    <cfRule type="cellIs" dxfId="8339" priority="1664" operator="equal">
      <formula>0</formula>
    </cfRule>
  </conditionalFormatting>
  <conditionalFormatting sqref="F523:M523">
    <cfRule type="cellIs" dxfId="8338" priority="1663" operator="equal">
      <formula>0</formula>
    </cfRule>
  </conditionalFormatting>
  <conditionalFormatting sqref="E523:M523">
    <cfRule type="cellIs" dxfId="8337" priority="1665" operator="greaterThan">
      <formula>E516+1</formula>
    </cfRule>
    <cfRule type="cellIs" dxfId="8336" priority="1666" operator="equal">
      <formula>E516+1</formula>
    </cfRule>
    <cfRule type="cellIs" dxfId="8335" priority="1667" operator="lessThan">
      <formula>E516</formula>
    </cfRule>
    <cfRule type="cellIs" dxfId="8334" priority="1668" operator="equal">
      <formula>E516</formula>
    </cfRule>
  </conditionalFormatting>
  <conditionalFormatting sqref="O523">
    <cfRule type="cellIs" dxfId="8333" priority="1658" operator="equal">
      <formula>0</formula>
    </cfRule>
  </conditionalFormatting>
  <conditionalFormatting sqref="P523:W523">
    <cfRule type="cellIs" dxfId="8332" priority="1657" operator="equal">
      <formula>0</formula>
    </cfRule>
  </conditionalFormatting>
  <conditionalFormatting sqref="O523:W523">
    <cfRule type="cellIs" dxfId="8331" priority="1659" operator="greaterThan">
      <formula>O516+1</formula>
    </cfRule>
    <cfRule type="cellIs" dxfId="8330" priority="1660" operator="equal">
      <formula>O516+1</formula>
    </cfRule>
    <cfRule type="cellIs" dxfId="8329" priority="1661" operator="lessThan">
      <formula>O516</formula>
    </cfRule>
    <cfRule type="cellIs" dxfId="8328" priority="1662" operator="equal">
      <formula>O516</formula>
    </cfRule>
  </conditionalFormatting>
  <conditionalFormatting sqref="F519:M519">
    <cfRule type="cellIs" dxfId="8327" priority="1651" operator="equal">
      <formula>0</formula>
    </cfRule>
  </conditionalFormatting>
  <conditionalFormatting sqref="E519">
    <cfRule type="cellIs" dxfId="8326" priority="1652" operator="equal">
      <formula>0</formula>
    </cfRule>
  </conditionalFormatting>
  <conditionalFormatting sqref="E519:M519">
    <cfRule type="cellIs" dxfId="8325" priority="1653" operator="greaterThan">
      <formula>E516+1</formula>
    </cfRule>
    <cfRule type="cellIs" dxfId="8324" priority="1654" operator="equal">
      <formula>E516+1</formula>
    </cfRule>
    <cfRule type="cellIs" dxfId="8323" priority="1655" operator="lessThan">
      <formula>E516</formula>
    </cfRule>
    <cfRule type="cellIs" dxfId="8322" priority="1656" operator="equal">
      <formula>E516</formula>
    </cfRule>
  </conditionalFormatting>
  <conditionalFormatting sqref="P519:W519">
    <cfRule type="cellIs" dxfId="8321" priority="1645" operator="equal">
      <formula>0</formula>
    </cfRule>
  </conditionalFormatting>
  <conditionalFormatting sqref="O519">
    <cfRule type="cellIs" dxfId="8320" priority="1646" operator="equal">
      <formula>0</formula>
    </cfRule>
  </conditionalFormatting>
  <conditionalFormatting sqref="O519:W519">
    <cfRule type="cellIs" dxfId="8319" priority="1647" operator="greaterThan">
      <formula>O516+1</formula>
    </cfRule>
    <cfRule type="cellIs" dxfId="8318" priority="1648" operator="equal">
      <formula>O516+1</formula>
    </cfRule>
    <cfRule type="cellIs" dxfId="8317" priority="1649" operator="lessThan">
      <formula>O516</formula>
    </cfRule>
    <cfRule type="cellIs" dxfId="8316" priority="1650" operator="equal">
      <formula>O516</formula>
    </cfRule>
  </conditionalFormatting>
  <conditionalFormatting sqref="E516">
    <cfRule type="cellIs" dxfId="8315" priority="1642" operator="equal">
      <formula>3</formula>
    </cfRule>
    <cfRule type="cellIs" dxfId="8314" priority="1643" operator="equal">
      <formula>5</formula>
    </cfRule>
    <cfRule type="cellIs" dxfId="8313" priority="1644" operator="equal">
      <formula>4</formula>
    </cfRule>
  </conditionalFormatting>
  <conditionalFormatting sqref="E516:M516">
    <cfRule type="cellIs" dxfId="8312" priority="1639" operator="equal">
      <formula>3</formula>
    </cfRule>
    <cfRule type="cellIs" dxfId="8311" priority="1640" operator="equal">
      <formula>5</formula>
    </cfRule>
    <cfRule type="cellIs" dxfId="8310" priority="1641" operator="equal">
      <formula>4</formula>
    </cfRule>
  </conditionalFormatting>
  <conditionalFormatting sqref="O516">
    <cfRule type="cellIs" dxfId="8309" priority="1636" operator="equal">
      <formula>3</formula>
    </cfRule>
    <cfRule type="cellIs" dxfId="8308" priority="1637" operator="equal">
      <formula>5</formula>
    </cfRule>
    <cfRule type="cellIs" dxfId="8307" priority="1638" operator="equal">
      <formula>4</formula>
    </cfRule>
  </conditionalFormatting>
  <conditionalFormatting sqref="O516:W516">
    <cfRule type="cellIs" dxfId="8306" priority="1633" operator="equal">
      <formula>3</formula>
    </cfRule>
    <cfRule type="cellIs" dxfId="8305" priority="1634" operator="equal">
      <formula>5</formula>
    </cfRule>
    <cfRule type="cellIs" dxfId="8304" priority="1635" operator="equal">
      <formula>4</formula>
    </cfRule>
  </conditionalFormatting>
  <conditionalFormatting sqref="E508">
    <cfRule type="cellIs" dxfId="8303" priority="1622" operator="equal">
      <formula>0</formula>
    </cfRule>
  </conditionalFormatting>
  <conditionalFormatting sqref="F508:M508">
    <cfRule type="cellIs" dxfId="8302" priority="1621" operator="equal">
      <formula>0</formula>
    </cfRule>
  </conditionalFormatting>
  <conditionalFormatting sqref="O508:W508">
    <cfRule type="cellIs" dxfId="8301" priority="1617" operator="greaterThan">
      <formula>O501+1</formula>
    </cfRule>
    <cfRule type="cellIs" dxfId="8300" priority="1618" operator="equal">
      <formula>O501+1</formula>
    </cfRule>
    <cfRule type="cellIs" dxfId="8299" priority="1619" operator="lessThan">
      <formula>O501</formula>
    </cfRule>
    <cfRule type="cellIs" dxfId="8298" priority="1620" operator="equal">
      <formula>O501</formula>
    </cfRule>
  </conditionalFormatting>
  <conditionalFormatting sqref="O512">
    <cfRule type="cellIs" dxfId="8297" priority="1610" operator="equal">
      <formula>0</formula>
    </cfRule>
  </conditionalFormatting>
  <conditionalFormatting sqref="P512:W512">
    <cfRule type="cellIs" dxfId="8296" priority="1609" operator="equal">
      <formula>0</formula>
    </cfRule>
  </conditionalFormatting>
  <conditionalFormatting sqref="E512">
    <cfRule type="cellIs" dxfId="8295" priority="1628" operator="equal">
      <formula>0</formula>
    </cfRule>
  </conditionalFormatting>
  <conditionalFormatting sqref="F512:M512">
    <cfRule type="cellIs" dxfId="8294" priority="1627" operator="equal">
      <formula>0</formula>
    </cfRule>
  </conditionalFormatting>
  <conditionalFormatting sqref="O508">
    <cfRule type="cellIs" dxfId="8293" priority="1616" operator="equal">
      <formula>0</formula>
    </cfRule>
  </conditionalFormatting>
  <conditionalFormatting sqref="P508:W508">
    <cfRule type="cellIs" dxfId="8292" priority="1615" operator="equal">
      <formula>0</formula>
    </cfRule>
  </conditionalFormatting>
  <conditionalFormatting sqref="E512:M512">
    <cfRule type="cellIs" dxfId="8291" priority="1629" operator="greaterThan">
      <formula>E501+1</formula>
    </cfRule>
    <cfRule type="cellIs" dxfId="8290" priority="1630" operator="equal">
      <formula>E501+1</formula>
    </cfRule>
    <cfRule type="cellIs" dxfId="8289" priority="1631" operator="lessThan">
      <formula>E501</formula>
    </cfRule>
    <cfRule type="cellIs" dxfId="8288" priority="1632" operator="equal">
      <formula>E501</formula>
    </cfRule>
  </conditionalFormatting>
  <conditionalFormatting sqref="E508:M508">
    <cfRule type="cellIs" dxfId="8287" priority="1623" operator="greaterThan">
      <formula>E501+1</formula>
    </cfRule>
    <cfRule type="cellIs" dxfId="8286" priority="1624" operator="equal">
      <formula>E501+1</formula>
    </cfRule>
    <cfRule type="cellIs" dxfId="8285" priority="1625" operator="lessThan">
      <formula>E501</formula>
    </cfRule>
    <cfRule type="cellIs" dxfId="8284" priority="1626" operator="equal">
      <formula>E501</formula>
    </cfRule>
  </conditionalFormatting>
  <conditionalFormatting sqref="O512:W512">
    <cfRule type="cellIs" dxfId="8283" priority="1611" operator="greaterThan">
      <formula>O501+1</formula>
    </cfRule>
    <cfRule type="cellIs" dxfId="8282" priority="1612" operator="equal">
      <formula>O501+1</formula>
    </cfRule>
    <cfRule type="cellIs" dxfId="8281" priority="1613" operator="lessThan">
      <formula>O501</formula>
    </cfRule>
    <cfRule type="cellIs" dxfId="8280" priority="1614" operator="equal">
      <formula>O501</formula>
    </cfRule>
  </conditionalFormatting>
  <conditionalFormatting sqref="F504:M504">
    <cfRule type="cellIs" dxfId="8279" priority="1603" operator="equal">
      <formula>0</formula>
    </cfRule>
  </conditionalFormatting>
  <conditionalFormatting sqref="E504">
    <cfRule type="cellIs" dxfId="8278" priority="1604" operator="equal">
      <formula>0</formula>
    </cfRule>
  </conditionalFormatting>
  <conditionalFormatting sqref="E504:M504">
    <cfRule type="cellIs" dxfId="8277" priority="1605" operator="greaterThan">
      <formula>E501+1</formula>
    </cfRule>
    <cfRule type="cellIs" dxfId="8276" priority="1606" operator="equal">
      <formula>E501+1</formula>
    </cfRule>
    <cfRule type="cellIs" dxfId="8275" priority="1607" operator="lessThan">
      <formula>E501</formula>
    </cfRule>
    <cfRule type="cellIs" dxfId="8274" priority="1608" operator="equal">
      <formula>E501</formula>
    </cfRule>
  </conditionalFormatting>
  <conditionalFormatting sqref="P504:W504">
    <cfRule type="cellIs" dxfId="8273" priority="1597" operator="equal">
      <formula>0</formula>
    </cfRule>
  </conditionalFormatting>
  <conditionalFormatting sqref="O504">
    <cfRule type="cellIs" dxfId="8272" priority="1598" operator="equal">
      <formula>0</formula>
    </cfRule>
  </conditionalFormatting>
  <conditionalFormatting sqref="O504:W504">
    <cfRule type="cellIs" dxfId="8271" priority="1599" operator="greaterThan">
      <formula>O501+1</formula>
    </cfRule>
    <cfRule type="cellIs" dxfId="8270" priority="1600" operator="equal">
      <formula>O501+1</formula>
    </cfRule>
    <cfRule type="cellIs" dxfId="8269" priority="1601" operator="lessThan">
      <formula>O501</formula>
    </cfRule>
    <cfRule type="cellIs" dxfId="8268" priority="1602" operator="equal">
      <formula>O501</formula>
    </cfRule>
  </conditionalFormatting>
  <conditionalFormatting sqref="E501">
    <cfRule type="cellIs" dxfId="8267" priority="1594" operator="equal">
      <formula>3</formula>
    </cfRule>
    <cfRule type="cellIs" dxfId="8266" priority="1595" operator="equal">
      <formula>5</formula>
    </cfRule>
    <cfRule type="cellIs" dxfId="8265" priority="1596" operator="equal">
      <formula>4</formula>
    </cfRule>
  </conditionalFormatting>
  <conditionalFormatting sqref="E501:M501">
    <cfRule type="cellIs" dxfId="8264" priority="1591" operator="equal">
      <formula>3</formula>
    </cfRule>
    <cfRule type="cellIs" dxfId="8263" priority="1592" operator="equal">
      <formula>5</formula>
    </cfRule>
    <cfRule type="cellIs" dxfId="8262" priority="1593" operator="equal">
      <formula>4</formula>
    </cfRule>
  </conditionalFormatting>
  <conditionalFormatting sqref="O501">
    <cfRule type="cellIs" dxfId="8261" priority="1588" operator="equal">
      <formula>3</formula>
    </cfRule>
    <cfRule type="cellIs" dxfId="8260" priority="1589" operator="equal">
      <formula>5</formula>
    </cfRule>
    <cfRule type="cellIs" dxfId="8259" priority="1590" operator="equal">
      <formula>4</formula>
    </cfRule>
  </conditionalFormatting>
  <conditionalFormatting sqref="O501:W501">
    <cfRule type="cellIs" dxfId="8258" priority="1585" operator="equal">
      <formula>3</formula>
    </cfRule>
    <cfRule type="cellIs" dxfId="8257" priority="1586" operator="equal">
      <formula>5</formula>
    </cfRule>
    <cfRule type="cellIs" dxfId="8256" priority="1587" operator="equal">
      <formula>4</formula>
    </cfRule>
  </conditionalFormatting>
  <conditionalFormatting sqref="E493">
    <cfRule type="cellIs" dxfId="8255" priority="1574" operator="equal">
      <formula>0</formula>
    </cfRule>
  </conditionalFormatting>
  <conditionalFormatting sqref="F493:M493">
    <cfRule type="cellIs" dxfId="8254" priority="1573" operator="equal">
      <formula>0</formula>
    </cfRule>
  </conditionalFormatting>
  <conditionalFormatting sqref="O493:W493">
    <cfRule type="cellIs" dxfId="8253" priority="1569" operator="greaterThan">
      <formula>O486+1</formula>
    </cfRule>
    <cfRule type="cellIs" dxfId="8252" priority="1570" operator="equal">
      <formula>O486+1</formula>
    </cfRule>
    <cfRule type="cellIs" dxfId="8251" priority="1571" operator="lessThan">
      <formula>O486</formula>
    </cfRule>
    <cfRule type="cellIs" dxfId="8250" priority="1572" operator="equal">
      <formula>O486</formula>
    </cfRule>
  </conditionalFormatting>
  <conditionalFormatting sqref="O497">
    <cfRule type="cellIs" dxfId="8249" priority="1562" operator="equal">
      <formula>0</formula>
    </cfRule>
  </conditionalFormatting>
  <conditionalFormatting sqref="P497:W497">
    <cfRule type="cellIs" dxfId="8248" priority="1561" operator="equal">
      <formula>0</formula>
    </cfRule>
  </conditionalFormatting>
  <conditionalFormatting sqref="E497">
    <cfRule type="cellIs" dxfId="8247" priority="1580" operator="equal">
      <formula>0</formula>
    </cfRule>
  </conditionalFormatting>
  <conditionalFormatting sqref="F497:M497">
    <cfRule type="cellIs" dxfId="8246" priority="1579" operator="equal">
      <formula>0</formula>
    </cfRule>
  </conditionalFormatting>
  <conditionalFormatting sqref="O493">
    <cfRule type="cellIs" dxfId="8245" priority="1568" operator="equal">
      <formula>0</formula>
    </cfRule>
  </conditionalFormatting>
  <conditionalFormatting sqref="P493:W493">
    <cfRule type="cellIs" dxfId="8244" priority="1567" operator="equal">
      <formula>0</formula>
    </cfRule>
  </conditionalFormatting>
  <conditionalFormatting sqref="E497:M497">
    <cfRule type="cellIs" dxfId="8243" priority="1581" operator="greaterThan">
      <formula>E486+1</formula>
    </cfRule>
    <cfRule type="cellIs" dxfId="8242" priority="1582" operator="equal">
      <formula>E486+1</formula>
    </cfRule>
    <cfRule type="cellIs" dxfId="8241" priority="1583" operator="lessThan">
      <formula>E486</formula>
    </cfRule>
    <cfRule type="cellIs" dxfId="8240" priority="1584" operator="equal">
      <formula>E486</formula>
    </cfRule>
  </conditionalFormatting>
  <conditionalFormatting sqref="E493:M493">
    <cfRule type="cellIs" dxfId="8239" priority="1575" operator="greaterThan">
      <formula>E486+1</formula>
    </cfRule>
    <cfRule type="cellIs" dxfId="8238" priority="1576" operator="equal">
      <formula>E486+1</formula>
    </cfRule>
    <cfRule type="cellIs" dxfId="8237" priority="1577" operator="lessThan">
      <formula>E486</formula>
    </cfRule>
    <cfRule type="cellIs" dxfId="8236" priority="1578" operator="equal">
      <formula>E486</formula>
    </cfRule>
  </conditionalFormatting>
  <conditionalFormatting sqref="O497:W497">
    <cfRule type="cellIs" dxfId="8235" priority="1563" operator="greaterThan">
      <formula>O486+1</formula>
    </cfRule>
    <cfRule type="cellIs" dxfId="8234" priority="1564" operator="equal">
      <formula>O486+1</formula>
    </cfRule>
    <cfRule type="cellIs" dxfId="8233" priority="1565" operator="lessThan">
      <formula>O486</formula>
    </cfRule>
    <cfRule type="cellIs" dxfId="8232" priority="1566" operator="equal">
      <formula>O486</formula>
    </cfRule>
  </conditionalFormatting>
  <conditionalFormatting sqref="F489:M489">
    <cfRule type="cellIs" dxfId="8231" priority="1555" operator="equal">
      <formula>0</formula>
    </cfRule>
  </conditionalFormatting>
  <conditionalFormatting sqref="E489">
    <cfRule type="cellIs" dxfId="8230" priority="1556" operator="equal">
      <formula>0</formula>
    </cfRule>
  </conditionalFormatting>
  <conditionalFormatting sqref="E489:M489">
    <cfRule type="cellIs" dxfId="8229" priority="1557" operator="greaterThan">
      <formula>E486+1</formula>
    </cfRule>
    <cfRule type="cellIs" dxfId="8228" priority="1558" operator="equal">
      <formula>E486+1</formula>
    </cfRule>
    <cfRule type="cellIs" dxfId="8227" priority="1559" operator="lessThan">
      <formula>E486</formula>
    </cfRule>
    <cfRule type="cellIs" dxfId="8226" priority="1560" operator="equal">
      <formula>E486</formula>
    </cfRule>
  </conditionalFormatting>
  <conditionalFormatting sqref="P489:W489">
    <cfRule type="cellIs" dxfId="8225" priority="1549" operator="equal">
      <formula>0</formula>
    </cfRule>
  </conditionalFormatting>
  <conditionalFormatting sqref="O489">
    <cfRule type="cellIs" dxfId="8224" priority="1550" operator="equal">
      <formula>0</formula>
    </cfRule>
  </conditionalFormatting>
  <conditionalFormatting sqref="O489:W489">
    <cfRule type="cellIs" dxfId="8223" priority="1551" operator="greaterThan">
      <formula>O486+1</formula>
    </cfRule>
    <cfRule type="cellIs" dxfId="8222" priority="1552" operator="equal">
      <formula>O486+1</formula>
    </cfRule>
    <cfRule type="cellIs" dxfId="8221" priority="1553" operator="lessThan">
      <formula>O486</formula>
    </cfRule>
    <cfRule type="cellIs" dxfId="8220" priority="1554" operator="equal">
      <formula>O486</formula>
    </cfRule>
  </conditionalFormatting>
  <conditionalFormatting sqref="E486">
    <cfRule type="cellIs" dxfId="8219" priority="1546" operator="equal">
      <formula>3</formula>
    </cfRule>
    <cfRule type="cellIs" dxfId="8218" priority="1547" operator="equal">
      <formula>5</formula>
    </cfRule>
    <cfRule type="cellIs" dxfId="8217" priority="1548" operator="equal">
      <formula>4</formula>
    </cfRule>
  </conditionalFormatting>
  <conditionalFormatting sqref="E486:M486">
    <cfRule type="cellIs" dxfId="8216" priority="1543" operator="equal">
      <formula>3</formula>
    </cfRule>
    <cfRule type="cellIs" dxfId="8215" priority="1544" operator="equal">
      <formula>5</formula>
    </cfRule>
    <cfRule type="cellIs" dxfId="8214" priority="1545" operator="equal">
      <formula>4</formula>
    </cfRule>
  </conditionalFormatting>
  <conditionalFormatting sqref="O486">
    <cfRule type="cellIs" dxfId="8213" priority="1540" operator="equal">
      <formula>3</formula>
    </cfRule>
    <cfRule type="cellIs" dxfId="8212" priority="1541" operator="equal">
      <formula>5</formula>
    </cfRule>
    <cfRule type="cellIs" dxfId="8211" priority="1542" operator="equal">
      <formula>4</formula>
    </cfRule>
  </conditionalFormatting>
  <conditionalFormatting sqref="O486:W486">
    <cfRule type="cellIs" dxfId="8210" priority="1537" operator="equal">
      <formula>3</formula>
    </cfRule>
    <cfRule type="cellIs" dxfId="8209" priority="1538" operator="equal">
      <formula>5</formula>
    </cfRule>
    <cfRule type="cellIs" dxfId="8208" priority="1539" operator="equal">
      <formula>4</formula>
    </cfRule>
  </conditionalFormatting>
  <conditionalFormatting sqref="E471">
    <cfRule type="cellIs" dxfId="8207" priority="1534" operator="equal">
      <formula>3</formula>
    </cfRule>
    <cfRule type="cellIs" dxfId="8206" priority="1535" operator="equal">
      <formula>5</formula>
    </cfRule>
    <cfRule type="cellIs" dxfId="8205" priority="1536" operator="equal">
      <formula>4</formula>
    </cfRule>
  </conditionalFormatting>
  <conditionalFormatting sqref="E471:M471">
    <cfRule type="cellIs" dxfId="8204" priority="1531" operator="equal">
      <formula>3</formula>
    </cfRule>
    <cfRule type="cellIs" dxfId="8203" priority="1532" operator="equal">
      <formula>5</formula>
    </cfRule>
    <cfRule type="cellIs" dxfId="8202" priority="1533" operator="equal">
      <formula>4</formula>
    </cfRule>
  </conditionalFormatting>
  <conditionalFormatting sqref="O471">
    <cfRule type="cellIs" dxfId="8201" priority="1528" operator="equal">
      <formula>3</formula>
    </cfRule>
    <cfRule type="cellIs" dxfId="8200" priority="1529" operator="equal">
      <formula>5</formula>
    </cfRule>
    <cfRule type="cellIs" dxfId="8199" priority="1530" operator="equal">
      <formula>4</formula>
    </cfRule>
  </conditionalFormatting>
  <conditionalFormatting sqref="O471:W471">
    <cfRule type="cellIs" dxfId="8198" priority="1525" operator="equal">
      <formula>3</formula>
    </cfRule>
    <cfRule type="cellIs" dxfId="8197" priority="1526" operator="equal">
      <formula>5</formula>
    </cfRule>
    <cfRule type="cellIs" dxfId="8196" priority="1527" operator="equal">
      <formula>4</formula>
    </cfRule>
  </conditionalFormatting>
  <conditionalFormatting sqref="F482:M482">
    <cfRule type="cellIs" dxfId="8195" priority="1519" operator="equal">
      <formula>0</formula>
    </cfRule>
  </conditionalFormatting>
  <conditionalFormatting sqref="E482">
    <cfRule type="cellIs" dxfId="8194" priority="1520" operator="equal">
      <formula>0</formula>
    </cfRule>
  </conditionalFormatting>
  <conditionalFormatting sqref="E482:M482">
    <cfRule type="cellIs" dxfId="8193" priority="1521" operator="greaterThan">
      <formula>E471+1</formula>
    </cfRule>
    <cfRule type="cellIs" dxfId="8192" priority="1522" operator="equal">
      <formula>E471+1</formula>
    </cfRule>
    <cfRule type="cellIs" dxfId="8191" priority="1523" operator="lessThan">
      <formula>E471</formula>
    </cfRule>
    <cfRule type="cellIs" dxfId="8190" priority="1524" operator="equal">
      <formula>E471</formula>
    </cfRule>
  </conditionalFormatting>
  <conditionalFormatting sqref="P482:W482">
    <cfRule type="cellIs" dxfId="8189" priority="1513" operator="equal">
      <formula>0</formula>
    </cfRule>
  </conditionalFormatting>
  <conditionalFormatting sqref="O482">
    <cfRule type="cellIs" dxfId="8188" priority="1514" operator="equal">
      <formula>0</formula>
    </cfRule>
  </conditionalFormatting>
  <conditionalFormatting sqref="O482:W482">
    <cfRule type="cellIs" dxfId="8187" priority="1515" operator="greaterThan">
      <formula>O471+1</formula>
    </cfRule>
    <cfRule type="cellIs" dxfId="8186" priority="1516" operator="equal">
      <formula>O471+1</formula>
    </cfRule>
    <cfRule type="cellIs" dxfId="8185" priority="1517" operator="lessThan">
      <formula>O471</formula>
    </cfRule>
    <cfRule type="cellIs" dxfId="8184" priority="1518" operator="equal">
      <formula>O471</formula>
    </cfRule>
  </conditionalFormatting>
  <conditionalFormatting sqref="F474:M474">
    <cfRule type="cellIs" dxfId="8183" priority="1507" operator="equal">
      <formula>0</formula>
    </cfRule>
  </conditionalFormatting>
  <conditionalFormatting sqref="E474">
    <cfRule type="cellIs" dxfId="8182" priority="1508" operator="equal">
      <formula>0</formula>
    </cfRule>
  </conditionalFormatting>
  <conditionalFormatting sqref="E474:M474">
    <cfRule type="cellIs" dxfId="8181" priority="1509" operator="greaterThan">
      <formula>E471+1</formula>
    </cfRule>
    <cfRule type="cellIs" dxfId="8180" priority="1510" operator="equal">
      <formula>E471+1</formula>
    </cfRule>
    <cfRule type="cellIs" dxfId="8179" priority="1511" operator="lessThan">
      <formula>E471</formula>
    </cfRule>
    <cfRule type="cellIs" dxfId="8178" priority="1512" operator="equal">
      <formula>E471</formula>
    </cfRule>
  </conditionalFormatting>
  <conditionalFormatting sqref="P474:W474">
    <cfRule type="cellIs" dxfId="8177" priority="1501" operator="equal">
      <formula>0</formula>
    </cfRule>
  </conditionalFormatting>
  <conditionalFormatting sqref="O474">
    <cfRule type="cellIs" dxfId="8176" priority="1502" operator="equal">
      <formula>0</formula>
    </cfRule>
  </conditionalFormatting>
  <conditionalFormatting sqref="O474:W474">
    <cfRule type="cellIs" dxfId="8175" priority="1503" operator="greaterThan">
      <formula>O471+1</formula>
    </cfRule>
    <cfRule type="cellIs" dxfId="8174" priority="1504" operator="equal">
      <formula>O471+1</formula>
    </cfRule>
    <cfRule type="cellIs" dxfId="8173" priority="1505" operator="lessThan">
      <formula>O471</formula>
    </cfRule>
    <cfRule type="cellIs" dxfId="8172" priority="1506" operator="equal">
      <formula>O471</formula>
    </cfRule>
  </conditionalFormatting>
  <conditionalFormatting sqref="E478">
    <cfRule type="cellIs" dxfId="8171" priority="1496" operator="equal">
      <formula>0</formula>
    </cfRule>
  </conditionalFormatting>
  <conditionalFormatting sqref="F478:M478">
    <cfRule type="cellIs" dxfId="8170" priority="1495" operator="equal">
      <formula>0</formula>
    </cfRule>
  </conditionalFormatting>
  <conditionalFormatting sqref="E478:M478">
    <cfRule type="cellIs" dxfId="8169" priority="1497" operator="greaterThan">
      <formula>E471+1</formula>
    </cfRule>
    <cfRule type="cellIs" dxfId="8168" priority="1498" operator="equal">
      <formula>E471+1</formula>
    </cfRule>
    <cfRule type="cellIs" dxfId="8167" priority="1499" operator="lessThan">
      <formula>E471</formula>
    </cfRule>
    <cfRule type="cellIs" dxfId="8166" priority="1500" operator="equal">
      <formula>E471</formula>
    </cfRule>
  </conditionalFormatting>
  <conditionalFormatting sqref="O478">
    <cfRule type="cellIs" dxfId="8165" priority="1490" operator="equal">
      <formula>0</formula>
    </cfRule>
  </conditionalFormatting>
  <conditionalFormatting sqref="P478:W478">
    <cfRule type="cellIs" dxfId="8164" priority="1489" operator="equal">
      <formula>0</formula>
    </cfRule>
  </conditionalFormatting>
  <conditionalFormatting sqref="O478:W478">
    <cfRule type="cellIs" dxfId="8163" priority="1491" operator="greaterThan">
      <formula>O471+1</formula>
    </cfRule>
    <cfRule type="cellIs" dxfId="8162" priority="1492" operator="equal">
      <formula>O471+1</formula>
    </cfRule>
    <cfRule type="cellIs" dxfId="8161" priority="1493" operator="lessThan">
      <formula>O471</formula>
    </cfRule>
    <cfRule type="cellIs" dxfId="8160" priority="1494" operator="equal">
      <formula>O471</formula>
    </cfRule>
  </conditionalFormatting>
  <conditionalFormatting sqref="E463">
    <cfRule type="cellIs" dxfId="8159" priority="1466" operator="equal">
      <formula>0</formula>
    </cfRule>
  </conditionalFormatting>
  <conditionalFormatting sqref="F463:M463">
    <cfRule type="cellIs" dxfId="8158" priority="1465" operator="equal">
      <formula>0</formula>
    </cfRule>
  </conditionalFormatting>
  <conditionalFormatting sqref="O463:W463">
    <cfRule type="cellIs" dxfId="8157" priority="1461" operator="greaterThan">
      <formula>O456+1</formula>
    </cfRule>
    <cfRule type="cellIs" dxfId="8156" priority="1462" operator="equal">
      <formula>O456+1</formula>
    </cfRule>
    <cfRule type="cellIs" dxfId="8155" priority="1463" operator="lessThan">
      <formula>O456</formula>
    </cfRule>
    <cfRule type="cellIs" dxfId="8154" priority="1464" operator="equal">
      <formula>O456</formula>
    </cfRule>
  </conditionalFormatting>
  <conditionalFormatting sqref="E456">
    <cfRule type="cellIs" dxfId="8153" priority="1486" operator="equal">
      <formula>3</formula>
    </cfRule>
    <cfRule type="cellIs" dxfId="8152" priority="1487" operator="equal">
      <formula>5</formula>
    </cfRule>
    <cfRule type="cellIs" dxfId="8151" priority="1488" operator="equal">
      <formula>4</formula>
    </cfRule>
  </conditionalFormatting>
  <conditionalFormatting sqref="E456:M456">
    <cfRule type="cellIs" dxfId="8150" priority="1483" operator="equal">
      <formula>3</formula>
    </cfRule>
    <cfRule type="cellIs" dxfId="8149" priority="1484" operator="equal">
      <formula>5</formula>
    </cfRule>
    <cfRule type="cellIs" dxfId="8148" priority="1485" operator="equal">
      <formula>4</formula>
    </cfRule>
  </conditionalFormatting>
  <conditionalFormatting sqref="O456">
    <cfRule type="cellIs" dxfId="8147" priority="1480" operator="equal">
      <formula>3</formula>
    </cfRule>
    <cfRule type="cellIs" dxfId="8146" priority="1481" operator="equal">
      <formula>5</formula>
    </cfRule>
    <cfRule type="cellIs" dxfId="8145" priority="1482" operator="equal">
      <formula>4</formula>
    </cfRule>
  </conditionalFormatting>
  <conditionalFormatting sqref="O456:W456">
    <cfRule type="cellIs" dxfId="8144" priority="1477" operator="equal">
      <formula>3</formula>
    </cfRule>
    <cfRule type="cellIs" dxfId="8143" priority="1478" operator="equal">
      <formula>5</formula>
    </cfRule>
    <cfRule type="cellIs" dxfId="8142" priority="1479" operator="equal">
      <formula>4</formula>
    </cfRule>
  </conditionalFormatting>
  <conditionalFormatting sqref="O467">
    <cfRule type="cellIs" dxfId="8141" priority="1454" operator="equal">
      <formula>0</formula>
    </cfRule>
  </conditionalFormatting>
  <conditionalFormatting sqref="P467:W467">
    <cfRule type="cellIs" dxfId="8140" priority="1453" operator="equal">
      <formula>0</formula>
    </cfRule>
  </conditionalFormatting>
  <conditionalFormatting sqref="E467">
    <cfRule type="cellIs" dxfId="8139" priority="1472" operator="equal">
      <formula>0</formula>
    </cfRule>
  </conditionalFormatting>
  <conditionalFormatting sqref="F467:M467">
    <cfRule type="cellIs" dxfId="8138" priority="1471" operator="equal">
      <formula>0</formula>
    </cfRule>
  </conditionalFormatting>
  <conditionalFormatting sqref="O463">
    <cfRule type="cellIs" dxfId="8137" priority="1460" operator="equal">
      <formula>0</formula>
    </cfRule>
  </conditionalFormatting>
  <conditionalFormatting sqref="P463:W463">
    <cfRule type="cellIs" dxfId="8136" priority="1459" operator="equal">
      <formula>0</formula>
    </cfRule>
  </conditionalFormatting>
  <conditionalFormatting sqref="E467:M467">
    <cfRule type="cellIs" dxfId="8135" priority="1473" operator="greaterThan">
      <formula>E456+1</formula>
    </cfRule>
    <cfRule type="cellIs" dxfId="8134" priority="1474" operator="equal">
      <formula>E456+1</formula>
    </cfRule>
    <cfRule type="cellIs" dxfId="8133" priority="1475" operator="lessThan">
      <formula>E456</formula>
    </cfRule>
    <cfRule type="cellIs" dxfId="8132" priority="1476" operator="equal">
      <formula>E456</formula>
    </cfRule>
  </conditionalFormatting>
  <conditionalFormatting sqref="E463:M463">
    <cfRule type="cellIs" dxfId="8131" priority="1467" operator="greaterThan">
      <formula>E456+1</formula>
    </cfRule>
    <cfRule type="cellIs" dxfId="8130" priority="1468" operator="equal">
      <formula>E456+1</formula>
    </cfRule>
    <cfRule type="cellIs" dxfId="8129" priority="1469" operator="lessThan">
      <formula>E456</formula>
    </cfRule>
    <cfRule type="cellIs" dxfId="8128" priority="1470" operator="equal">
      <formula>E456</formula>
    </cfRule>
  </conditionalFormatting>
  <conditionalFormatting sqref="O467:W467">
    <cfRule type="cellIs" dxfId="8127" priority="1455" operator="greaterThan">
      <formula>O456+1</formula>
    </cfRule>
    <cfRule type="cellIs" dxfId="8126" priority="1456" operator="equal">
      <formula>O456+1</formula>
    </cfRule>
    <cfRule type="cellIs" dxfId="8125" priority="1457" operator="lessThan">
      <formula>O456</formula>
    </cfRule>
    <cfRule type="cellIs" dxfId="8124" priority="1458" operator="equal">
      <formula>O456</formula>
    </cfRule>
  </conditionalFormatting>
  <conditionalFormatting sqref="F459:M459">
    <cfRule type="cellIs" dxfId="8123" priority="1447" operator="equal">
      <formula>0</formula>
    </cfRule>
  </conditionalFormatting>
  <conditionalFormatting sqref="E459">
    <cfRule type="cellIs" dxfId="8122" priority="1448" operator="equal">
      <formula>0</formula>
    </cfRule>
  </conditionalFormatting>
  <conditionalFormatting sqref="E459:M459">
    <cfRule type="cellIs" dxfId="8121" priority="1449" operator="greaterThan">
      <formula>E456+1</formula>
    </cfRule>
    <cfRule type="cellIs" dxfId="8120" priority="1450" operator="equal">
      <formula>E456+1</formula>
    </cfRule>
    <cfRule type="cellIs" dxfId="8119" priority="1451" operator="lessThan">
      <formula>E456</formula>
    </cfRule>
    <cfRule type="cellIs" dxfId="8118" priority="1452" operator="equal">
      <formula>E456</formula>
    </cfRule>
  </conditionalFormatting>
  <conditionalFormatting sqref="P459:W459">
    <cfRule type="cellIs" dxfId="8117" priority="1441" operator="equal">
      <formula>0</formula>
    </cfRule>
  </conditionalFormatting>
  <conditionalFormatting sqref="O459">
    <cfRule type="cellIs" dxfId="8116" priority="1442" operator="equal">
      <formula>0</formula>
    </cfRule>
  </conditionalFormatting>
  <conditionalFormatting sqref="O459:W459">
    <cfRule type="cellIs" dxfId="8115" priority="1443" operator="greaterThan">
      <formula>O456+1</formula>
    </cfRule>
    <cfRule type="cellIs" dxfId="8114" priority="1444" operator="equal">
      <formula>O456+1</formula>
    </cfRule>
    <cfRule type="cellIs" dxfId="8113" priority="1445" operator="lessThan">
      <formula>O456</formula>
    </cfRule>
    <cfRule type="cellIs" dxfId="8112" priority="1446" operator="equal">
      <formula>O456</formula>
    </cfRule>
  </conditionalFormatting>
  <conditionalFormatting sqref="P452:W452">
    <cfRule type="cellIs" dxfId="8111" priority="1429" operator="equal">
      <formula>0</formula>
    </cfRule>
  </conditionalFormatting>
  <conditionalFormatting sqref="F452:M452">
    <cfRule type="cellIs" dxfId="8110" priority="1435" operator="equal">
      <formula>0</formula>
    </cfRule>
  </conditionalFormatting>
  <conditionalFormatting sqref="E452">
    <cfRule type="cellIs" dxfId="8109" priority="1436" operator="equal">
      <formula>0</formula>
    </cfRule>
  </conditionalFormatting>
  <conditionalFormatting sqref="O452">
    <cfRule type="cellIs" dxfId="8108" priority="1430" operator="equal">
      <formula>0</formula>
    </cfRule>
  </conditionalFormatting>
  <conditionalFormatting sqref="E452:M452">
    <cfRule type="cellIs" dxfId="8107" priority="1437" operator="greaterThan">
      <formula>E441+1</formula>
    </cfRule>
    <cfRule type="cellIs" dxfId="8106" priority="1438" operator="equal">
      <formula>E441+1</formula>
    </cfRule>
    <cfRule type="cellIs" dxfId="8105" priority="1439" operator="lessThan">
      <formula>E441</formula>
    </cfRule>
    <cfRule type="cellIs" dxfId="8104" priority="1440" operator="equal">
      <formula>E441</formula>
    </cfRule>
  </conditionalFormatting>
  <conditionalFormatting sqref="O452:W452">
    <cfRule type="cellIs" dxfId="8103" priority="1431" operator="greaterThan">
      <formula>O441+1</formula>
    </cfRule>
    <cfRule type="cellIs" dxfId="8102" priority="1432" operator="equal">
      <formula>O441+1</formula>
    </cfRule>
    <cfRule type="cellIs" dxfId="8101" priority="1433" operator="lessThan">
      <formula>O441</formula>
    </cfRule>
    <cfRule type="cellIs" dxfId="8100" priority="1434" operator="equal">
      <formula>O441</formula>
    </cfRule>
  </conditionalFormatting>
  <conditionalFormatting sqref="E448">
    <cfRule type="cellIs" dxfId="8099" priority="1424" operator="equal">
      <formula>0</formula>
    </cfRule>
  </conditionalFormatting>
  <conditionalFormatting sqref="F448:M448">
    <cfRule type="cellIs" dxfId="8098" priority="1423" operator="equal">
      <formula>0</formula>
    </cfRule>
  </conditionalFormatting>
  <conditionalFormatting sqref="E448:M448">
    <cfRule type="cellIs" dxfId="8097" priority="1425" operator="greaterThan">
      <formula>E441+1</formula>
    </cfRule>
    <cfRule type="cellIs" dxfId="8096" priority="1426" operator="equal">
      <formula>E441+1</formula>
    </cfRule>
    <cfRule type="cellIs" dxfId="8095" priority="1427" operator="lessThan">
      <formula>E441</formula>
    </cfRule>
    <cfRule type="cellIs" dxfId="8094" priority="1428" operator="equal">
      <formula>E441</formula>
    </cfRule>
  </conditionalFormatting>
  <conditionalFormatting sqref="O448">
    <cfRule type="cellIs" dxfId="8093" priority="1418" operator="equal">
      <formula>0</formula>
    </cfRule>
  </conditionalFormatting>
  <conditionalFormatting sqref="P448:W448">
    <cfRule type="cellIs" dxfId="8092" priority="1417" operator="equal">
      <formula>0</formula>
    </cfRule>
  </conditionalFormatting>
  <conditionalFormatting sqref="O448:W448">
    <cfRule type="cellIs" dxfId="8091" priority="1419" operator="greaterThan">
      <formula>O441+1</formula>
    </cfRule>
    <cfRule type="cellIs" dxfId="8090" priority="1420" operator="equal">
      <formula>O441+1</formula>
    </cfRule>
    <cfRule type="cellIs" dxfId="8089" priority="1421" operator="lessThan">
      <formula>O441</formula>
    </cfRule>
    <cfRule type="cellIs" dxfId="8088" priority="1422" operator="equal">
      <formula>O441</formula>
    </cfRule>
  </conditionalFormatting>
  <conditionalFormatting sqref="F444:M444">
    <cfRule type="cellIs" dxfId="8087" priority="1411" operator="equal">
      <formula>0</formula>
    </cfRule>
  </conditionalFormatting>
  <conditionalFormatting sqref="E444">
    <cfRule type="cellIs" dxfId="8086" priority="1412" operator="equal">
      <formula>0</formula>
    </cfRule>
  </conditionalFormatting>
  <conditionalFormatting sqref="E444:M444">
    <cfRule type="cellIs" dxfId="8085" priority="1413" operator="greaterThan">
      <formula>E441+1</formula>
    </cfRule>
    <cfRule type="cellIs" dxfId="8084" priority="1414" operator="equal">
      <formula>E441+1</formula>
    </cfRule>
    <cfRule type="cellIs" dxfId="8083" priority="1415" operator="lessThan">
      <formula>E441</formula>
    </cfRule>
    <cfRule type="cellIs" dxfId="8082" priority="1416" operator="equal">
      <formula>E441</formula>
    </cfRule>
  </conditionalFormatting>
  <conditionalFormatting sqref="P444:W444">
    <cfRule type="cellIs" dxfId="8081" priority="1405" operator="equal">
      <formula>0</formula>
    </cfRule>
  </conditionalFormatting>
  <conditionalFormatting sqref="O444">
    <cfRule type="cellIs" dxfId="8080" priority="1406" operator="equal">
      <formula>0</formula>
    </cfRule>
  </conditionalFormatting>
  <conditionalFormatting sqref="O444:W444">
    <cfRule type="cellIs" dxfId="8079" priority="1407" operator="greaterThan">
      <formula>O441+1</formula>
    </cfRule>
    <cfRule type="cellIs" dxfId="8078" priority="1408" operator="equal">
      <formula>O441+1</formula>
    </cfRule>
    <cfRule type="cellIs" dxfId="8077" priority="1409" operator="lessThan">
      <formula>O441</formula>
    </cfRule>
    <cfRule type="cellIs" dxfId="8076" priority="1410" operator="equal">
      <formula>O441</formula>
    </cfRule>
  </conditionalFormatting>
  <conditionalFormatting sqref="E441">
    <cfRule type="cellIs" dxfId="8075" priority="1402" operator="equal">
      <formula>3</formula>
    </cfRule>
    <cfRule type="cellIs" dxfId="8074" priority="1403" operator="equal">
      <formula>5</formula>
    </cfRule>
    <cfRule type="cellIs" dxfId="8073" priority="1404" operator="equal">
      <formula>4</formula>
    </cfRule>
  </conditionalFormatting>
  <conditionalFormatting sqref="E441:M441">
    <cfRule type="cellIs" dxfId="8072" priority="1399" operator="equal">
      <formula>3</formula>
    </cfRule>
    <cfRule type="cellIs" dxfId="8071" priority="1400" operator="equal">
      <formula>5</formula>
    </cfRule>
    <cfRule type="cellIs" dxfId="8070" priority="1401" operator="equal">
      <formula>4</formula>
    </cfRule>
  </conditionalFormatting>
  <conditionalFormatting sqref="O441">
    <cfRule type="cellIs" dxfId="8069" priority="1396" operator="equal">
      <formula>3</formula>
    </cfRule>
    <cfRule type="cellIs" dxfId="8068" priority="1397" operator="equal">
      <formula>5</formula>
    </cfRule>
    <cfRule type="cellIs" dxfId="8067" priority="1398" operator="equal">
      <formula>4</formula>
    </cfRule>
  </conditionalFormatting>
  <conditionalFormatting sqref="O441:W441">
    <cfRule type="cellIs" dxfId="8066" priority="1393" operator="equal">
      <formula>3</formula>
    </cfRule>
    <cfRule type="cellIs" dxfId="8065" priority="1394" operator="equal">
      <formula>5</formula>
    </cfRule>
    <cfRule type="cellIs" dxfId="8064" priority="1395" operator="equal">
      <formula>4</formula>
    </cfRule>
  </conditionalFormatting>
  <conditionalFormatting sqref="P437:W437">
    <cfRule type="cellIs" dxfId="8063" priority="1381" operator="equal">
      <formula>0</formula>
    </cfRule>
  </conditionalFormatting>
  <conditionalFormatting sqref="F437:M437">
    <cfRule type="cellIs" dxfId="8062" priority="1387" operator="equal">
      <formula>0</formula>
    </cfRule>
  </conditionalFormatting>
  <conditionalFormatting sqref="E437">
    <cfRule type="cellIs" dxfId="8061" priority="1388" operator="equal">
      <formula>0</formula>
    </cfRule>
  </conditionalFormatting>
  <conditionalFormatting sqref="O437">
    <cfRule type="cellIs" dxfId="8060" priority="1382" operator="equal">
      <formula>0</formula>
    </cfRule>
  </conditionalFormatting>
  <conditionalFormatting sqref="E437:M437">
    <cfRule type="cellIs" dxfId="8059" priority="1389" operator="greaterThan">
      <formula>E426+1</formula>
    </cfRule>
    <cfRule type="cellIs" dxfId="8058" priority="1390" operator="equal">
      <formula>E426+1</formula>
    </cfRule>
    <cfRule type="cellIs" dxfId="8057" priority="1391" operator="lessThan">
      <formula>E426</formula>
    </cfRule>
    <cfRule type="cellIs" dxfId="8056" priority="1392" operator="equal">
      <formula>E426</formula>
    </cfRule>
  </conditionalFormatting>
  <conditionalFormatting sqref="O437:W437">
    <cfRule type="cellIs" dxfId="8055" priority="1383" operator="greaterThan">
      <formula>O426+1</formula>
    </cfRule>
    <cfRule type="cellIs" dxfId="8054" priority="1384" operator="equal">
      <formula>O426+1</formula>
    </cfRule>
    <cfRule type="cellIs" dxfId="8053" priority="1385" operator="lessThan">
      <formula>O426</formula>
    </cfRule>
    <cfRule type="cellIs" dxfId="8052" priority="1386" operator="equal">
      <formula>O426</formula>
    </cfRule>
  </conditionalFormatting>
  <conditionalFormatting sqref="E433">
    <cfRule type="cellIs" dxfId="8051" priority="1376" operator="equal">
      <formula>0</formula>
    </cfRule>
  </conditionalFormatting>
  <conditionalFormatting sqref="F433:M433">
    <cfRule type="cellIs" dxfId="8050" priority="1375" operator="equal">
      <formula>0</formula>
    </cfRule>
  </conditionalFormatting>
  <conditionalFormatting sqref="E433:M433">
    <cfRule type="cellIs" dxfId="8049" priority="1377" operator="greaterThan">
      <formula>E426+1</formula>
    </cfRule>
    <cfRule type="cellIs" dxfId="8048" priority="1378" operator="equal">
      <formula>E426+1</formula>
    </cfRule>
    <cfRule type="cellIs" dxfId="8047" priority="1379" operator="lessThan">
      <formula>E426</formula>
    </cfRule>
    <cfRule type="cellIs" dxfId="8046" priority="1380" operator="equal">
      <formula>E426</formula>
    </cfRule>
  </conditionalFormatting>
  <conditionalFormatting sqref="O433">
    <cfRule type="cellIs" dxfId="8045" priority="1370" operator="equal">
      <formula>0</formula>
    </cfRule>
  </conditionalFormatting>
  <conditionalFormatting sqref="P433:W433">
    <cfRule type="cellIs" dxfId="8044" priority="1369" operator="equal">
      <formula>0</formula>
    </cfRule>
  </conditionalFormatting>
  <conditionalFormatting sqref="O433:W433">
    <cfRule type="cellIs" dxfId="8043" priority="1371" operator="greaterThan">
      <formula>O426+1</formula>
    </cfRule>
    <cfRule type="cellIs" dxfId="8042" priority="1372" operator="equal">
      <formula>O426+1</formula>
    </cfRule>
    <cfRule type="cellIs" dxfId="8041" priority="1373" operator="lessThan">
      <formula>O426</formula>
    </cfRule>
    <cfRule type="cellIs" dxfId="8040" priority="1374" operator="equal">
      <formula>O426</formula>
    </cfRule>
  </conditionalFormatting>
  <conditionalFormatting sqref="F429:M429">
    <cfRule type="cellIs" dxfId="8039" priority="1363" operator="equal">
      <formula>0</formula>
    </cfRule>
  </conditionalFormatting>
  <conditionalFormatting sqref="E429">
    <cfRule type="cellIs" dxfId="8038" priority="1364" operator="equal">
      <formula>0</formula>
    </cfRule>
  </conditionalFormatting>
  <conditionalFormatting sqref="E429:M429">
    <cfRule type="cellIs" dxfId="8037" priority="1365" operator="greaterThan">
      <formula>E426+1</formula>
    </cfRule>
    <cfRule type="cellIs" dxfId="8036" priority="1366" operator="equal">
      <formula>E426+1</formula>
    </cfRule>
    <cfRule type="cellIs" dxfId="8035" priority="1367" operator="lessThan">
      <formula>E426</formula>
    </cfRule>
    <cfRule type="cellIs" dxfId="8034" priority="1368" operator="equal">
      <formula>E426</formula>
    </cfRule>
  </conditionalFormatting>
  <conditionalFormatting sqref="P429:W429">
    <cfRule type="cellIs" dxfId="8033" priority="1357" operator="equal">
      <formula>0</formula>
    </cfRule>
  </conditionalFormatting>
  <conditionalFormatting sqref="O429">
    <cfRule type="cellIs" dxfId="8032" priority="1358" operator="equal">
      <formula>0</formula>
    </cfRule>
  </conditionalFormatting>
  <conditionalFormatting sqref="O429:W429">
    <cfRule type="cellIs" dxfId="8031" priority="1359" operator="greaterThan">
      <formula>O426+1</formula>
    </cfRule>
    <cfRule type="cellIs" dxfId="8030" priority="1360" operator="equal">
      <formula>O426+1</formula>
    </cfRule>
    <cfRule type="cellIs" dxfId="8029" priority="1361" operator="lessThan">
      <formula>O426</formula>
    </cfRule>
    <cfRule type="cellIs" dxfId="8028" priority="1362" operator="equal">
      <formula>O426</formula>
    </cfRule>
  </conditionalFormatting>
  <conditionalFormatting sqref="E426">
    <cfRule type="cellIs" dxfId="8027" priority="1354" operator="equal">
      <formula>3</formula>
    </cfRule>
    <cfRule type="cellIs" dxfId="8026" priority="1355" operator="equal">
      <formula>5</formula>
    </cfRule>
    <cfRule type="cellIs" dxfId="8025" priority="1356" operator="equal">
      <formula>4</formula>
    </cfRule>
  </conditionalFormatting>
  <conditionalFormatting sqref="E426:M426">
    <cfRule type="cellIs" dxfId="8024" priority="1351" operator="equal">
      <formula>3</formula>
    </cfRule>
    <cfRule type="cellIs" dxfId="8023" priority="1352" operator="equal">
      <formula>5</formula>
    </cfRule>
    <cfRule type="cellIs" dxfId="8022" priority="1353" operator="equal">
      <formula>4</formula>
    </cfRule>
  </conditionalFormatting>
  <conditionalFormatting sqref="O426">
    <cfRule type="cellIs" dxfId="8021" priority="1348" operator="equal">
      <formula>3</formula>
    </cfRule>
    <cfRule type="cellIs" dxfId="8020" priority="1349" operator="equal">
      <formula>5</formula>
    </cfRule>
    <cfRule type="cellIs" dxfId="8019" priority="1350" operator="equal">
      <formula>4</formula>
    </cfRule>
  </conditionalFormatting>
  <conditionalFormatting sqref="O426:W426">
    <cfRule type="cellIs" dxfId="8018" priority="1345" operator="equal">
      <formula>3</formula>
    </cfRule>
    <cfRule type="cellIs" dxfId="8017" priority="1346" operator="equal">
      <formula>5</formula>
    </cfRule>
    <cfRule type="cellIs" dxfId="8016" priority="1347" operator="equal">
      <formula>4</formula>
    </cfRule>
  </conditionalFormatting>
  <conditionalFormatting sqref="E411">
    <cfRule type="cellIs" dxfId="8015" priority="1342" operator="equal">
      <formula>3</formula>
    </cfRule>
    <cfRule type="cellIs" dxfId="8014" priority="1343" operator="equal">
      <formula>5</formula>
    </cfRule>
    <cfRule type="cellIs" dxfId="8013" priority="1344" operator="equal">
      <formula>4</formula>
    </cfRule>
  </conditionalFormatting>
  <conditionalFormatting sqref="E411:M411">
    <cfRule type="cellIs" dxfId="8012" priority="1339" operator="equal">
      <formula>3</formula>
    </cfRule>
    <cfRule type="cellIs" dxfId="8011" priority="1340" operator="equal">
      <formula>5</formula>
    </cfRule>
    <cfRule type="cellIs" dxfId="8010" priority="1341" operator="equal">
      <formula>4</formula>
    </cfRule>
  </conditionalFormatting>
  <conditionalFormatting sqref="O411">
    <cfRule type="cellIs" dxfId="8009" priority="1336" operator="equal">
      <formula>3</formula>
    </cfRule>
    <cfRule type="cellIs" dxfId="8008" priority="1337" operator="equal">
      <formula>5</formula>
    </cfRule>
    <cfRule type="cellIs" dxfId="8007" priority="1338" operator="equal">
      <formula>4</formula>
    </cfRule>
  </conditionalFormatting>
  <conditionalFormatting sqref="O411:W411">
    <cfRule type="cellIs" dxfId="8006" priority="1333" operator="equal">
      <formula>3</formula>
    </cfRule>
    <cfRule type="cellIs" dxfId="8005" priority="1334" operator="equal">
      <formula>5</formula>
    </cfRule>
    <cfRule type="cellIs" dxfId="8004" priority="1335" operator="equal">
      <formula>4</formula>
    </cfRule>
  </conditionalFormatting>
  <conditionalFormatting sqref="P422:W422">
    <cfRule type="cellIs" dxfId="8003" priority="1321" operator="equal">
      <formula>0</formula>
    </cfRule>
  </conditionalFormatting>
  <conditionalFormatting sqref="F422:M422">
    <cfRule type="cellIs" dxfId="8002" priority="1327" operator="equal">
      <formula>0</formula>
    </cfRule>
  </conditionalFormatting>
  <conditionalFormatting sqref="E422">
    <cfRule type="cellIs" dxfId="8001" priority="1328" operator="equal">
      <formula>0</formula>
    </cfRule>
  </conditionalFormatting>
  <conditionalFormatting sqref="O422">
    <cfRule type="cellIs" dxfId="8000" priority="1322" operator="equal">
      <formula>0</formula>
    </cfRule>
  </conditionalFormatting>
  <conditionalFormatting sqref="E422:M422">
    <cfRule type="cellIs" dxfId="7999" priority="1329" operator="greaterThan">
      <formula>E411+1</formula>
    </cfRule>
    <cfRule type="cellIs" dxfId="7998" priority="1330" operator="equal">
      <formula>E411+1</formula>
    </cfRule>
    <cfRule type="cellIs" dxfId="7997" priority="1331" operator="lessThan">
      <formula>E411</formula>
    </cfRule>
    <cfRule type="cellIs" dxfId="7996" priority="1332" operator="equal">
      <formula>E411</formula>
    </cfRule>
  </conditionalFormatting>
  <conditionalFormatting sqref="O422:W422">
    <cfRule type="cellIs" dxfId="7995" priority="1323" operator="greaterThan">
      <formula>O411+1</formula>
    </cfRule>
    <cfRule type="cellIs" dxfId="7994" priority="1324" operator="equal">
      <formula>O411+1</formula>
    </cfRule>
    <cfRule type="cellIs" dxfId="7993" priority="1325" operator="lessThan">
      <formula>O411</formula>
    </cfRule>
    <cfRule type="cellIs" dxfId="7992" priority="1326" operator="equal">
      <formula>O411</formula>
    </cfRule>
  </conditionalFormatting>
  <conditionalFormatting sqref="E418">
    <cfRule type="cellIs" dxfId="7991" priority="1316" operator="equal">
      <formula>0</formula>
    </cfRule>
  </conditionalFormatting>
  <conditionalFormatting sqref="F418:M418">
    <cfRule type="cellIs" dxfId="7990" priority="1315" operator="equal">
      <formula>0</formula>
    </cfRule>
  </conditionalFormatting>
  <conditionalFormatting sqref="E418:M418">
    <cfRule type="cellIs" dxfId="7989" priority="1317" operator="greaterThan">
      <formula>E411+1</formula>
    </cfRule>
    <cfRule type="cellIs" dxfId="7988" priority="1318" operator="equal">
      <formula>E411+1</formula>
    </cfRule>
    <cfRule type="cellIs" dxfId="7987" priority="1319" operator="lessThan">
      <formula>E411</formula>
    </cfRule>
    <cfRule type="cellIs" dxfId="7986" priority="1320" operator="equal">
      <formula>E411</formula>
    </cfRule>
  </conditionalFormatting>
  <conditionalFormatting sqref="O418">
    <cfRule type="cellIs" dxfId="7985" priority="1310" operator="equal">
      <formula>0</formula>
    </cfRule>
  </conditionalFormatting>
  <conditionalFormatting sqref="P418:W418">
    <cfRule type="cellIs" dxfId="7984" priority="1309" operator="equal">
      <formula>0</formula>
    </cfRule>
  </conditionalFormatting>
  <conditionalFormatting sqref="O418:W418">
    <cfRule type="cellIs" dxfId="7983" priority="1311" operator="greaterThan">
      <formula>O411+1</formula>
    </cfRule>
    <cfRule type="cellIs" dxfId="7982" priority="1312" operator="equal">
      <formula>O411+1</formula>
    </cfRule>
    <cfRule type="cellIs" dxfId="7981" priority="1313" operator="lessThan">
      <formula>O411</formula>
    </cfRule>
    <cfRule type="cellIs" dxfId="7980" priority="1314" operator="equal">
      <formula>O411</formula>
    </cfRule>
  </conditionalFormatting>
  <conditionalFormatting sqref="F414:M414">
    <cfRule type="cellIs" dxfId="7979" priority="1303" operator="equal">
      <formula>0</formula>
    </cfRule>
  </conditionalFormatting>
  <conditionalFormatting sqref="E414">
    <cfRule type="cellIs" dxfId="7978" priority="1304" operator="equal">
      <formula>0</formula>
    </cfRule>
  </conditionalFormatting>
  <conditionalFormatting sqref="E414:M414">
    <cfRule type="cellIs" dxfId="7977" priority="1305" operator="greaterThan">
      <formula>E411+1</formula>
    </cfRule>
    <cfRule type="cellIs" dxfId="7976" priority="1306" operator="equal">
      <formula>E411+1</formula>
    </cfRule>
    <cfRule type="cellIs" dxfId="7975" priority="1307" operator="lessThan">
      <formula>E411</formula>
    </cfRule>
    <cfRule type="cellIs" dxfId="7974" priority="1308" operator="equal">
      <formula>E411</formula>
    </cfRule>
  </conditionalFormatting>
  <conditionalFormatting sqref="P414:W414">
    <cfRule type="cellIs" dxfId="7973" priority="1297" operator="equal">
      <formula>0</formula>
    </cfRule>
  </conditionalFormatting>
  <conditionalFormatting sqref="O414">
    <cfRule type="cellIs" dxfId="7972" priority="1298" operator="equal">
      <formula>0</formula>
    </cfRule>
  </conditionalFormatting>
  <conditionalFormatting sqref="O414:W414">
    <cfRule type="cellIs" dxfId="7971" priority="1299" operator="greaterThan">
      <formula>O411+1</formula>
    </cfRule>
    <cfRule type="cellIs" dxfId="7970" priority="1300" operator="equal">
      <formula>O411+1</formula>
    </cfRule>
    <cfRule type="cellIs" dxfId="7969" priority="1301" operator="lessThan">
      <formula>O411</formula>
    </cfRule>
    <cfRule type="cellIs" dxfId="7968" priority="1302" operator="equal">
      <formula>O411</formula>
    </cfRule>
  </conditionalFormatting>
  <conditionalFormatting sqref="E403">
    <cfRule type="cellIs" dxfId="7967" priority="1286" operator="equal">
      <formula>0</formula>
    </cfRule>
  </conditionalFormatting>
  <conditionalFormatting sqref="F403:M403">
    <cfRule type="cellIs" dxfId="7966" priority="1285" operator="equal">
      <formula>0</formula>
    </cfRule>
  </conditionalFormatting>
  <conditionalFormatting sqref="O403:W403">
    <cfRule type="cellIs" dxfId="7965" priority="1281" operator="greaterThan">
      <formula>O396+1</formula>
    </cfRule>
    <cfRule type="cellIs" dxfId="7964" priority="1282" operator="equal">
      <formula>O396+1</formula>
    </cfRule>
    <cfRule type="cellIs" dxfId="7963" priority="1283" operator="lessThan">
      <formula>O396</formula>
    </cfRule>
    <cfRule type="cellIs" dxfId="7962" priority="1284" operator="equal">
      <formula>O396</formula>
    </cfRule>
  </conditionalFormatting>
  <conditionalFormatting sqref="O407">
    <cfRule type="cellIs" dxfId="7961" priority="1274" operator="equal">
      <formula>0</formula>
    </cfRule>
  </conditionalFormatting>
  <conditionalFormatting sqref="P407:W407">
    <cfRule type="cellIs" dxfId="7960" priority="1273" operator="equal">
      <formula>0</formula>
    </cfRule>
  </conditionalFormatting>
  <conditionalFormatting sqref="E407">
    <cfRule type="cellIs" dxfId="7959" priority="1292" operator="equal">
      <formula>0</formula>
    </cfRule>
  </conditionalFormatting>
  <conditionalFormatting sqref="F407:M407">
    <cfRule type="cellIs" dxfId="7958" priority="1291" operator="equal">
      <formula>0</formula>
    </cfRule>
  </conditionalFormatting>
  <conditionalFormatting sqref="O403">
    <cfRule type="cellIs" dxfId="7957" priority="1280" operator="equal">
      <formula>0</formula>
    </cfRule>
  </conditionalFormatting>
  <conditionalFormatting sqref="P403:W403">
    <cfRule type="cellIs" dxfId="7956" priority="1279" operator="equal">
      <formula>0</formula>
    </cfRule>
  </conditionalFormatting>
  <conditionalFormatting sqref="E407:M407">
    <cfRule type="cellIs" dxfId="7955" priority="1293" operator="greaterThan">
      <formula>E396+1</formula>
    </cfRule>
    <cfRule type="cellIs" dxfId="7954" priority="1294" operator="equal">
      <formula>E396+1</formula>
    </cfRule>
    <cfRule type="cellIs" dxfId="7953" priority="1295" operator="lessThan">
      <formula>E396</formula>
    </cfRule>
    <cfRule type="cellIs" dxfId="7952" priority="1296" operator="equal">
      <formula>E396</formula>
    </cfRule>
  </conditionalFormatting>
  <conditionalFormatting sqref="E403:M403">
    <cfRule type="cellIs" dxfId="7951" priority="1287" operator="greaterThan">
      <formula>E396+1</formula>
    </cfRule>
    <cfRule type="cellIs" dxfId="7950" priority="1288" operator="equal">
      <formula>E396+1</formula>
    </cfRule>
    <cfRule type="cellIs" dxfId="7949" priority="1289" operator="lessThan">
      <formula>E396</formula>
    </cfRule>
    <cfRule type="cellIs" dxfId="7948" priority="1290" operator="equal">
      <formula>E396</formula>
    </cfRule>
  </conditionalFormatting>
  <conditionalFormatting sqref="O407:W407">
    <cfRule type="cellIs" dxfId="7947" priority="1275" operator="greaterThan">
      <formula>O396+1</formula>
    </cfRule>
    <cfRule type="cellIs" dxfId="7946" priority="1276" operator="equal">
      <formula>O396+1</formula>
    </cfRule>
    <cfRule type="cellIs" dxfId="7945" priority="1277" operator="lessThan">
      <formula>O396</formula>
    </cfRule>
    <cfRule type="cellIs" dxfId="7944" priority="1278" operator="equal">
      <formula>O396</formula>
    </cfRule>
  </conditionalFormatting>
  <conditionalFormatting sqref="F399:M399">
    <cfRule type="cellIs" dxfId="7943" priority="1267" operator="equal">
      <formula>0</formula>
    </cfRule>
  </conditionalFormatting>
  <conditionalFormatting sqref="E399">
    <cfRule type="cellIs" dxfId="7942" priority="1268" operator="equal">
      <formula>0</formula>
    </cfRule>
  </conditionalFormatting>
  <conditionalFormatting sqref="E399:M399">
    <cfRule type="cellIs" dxfId="7941" priority="1269" operator="greaterThan">
      <formula>E396+1</formula>
    </cfRule>
    <cfRule type="cellIs" dxfId="7940" priority="1270" operator="equal">
      <formula>E396+1</formula>
    </cfRule>
    <cfRule type="cellIs" dxfId="7939" priority="1271" operator="lessThan">
      <formula>E396</formula>
    </cfRule>
    <cfRule type="cellIs" dxfId="7938" priority="1272" operator="equal">
      <formula>E396</formula>
    </cfRule>
  </conditionalFormatting>
  <conditionalFormatting sqref="P399:W399">
    <cfRule type="cellIs" dxfId="7937" priority="1261" operator="equal">
      <formula>0</formula>
    </cfRule>
  </conditionalFormatting>
  <conditionalFormatting sqref="O399">
    <cfRule type="cellIs" dxfId="7936" priority="1262" operator="equal">
      <formula>0</formula>
    </cfRule>
  </conditionalFormatting>
  <conditionalFormatting sqref="O399:W399">
    <cfRule type="cellIs" dxfId="7935" priority="1263" operator="greaterThan">
      <formula>O396+1</formula>
    </cfRule>
    <cfRule type="cellIs" dxfId="7934" priority="1264" operator="equal">
      <formula>O396+1</formula>
    </cfRule>
    <cfRule type="cellIs" dxfId="7933" priority="1265" operator="lessThan">
      <formula>O396</formula>
    </cfRule>
    <cfRule type="cellIs" dxfId="7932" priority="1266" operator="equal">
      <formula>O396</formula>
    </cfRule>
  </conditionalFormatting>
  <conditionalFormatting sqref="E396">
    <cfRule type="cellIs" dxfId="7931" priority="1258" operator="equal">
      <formula>3</formula>
    </cfRule>
    <cfRule type="cellIs" dxfId="7930" priority="1259" operator="equal">
      <formula>5</formula>
    </cfRule>
    <cfRule type="cellIs" dxfId="7929" priority="1260" operator="equal">
      <formula>4</formula>
    </cfRule>
  </conditionalFormatting>
  <conditionalFormatting sqref="E396:M396">
    <cfRule type="cellIs" dxfId="7928" priority="1255" operator="equal">
      <formula>3</formula>
    </cfRule>
    <cfRule type="cellIs" dxfId="7927" priority="1256" operator="equal">
      <formula>5</formula>
    </cfRule>
    <cfRule type="cellIs" dxfId="7926" priority="1257" operator="equal">
      <formula>4</formula>
    </cfRule>
  </conditionalFormatting>
  <conditionalFormatting sqref="O396">
    <cfRule type="cellIs" dxfId="7925" priority="1252" operator="equal">
      <formula>3</formula>
    </cfRule>
    <cfRule type="cellIs" dxfId="7924" priority="1253" operator="equal">
      <formula>5</formula>
    </cfRule>
    <cfRule type="cellIs" dxfId="7923" priority="1254" operator="equal">
      <formula>4</formula>
    </cfRule>
  </conditionalFormatting>
  <conditionalFormatting sqref="O396:W396">
    <cfRule type="cellIs" dxfId="7922" priority="1249" operator="equal">
      <formula>3</formula>
    </cfRule>
    <cfRule type="cellIs" dxfId="7921" priority="1250" operator="equal">
      <formula>5</formula>
    </cfRule>
    <cfRule type="cellIs" dxfId="7920" priority="1251" operator="equal">
      <formula>4</formula>
    </cfRule>
  </conditionalFormatting>
  <conditionalFormatting sqref="P392:W392">
    <cfRule type="cellIs" dxfId="7919" priority="1237" operator="equal">
      <formula>0</formula>
    </cfRule>
  </conditionalFormatting>
  <conditionalFormatting sqref="F392:M392">
    <cfRule type="cellIs" dxfId="7918" priority="1243" operator="equal">
      <formula>0</formula>
    </cfRule>
  </conditionalFormatting>
  <conditionalFormatting sqref="E392">
    <cfRule type="cellIs" dxfId="7917" priority="1244" operator="equal">
      <formula>0</formula>
    </cfRule>
  </conditionalFormatting>
  <conditionalFormatting sqref="O392">
    <cfRule type="cellIs" dxfId="7916" priority="1238" operator="equal">
      <formula>0</formula>
    </cfRule>
  </conditionalFormatting>
  <conditionalFormatting sqref="E392:M392">
    <cfRule type="cellIs" dxfId="7915" priority="1245" operator="greaterThan">
      <formula>E381+1</formula>
    </cfRule>
    <cfRule type="cellIs" dxfId="7914" priority="1246" operator="equal">
      <formula>E381+1</formula>
    </cfRule>
    <cfRule type="cellIs" dxfId="7913" priority="1247" operator="lessThan">
      <formula>E381</formula>
    </cfRule>
    <cfRule type="cellIs" dxfId="7912" priority="1248" operator="equal">
      <formula>E381</formula>
    </cfRule>
  </conditionalFormatting>
  <conditionalFormatting sqref="O392:W392">
    <cfRule type="cellIs" dxfId="7911" priority="1239" operator="greaterThan">
      <formula>O381+1</formula>
    </cfRule>
    <cfRule type="cellIs" dxfId="7910" priority="1240" operator="equal">
      <formula>O381+1</formula>
    </cfRule>
    <cfRule type="cellIs" dxfId="7909" priority="1241" operator="lessThan">
      <formula>O381</formula>
    </cfRule>
    <cfRule type="cellIs" dxfId="7908" priority="1242" operator="equal">
      <formula>O381</formula>
    </cfRule>
  </conditionalFormatting>
  <conditionalFormatting sqref="E388">
    <cfRule type="cellIs" dxfId="7907" priority="1232" operator="equal">
      <formula>0</formula>
    </cfRule>
  </conditionalFormatting>
  <conditionalFormatting sqref="F388:M388">
    <cfRule type="cellIs" dxfId="7906" priority="1231" operator="equal">
      <formula>0</formula>
    </cfRule>
  </conditionalFormatting>
  <conditionalFormatting sqref="E388:M388">
    <cfRule type="cellIs" dxfId="7905" priority="1233" operator="greaterThan">
      <formula>E381+1</formula>
    </cfRule>
    <cfRule type="cellIs" dxfId="7904" priority="1234" operator="equal">
      <formula>E381+1</formula>
    </cfRule>
    <cfRule type="cellIs" dxfId="7903" priority="1235" operator="lessThan">
      <formula>E381</formula>
    </cfRule>
    <cfRule type="cellIs" dxfId="7902" priority="1236" operator="equal">
      <formula>E381</formula>
    </cfRule>
  </conditionalFormatting>
  <conditionalFormatting sqref="O388">
    <cfRule type="cellIs" dxfId="7901" priority="1226" operator="equal">
      <formula>0</formula>
    </cfRule>
  </conditionalFormatting>
  <conditionalFormatting sqref="P388:W388">
    <cfRule type="cellIs" dxfId="7900" priority="1225" operator="equal">
      <formula>0</formula>
    </cfRule>
  </conditionalFormatting>
  <conditionalFormatting sqref="O388:W388">
    <cfRule type="cellIs" dxfId="7899" priority="1227" operator="greaterThan">
      <formula>O381+1</formula>
    </cfRule>
    <cfRule type="cellIs" dxfId="7898" priority="1228" operator="equal">
      <formula>O381+1</formula>
    </cfRule>
    <cfRule type="cellIs" dxfId="7897" priority="1229" operator="lessThan">
      <formula>O381</formula>
    </cfRule>
    <cfRule type="cellIs" dxfId="7896" priority="1230" operator="equal">
      <formula>O381</formula>
    </cfRule>
  </conditionalFormatting>
  <conditionalFormatting sqref="F384:M384">
    <cfRule type="cellIs" dxfId="7895" priority="1219" operator="equal">
      <formula>0</formula>
    </cfRule>
  </conditionalFormatting>
  <conditionalFormatting sqref="E384">
    <cfRule type="cellIs" dxfId="7894" priority="1220" operator="equal">
      <formula>0</formula>
    </cfRule>
  </conditionalFormatting>
  <conditionalFormatting sqref="E384:M384">
    <cfRule type="cellIs" dxfId="7893" priority="1221" operator="greaterThan">
      <formula>E381+1</formula>
    </cfRule>
    <cfRule type="cellIs" dxfId="7892" priority="1222" operator="equal">
      <formula>E381+1</formula>
    </cfRule>
    <cfRule type="cellIs" dxfId="7891" priority="1223" operator="lessThan">
      <formula>E381</formula>
    </cfRule>
    <cfRule type="cellIs" dxfId="7890" priority="1224" operator="equal">
      <formula>E381</formula>
    </cfRule>
  </conditionalFormatting>
  <conditionalFormatting sqref="P384:W384">
    <cfRule type="cellIs" dxfId="7889" priority="1213" operator="equal">
      <formula>0</formula>
    </cfRule>
  </conditionalFormatting>
  <conditionalFormatting sqref="O384">
    <cfRule type="cellIs" dxfId="7888" priority="1214" operator="equal">
      <formula>0</formula>
    </cfRule>
  </conditionalFormatting>
  <conditionalFormatting sqref="O384:W384">
    <cfRule type="cellIs" dxfId="7887" priority="1215" operator="greaterThan">
      <formula>O381+1</formula>
    </cfRule>
    <cfRule type="cellIs" dxfId="7886" priority="1216" operator="equal">
      <formula>O381+1</formula>
    </cfRule>
    <cfRule type="cellIs" dxfId="7885" priority="1217" operator="lessThan">
      <formula>O381</formula>
    </cfRule>
    <cfRule type="cellIs" dxfId="7884" priority="1218" operator="equal">
      <formula>O381</formula>
    </cfRule>
  </conditionalFormatting>
  <conditionalFormatting sqref="E381">
    <cfRule type="cellIs" dxfId="7883" priority="1210" operator="equal">
      <formula>3</formula>
    </cfRule>
    <cfRule type="cellIs" dxfId="7882" priority="1211" operator="equal">
      <formula>5</formula>
    </cfRule>
    <cfRule type="cellIs" dxfId="7881" priority="1212" operator="equal">
      <formula>4</formula>
    </cfRule>
  </conditionalFormatting>
  <conditionalFormatting sqref="E381:M381">
    <cfRule type="cellIs" dxfId="7880" priority="1207" operator="equal">
      <formula>3</formula>
    </cfRule>
    <cfRule type="cellIs" dxfId="7879" priority="1208" operator="equal">
      <formula>5</formula>
    </cfRule>
    <cfRule type="cellIs" dxfId="7878" priority="1209" operator="equal">
      <formula>4</formula>
    </cfRule>
  </conditionalFormatting>
  <conditionalFormatting sqref="O381">
    <cfRule type="cellIs" dxfId="7877" priority="1204" operator="equal">
      <formula>3</formula>
    </cfRule>
    <cfRule type="cellIs" dxfId="7876" priority="1205" operator="equal">
      <formula>5</formula>
    </cfRule>
    <cfRule type="cellIs" dxfId="7875" priority="1206" operator="equal">
      <formula>4</formula>
    </cfRule>
  </conditionalFormatting>
  <conditionalFormatting sqref="O381:W381">
    <cfRule type="cellIs" dxfId="7874" priority="1201" operator="equal">
      <formula>3</formula>
    </cfRule>
    <cfRule type="cellIs" dxfId="7873" priority="1202" operator="equal">
      <formula>5</formula>
    </cfRule>
    <cfRule type="cellIs" dxfId="7872" priority="1203" operator="equal">
      <formula>4</formula>
    </cfRule>
  </conditionalFormatting>
  <conditionalFormatting sqref="O377">
    <cfRule type="cellIs" dxfId="7871" priority="1190" operator="equal">
      <formula>0</formula>
    </cfRule>
  </conditionalFormatting>
  <conditionalFormatting sqref="P377:W377">
    <cfRule type="cellIs" dxfId="7870" priority="1189" operator="equal">
      <formula>0</formula>
    </cfRule>
  </conditionalFormatting>
  <conditionalFormatting sqref="E377">
    <cfRule type="cellIs" dxfId="7869" priority="1196" operator="equal">
      <formula>0</formula>
    </cfRule>
  </conditionalFormatting>
  <conditionalFormatting sqref="F377:M377">
    <cfRule type="cellIs" dxfId="7868" priority="1195" operator="equal">
      <formula>0</formula>
    </cfRule>
  </conditionalFormatting>
  <conditionalFormatting sqref="E377:M377">
    <cfRule type="cellIs" dxfId="7867" priority="1197" operator="greaterThan">
      <formula>E366+1</formula>
    </cfRule>
    <cfRule type="cellIs" dxfId="7866" priority="1198" operator="equal">
      <formula>E366+1</formula>
    </cfRule>
    <cfRule type="cellIs" dxfId="7865" priority="1199" operator="lessThan">
      <formula>E366</formula>
    </cfRule>
    <cfRule type="cellIs" dxfId="7864" priority="1200" operator="equal">
      <formula>E366</formula>
    </cfRule>
  </conditionalFormatting>
  <conditionalFormatting sqref="O377:W377">
    <cfRule type="cellIs" dxfId="7863" priority="1191" operator="greaterThan">
      <formula>O366+1</formula>
    </cfRule>
    <cfRule type="cellIs" dxfId="7862" priority="1192" operator="equal">
      <formula>O366+1</formula>
    </cfRule>
    <cfRule type="cellIs" dxfId="7861" priority="1193" operator="lessThan">
      <formula>O366</formula>
    </cfRule>
    <cfRule type="cellIs" dxfId="7860" priority="1194" operator="equal">
      <formula>O366</formula>
    </cfRule>
  </conditionalFormatting>
  <conditionalFormatting sqref="F369:M369">
    <cfRule type="cellIs" dxfId="7859" priority="1183" operator="equal">
      <formula>0</formula>
    </cfRule>
  </conditionalFormatting>
  <conditionalFormatting sqref="E369">
    <cfRule type="cellIs" dxfId="7858" priority="1184" operator="equal">
      <formula>0</formula>
    </cfRule>
  </conditionalFormatting>
  <conditionalFormatting sqref="E369:M369">
    <cfRule type="cellIs" dxfId="7857" priority="1185" operator="greaterThan">
      <formula>E366+1</formula>
    </cfRule>
    <cfRule type="cellIs" dxfId="7856" priority="1186" operator="equal">
      <formula>E366+1</formula>
    </cfRule>
    <cfRule type="cellIs" dxfId="7855" priority="1187" operator="lessThan">
      <formula>E366</formula>
    </cfRule>
    <cfRule type="cellIs" dxfId="7854" priority="1188" operator="equal">
      <formula>E366</formula>
    </cfRule>
  </conditionalFormatting>
  <conditionalFormatting sqref="P369:W369">
    <cfRule type="cellIs" dxfId="7853" priority="1177" operator="equal">
      <formula>0</formula>
    </cfRule>
  </conditionalFormatting>
  <conditionalFormatting sqref="O369">
    <cfRule type="cellIs" dxfId="7852" priority="1178" operator="equal">
      <formula>0</formula>
    </cfRule>
  </conditionalFormatting>
  <conditionalFormatting sqref="O369:W369">
    <cfRule type="cellIs" dxfId="7851" priority="1179" operator="greaterThan">
      <formula>O366+1</formula>
    </cfRule>
    <cfRule type="cellIs" dxfId="7850" priority="1180" operator="equal">
      <formula>O366+1</formula>
    </cfRule>
    <cfRule type="cellIs" dxfId="7849" priority="1181" operator="lessThan">
      <formula>O366</formula>
    </cfRule>
    <cfRule type="cellIs" dxfId="7848" priority="1182" operator="equal">
      <formula>O366</formula>
    </cfRule>
  </conditionalFormatting>
  <conditionalFormatting sqref="E366">
    <cfRule type="cellIs" dxfId="7847" priority="1174" operator="equal">
      <formula>3</formula>
    </cfRule>
    <cfRule type="cellIs" dxfId="7846" priority="1175" operator="equal">
      <formula>5</formula>
    </cfRule>
    <cfRule type="cellIs" dxfId="7845" priority="1176" operator="equal">
      <formula>4</formula>
    </cfRule>
  </conditionalFormatting>
  <conditionalFormatting sqref="E366:M366">
    <cfRule type="cellIs" dxfId="7844" priority="1171" operator="equal">
      <formula>3</formula>
    </cfRule>
    <cfRule type="cellIs" dxfId="7843" priority="1172" operator="equal">
      <formula>5</formula>
    </cfRule>
    <cfRule type="cellIs" dxfId="7842" priority="1173" operator="equal">
      <formula>4</formula>
    </cfRule>
  </conditionalFormatting>
  <conditionalFormatting sqref="O366">
    <cfRule type="cellIs" dxfId="7841" priority="1168" operator="equal">
      <formula>3</formula>
    </cfRule>
    <cfRule type="cellIs" dxfId="7840" priority="1169" operator="equal">
      <formula>5</formula>
    </cfRule>
    <cfRule type="cellIs" dxfId="7839" priority="1170" operator="equal">
      <formula>4</formula>
    </cfRule>
  </conditionalFormatting>
  <conditionalFormatting sqref="O366:W366">
    <cfRule type="cellIs" dxfId="7838" priority="1165" operator="equal">
      <formula>3</formula>
    </cfRule>
    <cfRule type="cellIs" dxfId="7837" priority="1166" operator="equal">
      <formula>5</formula>
    </cfRule>
    <cfRule type="cellIs" dxfId="7836" priority="1167" operator="equal">
      <formula>4</formula>
    </cfRule>
  </conditionalFormatting>
  <conditionalFormatting sqref="F373:M373">
    <cfRule type="cellIs" dxfId="7835" priority="1159" operator="equal">
      <formula>0</formula>
    </cfRule>
  </conditionalFormatting>
  <conditionalFormatting sqref="E373">
    <cfRule type="cellIs" dxfId="7834" priority="1160" operator="equal">
      <formula>0</formula>
    </cfRule>
  </conditionalFormatting>
  <conditionalFormatting sqref="E373:M373">
    <cfRule type="cellIs" dxfId="7833" priority="1161" operator="greaterThan">
      <formula>E370+1</formula>
    </cfRule>
    <cfRule type="cellIs" dxfId="7832" priority="1162" operator="equal">
      <formula>E370+1</formula>
    </cfRule>
    <cfRule type="cellIs" dxfId="7831" priority="1163" operator="lessThan">
      <formula>E370</formula>
    </cfRule>
    <cfRule type="cellIs" dxfId="7830" priority="1164" operator="equal">
      <formula>E370</formula>
    </cfRule>
  </conditionalFormatting>
  <conditionalFormatting sqref="P373:W373">
    <cfRule type="cellIs" dxfId="7829" priority="1153" operator="equal">
      <formula>0</formula>
    </cfRule>
  </conditionalFormatting>
  <conditionalFormatting sqref="O373">
    <cfRule type="cellIs" dxfId="7828" priority="1154" operator="equal">
      <formula>0</formula>
    </cfRule>
  </conditionalFormatting>
  <conditionalFormatting sqref="O373:W373">
    <cfRule type="cellIs" dxfId="7827" priority="1155" operator="greaterThan">
      <formula>O370+1</formula>
    </cfRule>
    <cfRule type="cellIs" dxfId="7826" priority="1156" operator="equal">
      <formula>O370+1</formula>
    </cfRule>
    <cfRule type="cellIs" dxfId="7825" priority="1157" operator="lessThan">
      <formula>O370</formula>
    </cfRule>
    <cfRule type="cellIs" dxfId="7824" priority="1158" operator="equal">
      <formula>O370</formula>
    </cfRule>
  </conditionalFormatting>
  <conditionalFormatting sqref="P362:W362">
    <cfRule type="cellIs" dxfId="7823" priority="1141" operator="equal">
      <formula>0</formula>
    </cfRule>
  </conditionalFormatting>
  <conditionalFormatting sqref="F362:M362">
    <cfRule type="cellIs" dxfId="7822" priority="1147" operator="equal">
      <formula>0</formula>
    </cfRule>
  </conditionalFormatting>
  <conditionalFormatting sqref="E362">
    <cfRule type="cellIs" dxfId="7821" priority="1148" operator="equal">
      <formula>0</formula>
    </cfRule>
  </conditionalFormatting>
  <conditionalFormatting sqref="O362">
    <cfRule type="cellIs" dxfId="7820" priority="1142" operator="equal">
      <formula>0</formula>
    </cfRule>
  </conditionalFormatting>
  <conditionalFormatting sqref="E362:M362">
    <cfRule type="cellIs" dxfId="7819" priority="1149" operator="greaterThan">
      <formula>E351+1</formula>
    </cfRule>
    <cfRule type="cellIs" dxfId="7818" priority="1150" operator="equal">
      <formula>E351+1</formula>
    </cfRule>
    <cfRule type="cellIs" dxfId="7817" priority="1151" operator="lessThan">
      <formula>E351</formula>
    </cfRule>
    <cfRule type="cellIs" dxfId="7816" priority="1152" operator="equal">
      <formula>E351</formula>
    </cfRule>
  </conditionalFormatting>
  <conditionalFormatting sqref="O362:W362">
    <cfRule type="cellIs" dxfId="7815" priority="1143" operator="greaterThan">
      <formula>O351+1</formula>
    </cfRule>
    <cfRule type="cellIs" dxfId="7814" priority="1144" operator="equal">
      <formula>O351+1</formula>
    </cfRule>
    <cfRule type="cellIs" dxfId="7813" priority="1145" operator="lessThan">
      <formula>O351</formula>
    </cfRule>
    <cfRule type="cellIs" dxfId="7812" priority="1146" operator="equal">
      <formula>O351</formula>
    </cfRule>
  </conditionalFormatting>
  <conditionalFormatting sqref="F354:M354">
    <cfRule type="cellIs" dxfId="7811" priority="1135" operator="equal">
      <formula>0</formula>
    </cfRule>
  </conditionalFormatting>
  <conditionalFormatting sqref="E354">
    <cfRule type="cellIs" dxfId="7810" priority="1136" operator="equal">
      <formula>0</formula>
    </cfRule>
  </conditionalFormatting>
  <conditionalFormatting sqref="E354:M354">
    <cfRule type="cellIs" dxfId="7809" priority="1137" operator="greaterThan">
      <formula>E351+1</formula>
    </cfRule>
    <cfRule type="cellIs" dxfId="7808" priority="1138" operator="equal">
      <formula>E351+1</formula>
    </cfRule>
    <cfRule type="cellIs" dxfId="7807" priority="1139" operator="lessThan">
      <formula>E351</formula>
    </cfRule>
    <cfRule type="cellIs" dxfId="7806" priority="1140" operator="equal">
      <formula>E351</formula>
    </cfRule>
  </conditionalFormatting>
  <conditionalFormatting sqref="P354:W354">
    <cfRule type="cellIs" dxfId="7805" priority="1129" operator="equal">
      <formula>0</formula>
    </cfRule>
  </conditionalFormatting>
  <conditionalFormatting sqref="O354">
    <cfRule type="cellIs" dxfId="7804" priority="1130" operator="equal">
      <formula>0</formula>
    </cfRule>
  </conditionalFormatting>
  <conditionalFormatting sqref="O354:W354">
    <cfRule type="cellIs" dxfId="7803" priority="1131" operator="greaterThan">
      <formula>O351+1</formula>
    </cfRule>
    <cfRule type="cellIs" dxfId="7802" priority="1132" operator="equal">
      <formula>O351+1</formula>
    </cfRule>
    <cfRule type="cellIs" dxfId="7801" priority="1133" operator="lessThan">
      <formula>O351</formula>
    </cfRule>
    <cfRule type="cellIs" dxfId="7800" priority="1134" operator="equal">
      <formula>O351</formula>
    </cfRule>
  </conditionalFormatting>
  <conditionalFormatting sqref="E351">
    <cfRule type="cellIs" dxfId="7799" priority="1126" operator="equal">
      <formula>3</formula>
    </cfRule>
    <cfRule type="cellIs" dxfId="7798" priority="1127" operator="equal">
      <formula>5</formula>
    </cfRule>
    <cfRule type="cellIs" dxfId="7797" priority="1128" operator="equal">
      <formula>4</formula>
    </cfRule>
  </conditionalFormatting>
  <conditionalFormatting sqref="E351:M351">
    <cfRule type="cellIs" dxfId="7796" priority="1123" operator="equal">
      <formula>3</formula>
    </cfRule>
    <cfRule type="cellIs" dxfId="7795" priority="1124" operator="equal">
      <formula>5</formula>
    </cfRule>
    <cfRule type="cellIs" dxfId="7794" priority="1125" operator="equal">
      <formula>4</formula>
    </cfRule>
  </conditionalFormatting>
  <conditionalFormatting sqref="O351">
    <cfRule type="cellIs" dxfId="7793" priority="1120" operator="equal">
      <formula>3</formula>
    </cfRule>
    <cfRule type="cellIs" dxfId="7792" priority="1121" operator="equal">
      <formula>5</formula>
    </cfRule>
    <cfRule type="cellIs" dxfId="7791" priority="1122" operator="equal">
      <formula>4</formula>
    </cfRule>
  </conditionalFormatting>
  <conditionalFormatting sqref="O351:W351">
    <cfRule type="cellIs" dxfId="7790" priority="1117" operator="equal">
      <formula>3</formula>
    </cfRule>
    <cfRule type="cellIs" dxfId="7789" priority="1118" operator="equal">
      <formula>5</formula>
    </cfRule>
    <cfRule type="cellIs" dxfId="7788" priority="1119" operator="equal">
      <formula>4</formula>
    </cfRule>
  </conditionalFormatting>
  <conditionalFormatting sqref="F358:M358">
    <cfRule type="cellIs" dxfId="7787" priority="1111" operator="equal">
      <formula>0</formula>
    </cfRule>
  </conditionalFormatting>
  <conditionalFormatting sqref="E358">
    <cfRule type="cellIs" dxfId="7786" priority="1112" operator="equal">
      <formula>0</formula>
    </cfRule>
  </conditionalFormatting>
  <conditionalFormatting sqref="E358:M358">
    <cfRule type="cellIs" dxfId="7785" priority="1113" operator="greaterThan">
      <formula>E355+1</formula>
    </cfRule>
    <cfRule type="cellIs" dxfId="7784" priority="1114" operator="equal">
      <formula>E355+1</formula>
    </cfRule>
    <cfRule type="cellIs" dxfId="7783" priority="1115" operator="lessThan">
      <formula>E355</formula>
    </cfRule>
    <cfRule type="cellIs" dxfId="7782" priority="1116" operator="equal">
      <formula>E355</formula>
    </cfRule>
  </conditionalFormatting>
  <conditionalFormatting sqref="P358:W358">
    <cfRule type="cellIs" dxfId="7781" priority="1105" operator="equal">
      <formula>0</formula>
    </cfRule>
  </conditionalFormatting>
  <conditionalFormatting sqref="O358">
    <cfRule type="cellIs" dxfId="7780" priority="1106" operator="equal">
      <formula>0</formula>
    </cfRule>
  </conditionalFormatting>
  <conditionalFormatting sqref="O358:W358">
    <cfRule type="cellIs" dxfId="7779" priority="1107" operator="greaterThan">
      <formula>O355+1</formula>
    </cfRule>
    <cfRule type="cellIs" dxfId="7778" priority="1108" operator="equal">
      <formula>O355+1</formula>
    </cfRule>
    <cfRule type="cellIs" dxfId="7777" priority="1109" operator="lessThan">
      <formula>O355</formula>
    </cfRule>
    <cfRule type="cellIs" dxfId="7776" priority="1110" operator="equal">
      <formula>O355</formula>
    </cfRule>
  </conditionalFormatting>
  <conditionalFormatting sqref="O347">
    <cfRule type="cellIs" dxfId="7775" priority="1094" operator="equal">
      <formula>0</formula>
    </cfRule>
  </conditionalFormatting>
  <conditionalFormatting sqref="P347:W347">
    <cfRule type="cellIs" dxfId="7774" priority="1093" operator="equal">
      <formula>0</formula>
    </cfRule>
  </conditionalFormatting>
  <conditionalFormatting sqref="E347">
    <cfRule type="cellIs" dxfId="7773" priority="1100" operator="equal">
      <formula>0</formula>
    </cfRule>
  </conditionalFormatting>
  <conditionalFormatting sqref="F347:M347">
    <cfRule type="cellIs" dxfId="7772" priority="1099" operator="equal">
      <formula>0</formula>
    </cfRule>
  </conditionalFormatting>
  <conditionalFormatting sqref="E347:M347">
    <cfRule type="cellIs" dxfId="7771" priority="1101" operator="greaterThan">
      <formula>E336+1</formula>
    </cfRule>
    <cfRule type="cellIs" dxfId="7770" priority="1102" operator="equal">
      <formula>E336+1</formula>
    </cfRule>
    <cfRule type="cellIs" dxfId="7769" priority="1103" operator="lessThan">
      <formula>E336</formula>
    </cfRule>
    <cfRule type="cellIs" dxfId="7768" priority="1104" operator="equal">
      <formula>E336</formula>
    </cfRule>
  </conditionalFormatting>
  <conditionalFormatting sqref="O347:W347">
    <cfRule type="cellIs" dxfId="7767" priority="1095" operator="greaterThan">
      <formula>O336+1</formula>
    </cfRule>
    <cfRule type="cellIs" dxfId="7766" priority="1096" operator="equal">
      <formula>O336+1</formula>
    </cfRule>
    <cfRule type="cellIs" dxfId="7765" priority="1097" operator="lessThan">
      <formula>O336</formula>
    </cfRule>
    <cfRule type="cellIs" dxfId="7764" priority="1098" operator="equal">
      <formula>O336</formula>
    </cfRule>
  </conditionalFormatting>
  <conditionalFormatting sqref="F339:M339">
    <cfRule type="cellIs" dxfId="7763" priority="1087" operator="equal">
      <formula>0</formula>
    </cfRule>
  </conditionalFormatting>
  <conditionalFormatting sqref="E339">
    <cfRule type="cellIs" dxfId="7762" priority="1088" operator="equal">
      <formula>0</formula>
    </cfRule>
  </conditionalFormatting>
  <conditionalFormatting sqref="E339:M339">
    <cfRule type="cellIs" dxfId="7761" priority="1089" operator="greaterThan">
      <formula>E336+1</formula>
    </cfRule>
    <cfRule type="cellIs" dxfId="7760" priority="1090" operator="equal">
      <formula>E336+1</formula>
    </cfRule>
    <cfRule type="cellIs" dxfId="7759" priority="1091" operator="lessThan">
      <formula>E336</formula>
    </cfRule>
    <cfRule type="cellIs" dxfId="7758" priority="1092" operator="equal">
      <formula>E336</formula>
    </cfRule>
  </conditionalFormatting>
  <conditionalFormatting sqref="P339:W339">
    <cfRule type="cellIs" dxfId="7757" priority="1081" operator="equal">
      <formula>0</formula>
    </cfRule>
  </conditionalFormatting>
  <conditionalFormatting sqref="O339">
    <cfRule type="cellIs" dxfId="7756" priority="1082" operator="equal">
      <formula>0</formula>
    </cfRule>
  </conditionalFormatting>
  <conditionalFormatting sqref="O339:W339">
    <cfRule type="cellIs" dxfId="7755" priority="1083" operator="greaterThan">
      <formula>O336+1</formula>
    </cfRule>
    <cfRule type="cellIs" dxfId="7754" priority="1084" operator="equal">
      <formula>O336+1</formula>
    </cfRule>
    <cfRule type="cellIs" dxfId="7753" priority="1085" operator="lessThan">
      <formula>O336</formula>
    </cfRule>
    <cfRule type="cellIs" dxfId="7752" priority="1086" operator="equal">
      <formula>O336</formula>
    </cfRule>
  </conditionalFormatting>
  <conditionalFormatting sqref="E336">
    <cfRule type="cellIs" dxfId="7751" priority="1078" operator="equal">
      <formula>3</formula>
    </cfRule>
    <cfRule type="cellIs" dxfId="7750" priority="1079" operator="equal">
      <formula>5</formula>
    </cfRule>
    <cfRule type="cellIs" dxfId="7749" priority="1080" operator="equal">
      <formula>4</formula>
    </cfRule>
  </conditionalFormatting>
  <conditionalFormatting sqref="E336:M336">
    <cfRule type="cellIs" dxfId="7748" priority="1075" operator="equal">
      <formula>3</formula>
    </cfRule>
    <cfRule type="cellIs" dxfId="7747" priority="1076" operator="equal">
      <formula>5</formula>
    </cfRule>
    <cfRule type="cellIs" dxfId="7746" priority="1077" operator="equal">
      <formula>4</formula>
    </cfRule>
  </conditionalFormatting>
  <conditionalFormatting sqref="O336">
    <cfRule type="cellIs" dxfId="7745" priority="1072" operator="equal">
      <formula>3</formula>
    </cfRule>
    <cfRule type="cellIs" dxfId="7744" priority="1073" operator="equal">
      <formula>5</formula>
    </cfRule>
    <cfRule type="cellIs" dxfId="7743" priority="1074" operator="equal">
      <formula>4</formula>
    </cfRule>
  </conditionalFormatting>
  <conditionalFormatting sqref="O336:W336">
    <cfRule type="cellIs" dxfId="7742" priority="1069" operator="equal">
      <formula>3</formula>
    </cfRule>
    <cfRule type="cellIs" dxfId="7741" priority="1070" operator="equal">
      <formula>5</formula>
    </cfRule>
    <cfRule type="cellIs" dxfId="7740" priority="1071" operator="equal">
      <formula>4</formula>
    </cfRule>
  </conditionalFormatting>
  <conditionalFormatting sqref="P332:W332">
    <cfRule type="cellIs" dxfId="7739" priority="1057" operator="equal">
      <formula>0</formula>
    </cfRule>
  </conditionalFormatting>
  <conditionalFormatting sqref="F332:M332">
    <cfRule type="cellIs" dxfId="7738" priority="1063" operator="equal">
      <formula>0</formula>
    </cfRule>
  </conditionalFormatting>
  <conditionalFormatting sqref="E332">
    <cfRule type="cellIs" dxfId="7737" priority="1064" operator="equal">
      <formula>0</formula>
    </cfRule>
  </conditionalFormatting>
  <conditionalFormatting sqref="O332">
    <cfRule type="cellIs" dxfId="7736" priority="1058" operator="equal">
      <formula>0</formula>
    </cfRule>
  </conditionalFormatting>
  <conditionalFormatting sqref="E332:M332">
    <cfRule type="cellIs" dxfId="7735" priority="1065" operator="greaterThan">
      <formula>E321+1</formula>
    </cfRule>
    <cfRule type="cellIs" dxfId="7734" priority="1066" operator="equal">
      <formula>E321+1</formula>
    </cfRule>
    <cfRule type="cellIs" dxfId="7733" priority="1067" operator="lessThan">
      <formula>E321</formula>
    </cfRule>
    <cfRule type="cellIs" dxfId="7732" priority="1068" operator="equal">
      <formula>E321</formula>
    </cfRule>
  </conditionalFormatting>
  <conditionalFormatting sqref="O332:W332">
    <cfRule type="cellIs" dxfId="7731" priority="1059" operator="greaterThan">
      <formula>O321+1</formula>
    </cfRule>
    <cfRule type="cellIs" dxfId="7730" priority="1060" operator="equal">
      <formula>O321+1</formula>
    </cfRule>
    <cfRule type="cellIs" dxfId="7729" priority="1061" operator="lessThan">
      <formula>O321</formula>
    </cfRule>
    <cfRule type="cellIs" dxfId="7728" priority="1062" operator="equal">
      <formula>O321</formula>
    </cfRule>
  </conditionalFormatting>
  <conditionalFormatting sqref="F324:M324">
    <cfRule type="cellIs" dxfId="7727" priority="1051" operator="equal">
      <formula>0</formula>
    </cfRule>
  </conditionalFormatting>
  <conditionalFormatting sqref="E324">
    <cfRule type="cellIs" dxfId="7726" priority="1052" operator="equal">
      <formula>0</formula>
    </cfRule>
  </conditionalFormatting>
  <conditionalFormatting sqref="E324:M324">
    <cfRule type="cellIs" dxfId="7725" priority="1053" operator="greaterThan">
      <formula>E321+1</formula>
    </cfRule>
    <cfRule type="cellIs" dxfId="7724" priority="1054" operator="equal">
      <formula>E321+1</formula>
    </cfRule>
    <cfRule type="cellIs" dxfId="7723" priority="1055" operator="lessThan">
      <formula>E321</formula>
    </cfRule>
    <cfRule type="cellIs" dxfId="7722" priority="1056" operator="equal">
      <formula>E321</formula>
    </cfRule>
  </conditionalFormatting>
  <conditionalFormatting sqref="P324:W324">
    <cfRule type="cellIs" dxfId="7721" priority="1045" operator="equal">
      <formula>0</formula>
    </cfRule>
  </conditionalFormatting>
  <conditionalFormatting sqref="O324">
    <cfRule type="cellIs" dxfId="7720" priority="1046" operator="equal">
      <formula>0</formula>
    </cfRule>
  </conditionalFormatting>
  <conditionalFormatting sqref="O324:W324">
    <cfRule type="cellIs" dxfId="7719" priority="1047" operator="greaterThan">
      <formula>O321+1</formula>
    </cfRule>
    <cfRule type="cellIs" dxfId="7718" priority="1048" operator="equal">
      <formula>O321+1</formula>
    </cfRule>
    <cfRule type="cellIs" dxfId="7717" priority="1049" operator="lessThan">
      <formula>O321</formula>
    </cfRule>
    <cfRule type="cellIs" dxfId="7716" priority="1050" operator="equal">
      <formula>O321</formula>
    </cfRule>
  </conditionalFormatting>
  <conditionalFormatting sqref="E321">
    <cfRule type="cellIs" dxfId="7715" priority="1042" operator="equal">
      <formula>3</formula>
    </cfRule>
    <cfRule type="cellIs" dxfId="7714" priority="1043" operator="equal">
      <formula>5</formula>
    </cfRule>
    <cfRule type="cellIs" dxfId="7713" priority="1044" operator="equal">
      <formula>4</formula>
    </cfRule>
  </conditionalFormatting>
  <conditionalFormatting sqref="E321:M321">
    <cfRule type="cellIs" dxfId="7712" priority="1039" operator="equal">
      <formula>3</formula>
    </cfRule>
    <cfRule type="cellIs" dxfId="7711" priority="1040" operator="equal">
      <formula>5</formula>
    </cfRule>
    <cfRule type="cellIs" dxfId="7710" priority="1041" operator="equal">
      <formula>4</formula>
    </cfRule>
  </conditionalFormatting>
  <conditionalFormatting sqref="O321">
    <cfRule type="cellIs" dxfId="7709" priority="1036" operator="equal">
      <formula>3</formula>
    </cfRule>
    <cfRule type="cellIs" dxfId="7708" priority="1037" operator="equal">
      <formula>5</formula>
    </cfRule>
    <cfRule type="cellIs" dxfId="7707" priority="1038" operator="equal">
      <formula>4</formula>
    </cfRule>
  </conditionalFormatting>
  <conditionalFormatting sqref="O321:W321">
    <cfRule type="cellIs" dxfId="7706" priority="1033" operator="equal">
      <formula>3</formula>
    </cfRule>
    <cfRule type="cellIs" dxfId="7705" priority="1034" operator="equal">
      <formula>5</formula>
    </cfRule>
    <cfRule type="cellIs" dxfId="7704" priority="1035" operator="equal">
      <formula>4</formula>
    </cfRule>
  </conditionalFormatting>
  <conditionalFormatting sqref="O317">
    <cfRule type="cellIs" dxfId="7703" priority="1022" operator="equal">
      <formula>0</formula>
    </cfRule>
  </conditionalFormatting>
  <conditionalFormatting sqref="P317:W317">
    <cfRule type="cellIs" dxfId="7702" priority="1021" operator="equal">
      <formula>0</formula>
    </cfRule>
  </conditionalFormatting>
  <conditionalFormatting sqref="E317">
    <cfRule type="cellIs" dxfId="7701" priority="1028" operator="equal">
      <formula>0</formula>
    </cfRule>
  </conditionalFormatting>
  <conditionalFormatting sqref="F317:M317">
    <cfRule type="cellIs" dxfId="7700" priority="1027" operator="equal">
      <formula>0</formula>
    </cfRule>
  </conditionalFormatting>
  <conditionalFormatting sqref="E317:M317">
    <cfRule type="cellIs" dxfId="7699" priority="1029" operator="greaterThan">
      <formula>E306+1</formula>
    </cfRule>
    <cfRule type="cellIs" dxfId="7698" priority="1030" operator="equal">
      <formula>E306+1</formula>
    </cfRule>
    <cfRule type="cellIs" dxfId="7697" priority="1031" operator="lessThan">
      <formula>E306</formula>
    </cfRule>
    <cfRule type="cellIs" dxfId="7696" priority="1032" operator="equal">
      <formula>E306</formula>
    </cfRule>
  </conditionalFormatting>
  <conditionalFormatting sqref="O317:W317">
    <cfRule type="cellIs" dxfId="7695" priority="1023" operator="greaterThan">
      <formula>O306+1</formula>
    </cfRule>
    <cfRule type="cellIs" dxfId="7694" priority="1024" operator="equal">
      <formula>O306+1</formula>
    </cfRule>
    <cfRule type="cellIs" dxfId="7693" priority="1025" operator="lessThan">
      <formula>O306</formula>
    </cfRule>
    <cfRule type="cellIs" dxfId="7692" priority="1026" operator="equal">
      <formula>O306</formula>
    </cfRule>
  </conditionalFormatting>
  <conditionalFormatting sqref="F309:M309">
    <cfRule type="cellIs" dxfId="7691" priority="1015" operator="equal">
      <formula>0</formula>
    </cfRule>
  </conditionalFormatting>
  <conditionalFormatting sqref="E309">
    <cfRule type="cellIs" dxfId="7690" priority="1016" operator="equal">
      <formula>0</formula>
    </cfRule>
  </conditionalFormatting>
  <conditionalFormatting sqref="E309:M309">
    <cfRule type="cellIs" dxfId="7689" priority="1017" operator="greaterThan">
      <formula>E306+1</formula>
    </cfRule>
    <cfRule type="cellIs" dxfId="7688" priority="1018" operator="equal">
      <formula>E306+1</formula>
    </cfRule>
    <cfRule type="cellIs" dxfId="7687" priority="1019" operator="lessThan">
      <formula>E306</formula>
    </cfRule>
    <cfRule type="cellIs" dxfId="7686" priority="1020" operator="equal">
      <formula>E306</formula>
    </cfRule>
  </conditionalFormatting>
  <conditionalFormatting sqref="P309:W309">
    <cfRule type="cellIs" dxfId="7685" priority="1009" operator="equal">
      <formula>0</formula>
    </cfRule>
  </conditionalFormatting>
  <conditionalFormatting sqref="O309">
    <cfRule type="cellIs" dxfId="7684" priority="1010" operator="equal">
      <formula>0</formula>
    </cfRule>
  </conditionalFormatting>
  <conditionalFormatting sqref="O309:W309">
    <cfRule type="cellIs" dxfId="7683" priority="1011" operator="greaterThan">
      <formula>O306+1</formula>
    </cfRule>
    <cfRule type="cellIs" dxfId="7682" priority="1012" operator="equal">
      <formula>O306+1</formula>
    </cfRule>
    <cfRule type="cellIs" dxfId="7681" priority="1013" operator="lessThan">
      <formula>O306</formula>
    </cfRule>
    <cfRule type="cellIs" dxfId="7680" priority="1014" operator="equal">
      <formula>O306</formula>
    </cfRule>
  </conditionalFormatting>
  <conditionalFormatting sqref="E306">
    <cfRule type="cellIs" dxfId="7679" priority="1006" operator="equal">
      <formula>3</formula>
    </cfRule>
    <cfRule type="cellIs" dxfId="7678" priority="1007" operator="equal">
      <formula>5</formula>
    </cfRule>
    <cfRule type="cellIs" dxfId="7677" priority="1008" operator="equal">
      <formula>4</formula>
    </cfRule>
  </conditionalFormatting>
  <conditionalFormatting sqref="E306:M306">
    <cfRule type="cellIs" dxfId="7676" priority="1003" operator="equal">
      <formula>3</formula>
    </cfRule>
    <cfRule type="cellIs" dxfId="7675" priority="1004" operator="equal">
      <formula>5</formula>
    </cfRule>
    <cfRule type="cellIs" dxfId="7674" priority="1005" operator="equal">
      <formula>4</formula>
    </cfRule>
  </conditionalFormatting>
  <conditionalFormatting sqref="O306">
    <cfRule type="cellIs" dxfId="7673" priority="1000" operator="equal">
      <formula>3</formula>
    </cfRule>
    <cfRule type="cellIs" dxfId="7672" priority="1001" operator="equal">
      <formula>5</formula>
    </cfRule>
    <cfRule type="cellIs" dxfId="7671" priority="1002" operator="equal">
      <formula>4</formula>
    </cfRule>
  </conditionalFormatting>
  <conditionalFormatting sqref="O306:W306">
    <cfRule type="cellIs" dxfId="7670" priority="997" operator="equal">
      <formula>3</formula>
    </cfRule>
    <cfRule type="cellIs" dxfId="7669" priority="998" operator="equal">
      <formula>5</formula>
    </cfRule>
    <cfRule type="cellIs" dxfId="7668" priority="999" operator="equal">
      <formula>4</formula>
    </cfRule>
  </conditionalFormatting>
  <conditionalFormatting sqref="E313">
    <cfRule type="cellIs" dxfId="7667" priority="992" operator="equal">
      <formula>0</formula>
    </cfRule>
  </conditionalFormatting>
  <conditionalFormatting sqref="F313:M313">
    <cfRule type="cellIs" dxfId="7666" priority="991" operator="equal">
      <formula>0</formula>
    </cfRule>
  </conditionalFormatting>
  <conditionalFormatting sqref="E313:M313">
    <cfRule type="cellIs" dxfId="7665" priority="993" operator="greaterThan">
      <formula>E306+1</formula>
    </cfRule>
    <cfRule type="cellIs" dxfId="7664" priority="994" operator="equal">
      <formula>E306+1</formula>
    </cfRule>
    <cfRule type="cellIs" dxfId="7663" priority="995" operator="lessThan">
      <formula>E306</formula>
    </cfRule>
    <cfRule type="cellIs" dxfId="7662" priority="996" operator="equal">
      <formula>E306</formula>
    </cfRule>
  </conditionalFormatting>
  <conditionalFormatting sqref="O313">
    <cfRule type="cellIs" dxfId="7661" priority="986" operator="equal">
      <formula>0</formula>
    </cfRule>
  </conditionalFormatting>
  <conditionalFormatting sqref="P313:W313">
    <cfRule type="cellIs" dxfId="7660" priority="985" operator="equal">
      <formula>0</formula>
    </cfRule>
  </conditionalFormatting>
  <conditionalFormatting sqref="O313:W313">
    <cfRule type="cellIs" dxfId="7659" priority="987" operator="greaterThan">
      <formula>O306+1</formula>
    </cfRule>
    <cfRule type="cellIs" dxfId="7658" priority="988" operator="equal">
      <formula>O306+1</formula>
    </cfRule>
    <cfRule type="cellIs" dxfId="7657" priority="989" operator="lessThan">
      <formula>O306</formula>
    </cfRule>
    <cfRule type="cellIs" dxfId="7656" priority="990" operator="equal">
      <formula>O306</formula>
    </cfRule>
  </conditionalFormatting>
  <conditionalFormatting sqref="E328">
    <cfRule type="cellIs" dxfId="7655" priority="980" operator="equal">
      <formula>0</formula>
    </cfRule>
  </conditionalFormatting>
  <conditionalFormatting sqref="F328:M328">
    <cfRule type="cellIs" dxfId="7654" priority="979" operator="equal">
      <formula>0</formula>
    </cfRule>
  </conditionalFormatting>
  <conditionalFormatting sqref="E328:M328">
    <cfRule type="cellIs" dxfId="7653" priority="981" operator="greaterThan">
      <formula>E321+1</formula>
    </cfRule>
    <cfRule type="cellIs" dxfId="7652" priority="982" operator="equal">
      <formula>E321+1</formula>
    </cfRule>
    <cfRule type="cellIs" dxfId="7651" priority="983" operator="lessThan">
      <formula>E321</formula>
    </cfRule>
    <cfRule type="cellIs" dxfId="7650" priority="984" operator="equal">
      <formula>E321</formula>
    </cfRule>
  </conditionalFormatting>
  <conditionalFormatting sqref="O328">
    <cfRule type="cellIs" dxfId="7649" priority="974" operator="equal">
      <formula>0</formula>
    </cfRule>
  </conditionalFormatting>
  <conditionalFormatting sqref="P328:W328">
    <cfRule type="cellIs" dxfId="7648" priority="973" operator="equal">
      <formula>0</formula>
    </cfRule>
  </conditionalFormatting>
  <conditionalFormatting sqref="O328:W328">
    <cfRule type="cellIs" dxfId="7647" priority="975" operator="greaterThan">
      <formula>O321+1</formula>
    </cfRule>
    <cfRule type="cellIs" dxfId="7646" priority="976" operator="equal">
      <formula>O321+1</formula>
    </cfRule>
    <cfRule type="cellIs" dxfId="7645" priority="977" operator="lessThan">
      <formula>O321</formula>
    </cfRule>
    <cfRule type="cellIs" dxfId="7644" priority="978" operator="equal">
      <formula>O321</formula>
    </cfRule>
  </conditionalFormatting>
  <conditionalFormatting sqref="E343">
    <cfRule type="cellIs" dxfId="7643" priority="968" operator="equal">
      <formula>0</formula>
    </cfRule>
  </conditionalFormatting>
  <conditionalFormatting sqref="F343:M343">
    <cfRule type="cellIs" dxfId="7642" priority="967" operator="equal">
      <formula>0</formula>
    </cfRule>
  </conditionalFormatting>
  <conditionalFormatting sqref="E343:M343">
    <cfRule type="cellIs" dxfId="7641" priority="969" operator="greaterThan">
      <formula>E336+1</formula>
    </cfRule>
    <cfRule type="cellIs" dxfId="7640" priority="970" operator="equal">
      <formula>E336+1</formula>
    </cfRule>
    <cfRule type="cellIs" dxfId="7639" priority="971" operator="lessThan">
      <formula>E336</formula>
    </cfRule>
    <cfRule type="cellIs" dxfId="7638" priority="972" operator="equal">
      <formula>E336</formula>
    </cfRule>
  </conditionalFormatting>
  <conditionalFormatting sqref="O343">
    <cfRule type="cellIs" dxfId="7637" priority="962" operator="equal">
      <formula>0</formula>
    </cfRule>
  </conditionalFormatting>
  <conditionalFormatting sqref="P343:W343">
    <cfRule type="cellIs" dxfId="7636" priority="961" operator="equal">
      <formula>0</formula>
    </cfRule>
  </conditionalFormatting>
  <conditionalFormatting sqref="O343:W343">
    <cfRule type="cellIs" dxfId="7635" priority="963" operator="greaterThan">
      <formula>O336+1</formula>
    </cfRule>
    <cfRule type="cellIs" dxfId="7634" priority="964" operator="equal">
      <formula>O336+1</formula>
    </cfRule>
    <cfRule type="cellIs" dxfId="7633" priority="965" operator="lessThan">
      <formula>O336</formula>
    </cfRule>
    <cfRule type="cellIs" dxfId="7632" priority="966" operator="equal">
      <formula>O336</formula>
    </cfRule>
  </conditionalFormatting>
  <conditionalFormatting sqref="O302">
    <cfRule type="cellIs" dxfId="7631" priority="950" operator="equal">
      <formula>0</formula>
    </cfRule>
  </conditionalFormatting>
  <conditionalFormatting sqref="P302:W302">
    <cfRule type="cellIs" dxfId="7630" priority="949" operator="equal">
      <formula>0</formula>
    </cfRule>
  </conditionalFormatting>
  <conditionalFormatting sqref="E302">
    <cfRule type="cellIs" dxfId="7629" priority="956" operator="equal">
      <formula>0</formula>
    </cfRule>
  </conditionalFormatting>
  <conditionalFormatting sqref="F302:M302">
    <cfRule type="cellIs" dxfId="7628" priority="955" operator="equal">
      <formula>0</formula>
    </cfRule>
  </conditionalFormatting>
  <conditionalFormatting sqref="E302:M302">
    <cfRule type="cellIs" dxfId="7627" priority="957" operator="greaterThan">
      <formula>E291+1</formula>
    </cfRule>
    <cfRule type="cellIs" dxfId="7626" priority="958" operator="equal">
      <formula>E291+1</formula>
    </cfRule>
    <cfRule type="cellIs" dxfId="7625" priority="959" operator="lessThan">
      <formula>E291</formula>
    </cfRule>
    <cfRule type="cellIs" dxfId="7624" priority="960" operator="equal">
      <formula>E291</formula>
    </cfRule>
  </conditionalFormatting>
  <conditionalFormatting sqref="O302:W302">
    <cfRule type="cellIs" dxfId="7623" priority="951" operator="greaterThan">
      <formula>O291+1</formula>
    </cfRule>
    <cfRule type="cellIs" dxfId="7622" priority="952" operator="equal">
      <formula>O291+1</formula>
    </cfRule>
    <cfRule type="cellIs" dxfId="7621" priority="953" operator="lessThan">
      <formula>O291</formula>
    </cfRule>
    <cfRule type="cellIs" dxfId="7620" priority="954" operator="equal">
      <formula>O291</formula>
    </cfRule>
  </conditionalFormatting>
  <conditionalFormatting sqref="F294:M294">
    <cfRule type="cellIs" dxfId="7619" priority="943" operator="equal">
      <formula>0</formula>
    </cfRule>
  </conditionalFormatting>
  <conditionalFormatting sqref="E294">
    <cfRule type="cellIs" dxfId="7618" priority="944" operator="equal">
      <formula>0</formula>
    </cfRule>
  </conditionalFormatting>
  <conditionalFormatting sqref="E294:M294">
    <cfRule type="cellIs" dxfId="7617" priority="945" operator="greaterThan">
      <formula>E291+1</formula>
    </cfRule>
    <cfRule type="cellIs" dxfId="7616" priority="946" operator="equal">
      <formula>E291+1</formula>
    </cfRule>
    <cfRule type="cellIs" dxfId="7615" priority="947" operator="lessThan">
      <formula>E291</formula>
    </cfRule>
    <cfRule type="cellIs" dxfId="7614" priority="948" operator="equal">
      <formula>E291</formula>
    </cfRule>
  </conditionalFormatting>
  <conditionalFormatting sqref="P294:W294">
    <cfRule type="cellIs" dxfId="7613" priority="937" operator="equal">
      <formula>0</formula>
    </cfRule>
  </conditionalFormatting>
  <conditionalFormatting sqref="O294">
    <cfRule type="cellIs" dxfId="7612" priority="938" operator="equal">
      <formula>0</formula>
    </cfRule>
  </conditionalFormatting>
  <conditionalFormatting sqref="O294:W294">
    <cfRule type="cellIs" dxfId="7611" priority="939" operator="greaterThan">
      <formula>O291+1</formula>
    </cfRule>
    <cfRule type="cellIs" dxfId="7610" priority="940" operator="equal">
      <formula>O291+1</formula>
    </cfRule>
    <cfRule type="cellIs" dxfId="7609" priority="941" operator="lessThan">
      <formula>O291</formula>
    </cfRule>
    <cfRule type="cellIs" dxfId="7608" priority="942" operator="equal">
      <formula>O291</formula>
    </cfRule>
  </conditionalFormatting>
  <conditionalFormatting sqref="E291">
    <cfRule type="cellIs" dxfId="7607" priority="934" operator="equal">
      <formula>3</formula>
    </cfRule>
    <cfRule type="cellIs" dxfId="7606" priority="935" operator="equal">
      <formula>5</formula>
    </cfRule>
    <cfRule type="cellIs" dxfId="7605" priority="936" operator="equal">
      <formula>4</formula>
    </cfRule>
  </conditionalFormatting>
  <conditionalFormatting sqref="E291:M291">
    <cfRule type="cellIs" dxfId="7604" priority="931" operator="equal">
      <formula>3</formula>
    </cfRule>
    <cfRule type="cellIs" dxfId="7603" priority="932" operator="equal">
      <formula>5</formula>
    </cfRule>
    <cfRule type="cellIs" dxfId="7602" priority="933" operator="equal">
      <formula>4</formula>
    </cfRule>
  </conditionalFormatting>
  <conditionalFormatting sqref="O291">
    <cfRule type="cellIs" dxfId="7601" priority="928" operator="equal">
      <formula>3</formula>
    </cfRule>
    <cfRule type="cellIs" dxfId="7600" priority="929" operator="equal">
      <formula>5</formula>
    </cfRule>
    <cfRule type="cellIs" dxfId="7599" priority="930" operator="equal">
      <formula>4</formula>
    </cfRule>
  </conditionalFormatting>
  <conditionalFormatting sqref="O291:W291">
    <cfRule type="cellIs" dxfId="7598" priority="925" operator="equal">
      <formula>3</formula>
    </cfRule>
    <cfRule type="cellIs" dxfId="7597" priority="926" operator="equal">
      <formula>5</formula>
    </cfRule>
    <cfRule type="cellIs" dxfId="7596" priority="927" operator="equal">
      <formula>4</formula>
    </cfRule>
  </conditionalFormatting>
  <conditionalFormatting sqref="E298">
    <cfRule type="cellIs" dxfId="7595" priority="920" operator="equal">
      <formula>0</formula>
    </cfRule>
  </conditionalFormatting>
  <conditionalFormatting sqref="F298:M298">
    <cfRule type="cellIs" dxfId="7594" priority="919" operator="equal">
      <formula>0</formula>
    </cfRule>
  </conditionalFormatting>
  <conditionalFormatting sqref="E298:M298">
    <cfRule type="cellIs" dxfId="7593" priority="921" operator="greaterThan">
      <formula>E291+1</formula>
    </cfRule>
    <cfRule type="cellIs" dxfId="7592" priority="922" operator="equal">
      <formula>E291+1</formula>
    </cfRule>
    <cfRule type="cellIs" dxfId="7591" priority="923" operator="lessThan">
      <formula>E291</formula>
    </cfRule>
    <cfRule type="cellIs" dxfId="7590" priority="924" operator="equal">
      <formula>E291</formula>
    </cfRule>
  </conditionalFormatting>
  <conditionalFormatting sqref="O298">
    <cfRule type="cellIs" dxfId="7589" priority="914" operator="equal">
      <formula>0</formula>
    </cfRule>
  </conditionalFormatting>
  <conditionalFormatting sqref="P298:W298">
    <cfRule type="cellIs" dxfId="7588" priority="913" operator="equal">
      <formula>0</formula>
    </cfRule>
  </conditionalFormatting>
  <conditionalFormatting sqref="O298:W298">
    <cfRule type="cellIs" dxfId="7587" priority="915" operator="greaterThan">
      <formula>O291+1</formula>
    </cfRule>
    <cfRule type="cellIs" dxfId="7586" priority="916" operator="equal">
      <formula>O291+1</formula>
    </cfRule>
    <cfRule type="cellIs" dxfId="7585" priority="917" operator="lessThan">
      <formula>O291</formula>
    </cfRule>
    <cfRule type="cellIs" dxfId="7584" priority="918" operator="equal">
      <formula>O291</formula>
    </cfRule>
  </conditionalFormatting>
  <conditionalFormatting sqref="P287:W287">
    <cfRule type="cellIs" dxfId="7583" priority="901" operator="equal">
      <formula>0</formula>
    </cfRule>
  </conditionalFormatting>
  <conditionalFormatting sqref="F287:M287">
    <cfRule type="cellIs" dxfId="7582" priority="907" operator="equal">
      <formula>0</formula>
    </cfRule>
  </conditionalFormatting>
  <conditionalFormatting sqref="E287">
    <cfRule type="cellIs" dxfId="7581" priority="908" operator="equal">
      <formula>0</formula>
    </cfRule>
  </conditionalFormatting>
  <conditionalFormatting sqref="O287">
    <cfRule type="cellIs" dxfId="7580" priority="902" operator="equal">
      <formula>0</formula>
    </cfRule>
  </conditionalFormatting>
  <conditionalFormatting sqref="E287:M287">
    <cfRule type="cellIs" dxfId="7579" priority="909" operator="greaterThan">
      <formula>E276+1</formula>
    </cfRule>
    <cfRule type="cellIs" dxfId="7578" priority="910" operator="equal">
      <formula>E276+1</formula>
    </cfRule>
    <cfRule type="cellIs" dxfId="7577" priority="911" operator="lessThan">
      <formula>E276</formula>
    </cfRule>
    <cfRule type="cellIs" dxfId="7576" priority="912" operator="equal">
      <formula>E276</formula>
    </cfRule>
  </conditionalFormatting>
  <conditionalFormatting sqref="O287:W287">
    <cfRule type="cellIs" dxfId="7575" priority="903" operator="greaterThan">
      <formula>O276+1</formula>
    </cfRule>
    <cfRule type="cellIs" dxfId="7574" priority="904" operator="equal">
      <formula>O276+1</formula>
    </cfRule>
    <cfRule type="cellIs" dxfId="7573" priority="905" operator="lessThan">
      <formula>O276</formula>
    </cfRule>
    <cfRule type="cellIs" dxfId="7572" priority="906" operator="equal">
      <formula>O276</formula>
    </cfRule>
  </conditionalFormatting>
  <conditionalFormatting sqref="E283">
    <cfRule type="cellIs" dxfId="7571" priority="896" operator="equal">
      <formula>0</formula>
    </cfRule>
  </conditionalFormatting>
  <conditionalFormatting sqref="F283:M283">
    <cfRule type="cellIs" dxfId="7570" priority="895" operator="equal">
      <formula>0</formula>
    </cfRule>
  </conditionalFormatting>
  <conditionalFormatting sqref="E283:M283">
    <cfRule type="cellIs" dxfId="7569" priority="897" operator="greaterThan">
      <formula>E276+1</formula>
    </cfRule>
    <cfRule type="cellIs" dxfId="7568" priority="898" operator="equal">
      <formula>E276+1</formula>
    </cfRule>
    <cfRule type="cellIs" dxfId="7567" priority="899" operator="lessThan">
      <formula>E276</formula>
    </cfRule>
    <cfRule type="cellIs" dxfId="7566" priority="900" operator="equal">
      <formula>E276</formula>
    </cfRule>
  </conditionalFormatting>
  <conditionalFormatting sqref="O283">
    <cfRule type="cellIs" dxfId="7565" priority="890" operator="equal">
      <formula>0</formula>
    </cfRule>
  </conditionalFormatting>
  <conditionalFormatting sqref="P283:W283">
    <cfRule type="cellIs" dxfId="7564" priority="889" operator="equal">
      <formula>0</formula>
    </cfRule>
  </conditionalFormatting>
  <conditionalFormatting sqref="O283:W283">
    <cfRule type="cellIs" dxfId="7563" priority="891" operator="greaterThan">
      <formula>O276+1</formula>
    </cfRule>
    <cfRule type="cellIs" dxfId="7562" priority="892" operator="equal">
      <formula>O276+1</formula>
    </cfRule>
    <cfRule type="cellIs" dxfId="7561" priority="893" operator="lessThan">
      <formula>O276</formula>
    </cfRule>
    <cfRule type="cellIs" dxfId="7560" priority="894" operator="equal">
      <formula>O276</formula>
    </cfRule>
  </conditionalFormatting>
  <conditionalFormatting sqref="F279:M279">
    <cfRule type="cellIs" dxfId="7559" priority="883" operator="equal">
      <formula>0</formula>
    </cfRule>
  </conditionalFormatting>
  <conditionalFormatting sqref="E279">
    <cfRule type="cellIs" dxfId="7558" priority="884" operator="equal">
      <formula>0</formula>
    </cfRule>
  </conditionalFormatting>
  <conditionalFormatting sqref="E279:M279">
    <cfRule type="cellIs" dxfId="7557" priority="885" operator="greaterThan">
      <formula>E276+1</formula>
    </cfRule>
    <cfRule type="cellIs" dxfId="7556" priority="886" operator="equal">
      <formula>E276+1</formula>
    </cfRule>
    <cfRule type="cellIs" dxfId="7555" priority="887" operator="lessThan">
      <formula>E276</formula>
    </cfRule>
    <cfRule type="cellIs" dxfId="7554" priority="888" operator="equal">
      <formula>E276</formula>
    </cfRule>
  </conditionalFormatting>
  <conditionalFormatting sqref="P279:W279">
    <cfRule type="cellIs" dxfId="7553" priority="877" operator="equal">
      <formula>0</formula>
    </cfRule>
  </conditionalFormatting>
  <conditionalFormatting sqref="O279">
    <cfRule type="cellIs" dxfId="7552" priority="878" operator="equal">
      <formula>0</formula>
    </cfRule>
  </conditionalFormatting>
  <conditionalFormatting sqref="O279:W279">
    <cfRule type="cellIs" dxfId="7551" priority="879" operator="greaterThan">
      <formula>O276+1</formula>
    </cfRule>
    <cfRule type="cellIs" dxfId="7550" priority="880" operator="equal">
      <formula>O276+1</formula>
    </cfRule>
    <cfRule type="cellIs" dxfId="7549" priority="881" operator="lessThan">
      <formula>O276</formula>
    </cfRule>
    <cfRule type="cellIs" dxfId="7548" priority="882" operator="equal">
      <formula>O276</formula>
    </cfRule>
  </conditionalFormatting>
  <conditionalFormatting sqref="E276">
    <cfRule type="cellIs" dxfId="7547" priority="874" operator="equal">
      <formula>3</formula>
    </cfRule>
    <cfRule type="cellIs" dxfId="7546" priority="875" operator="equal">
      <formula>5</formula>
    </cfRule>
    <cfRule type="cellIs" dxfId="7545" priority="876" operator="equal">
      <formula>4</formula>
    </cfRule>
  </conditionalFormatting>
  <conditionalFormatting sqref="E276:M276">
    <cfRule type="cellIs" dxfId="7544" priority="871" operator="equal">
      <formula>3</formula>
    </cfRule>
    <cfRule type="cellIs" dxfId="7543" priority="872" operator="equal">
      <formula>5</formula>
    </cfRule>
    <cfRule type="cellIs" dxfId="7542" priority="873" operator="equal">
      <formula>4</formula>
    </cfRule>
  </conditionalFormatting>
  <conditionalFormatting sqref="O276">
    <cfRule type="cellIs" dxfId="7541" priority="868" operator="equal">
      <formula>3</formula>
    </cfRule>
    <cfRule type="cellIs" dxfId="7540" priority="869" operator="equal">
      <formula>5</formula>
    </cfRule>
    <cfRule type="cellIs" dxfId="7539" priority="870" operator="equal">
      <formula>4</formula>
    </cfRule>
  </conditionalFormatting>
  <conditionalFormatting sqref="O276:W276">
    <cfRule type="cellIs" dxfId="7538" priority="865" operator="equal">
      <formula>3</formula>
    </cfRule>
    <cfRule type="cellIs" dxfId="7537" priority="866" operator="equal">
      <formula>5</formula>
    </cfRule>
    <cfRule type="cellIs" dxfId="7536" priority="867" operator="equal">
      <formula>4</formula>
    </cfRule>
  </conditionalFormatting>
  <conditionalFormatting sqref="E261">
    <cfRule type="cellIs" dxfId="7535" priority="862" operator="equal">
      <formula>3</formula>
    </cfRule>
    <cfRule type="cellIs" dxfId="7534" priority="863" operator="equal">
      <formula>5</formula>
    </cfRule>
    <cfRule type="cellIs" dxfId="7533" priority="864" operator="equal">
      <formula>4</formula>
    </cfRule>
  </conditionalFormatting>
  <conditionalFormatting sqref="E261:M261">
    <cfRule type="cellIs" dxfId="7532" priority="859" operator="equal">
      <formula>3</formula>
    </cfRule>
    <cfRule type="cellIs" dxfId="7531" priority="860" operator="equal">
      <formula>5</formula>
    </cfRule>
    <cfRule type="cellIs" dxfId="7530" priority="861" operator="equal">
      <formula>4</formula>
    </cfRule>
  </conditionalFormatting>
  <conditionalFormatting sqref="O261">
    <cfRule type="cellIs" dxfId="7529" priority="856" operator="equal">
      <formula>3</formula>
    </cfRule>
    <cfRule type="cellIs" dxfId="7528" priority="857" operator="equal">
      <formula>5</formula>
    </cfRule>
    <cfRule type="cellIs" dxfId="7527" priority="858" operator="equal">
      <formula>4</formula>
    </cfRule>
  </conditionalFormatting>
  <conditionalFormatting sqref="O261:W261">
    <cfRule type="cellIs" dxfId="7526" priority="853" operator="equal">
      <formula>3</formula>
    </cfRule>
    <cfRule type="cellIs" dxfId="7525" priority="854" operator="equal">
      <formula>5</formula>
    </cfRule>
    <cfRule type="cellIs" dxfId="7524" priority="855" operator="equal">
      <formula>4</formula>
    </cfRule>
  </conditionalFormatting>
  <conditionalFormatting sqref="P272:W272">
    <cfRule type="cellIs" dxfId="7523" priority="841" operator="equal">
      <formula>0</formula>
    </cfRule>
  </conditionalFormatting>
  <conditionalFormatting sqref="F272:M272">
    <cfRule type="cellIs" dxfId="7522" priority="847" operator="equal">
      <formula>0</formula>
    </cfRule>
  </conditionalFormatting>
  <conditionalFormatting sqref="E272">
    <cfRule type="cellIs" dxfId="7521" priority="848" operator="equal">
      <formula>0</formula>
    </cfRule>
  </conditionalFormatting>
  <conditionalFormatting sqref="O272">
    <cfRule type="cellIs" dxfId="7520" priority="842" operator="equal">
      <formula>0</formula>
    </cfRule>
  </conditionalFormatting>
  <conditionalFormatting sqref="E272:M272">
    <cfRule type="cellIs" dxfId="7519" priority="849" operator="greaterThan">
      <formula>E261+1</formula>
    </cfRule>
    <cfRule type="cellIs" dxfId="7518" priority="850" operator="equal">
      <formula>E261+1</formula>
    </cfRule>
    <cfRule type="cellIs" dxfId="7517" priority="851" operator="lessThan">
      <formula>E261</formula>
    </cfRule>
    <cfRule type="cellIs" dxfId="7516" priority="852" operator="equal">
      <formula>E261</formula>
    </cfRule>
  </conditionalFormatting>
  <conditionalFormatting sqref="O272:W272">
    <cfRule type="cellIs" dxfId="7515" priority="843" operator="greaterThan">
      <formula>O261+1</formula>
    </cfRule>
    <cfRule type="cellIs" dxfId="7514" priority="844" operator="equal">
      <formula>O261+1</formula>
    </cfRule>
    <cfRule type="cellIs" dxfId="7513" priority="845" operator="lessThan">
      <formula>O261</formula>
    </cfRule>
    <cfRule type="cellIs" dxfId="7512" priority="846" operator="equal">
      <formula>O261</formula>
    </cfRule>
  </conditionalFormatting>
  <conditionalFormatting sqref="E268">
    <cfRule type="cellIs" dxfId="7511" priority="836" operator="equal">
      <formula>0</formula>
    </cfRule>
  </conditionalFormatting>
  <conditionalFormatting sqref="F268:M268">
    <cfRule type="cellIs" dxfId="7510" priority="835" operator="equal">
      <formula>0</formula>
    </cfRule>
  </conditionalFormatting>
  <conditionalFormatting sqref="E268:M268">
    <cfRule type="cellIs" dxfId="7509" priority="837" operator="greaterThan">
      <formula>E261+1</formula>
    </cfRule>
    <cfRule type="cellIs" dxfId="7508" priority="838" operator="equal">
      <formula>E261+1</formula>
    </cfRule>
    <cfRule type="cellIs" dxfId="7507" priority="839" operator="lessThan">
      <formula>E261</formula>
    </cfRule>
    <cfRule type="cellIs" dxfId="7506" priority="840" operator="equal">
      <formula>E261</formula>
    </cfRule>
  </conditionalFormatting>
  <conditionalFormatting sqref="O268">
    <cfRule type="cellIs" dxfId="7505" priority="830" operator="equal">
      <formula>0</formula>
    </cfRule>
  </conditionalFormatting>
  <conditionalFormatting sqref="P268:W268">
    <cfRule type="cellIs" dxfId="7504" priority="829" operator="equal">
      <formula>0</formula>
    </cfRule>
  </conditionalFormatting>
  <conditionalFormatting sqref="O268:W268">
    <cfRule type="cellIs" dxfId="7503" priority="831" operator="greaterThan">
      <formula>O261+1</formula>
    </cfRule>
    <cfRule type="cellIs" dxfId="7502" priority="832" operator="equal">
      <formula>O261+1</formula>
    </cfRule>
    <cfRule type="cellIs" dxfId="7501" priority="833" operator="lessThan">
      <formula>O261</formula>
    </cfRule>
    <cfRule type="cellIs" dxfId="7500" priority="834" operator="equal">
      <formula>O261</formula>
    </cfRule>
  </conditionalFormatting>
  <conditionalFormatting sqref="F264:M264">
    <cfRule type="cellIs" dxfId="7499" priority="823" operator="equal">
      <formula>0</formula>
    </cfRule>
  </conditionalFormatting>
  <conditionalFormatting sqref="E264">
    <cfRule type="cellIs" dxfId="7498" priority="824" operator="equal">
      <formula>0</formula>
    </cfRule>
  </conditionalFormatting>
  <conditionalFormatting sqref="E264:M264">
    <cfRule type="cellIs" dxfId="7497" priority="825" operator="greaterThan">
      <formula>E261+1</formula>
    </cfRule>
    <cfRule type="cellIs" dxfId="7496" priority="826" operator="equal">
      <formula>E261+1</formula>
    </cfRule>
    <cfRule type="cellIs" dxfId="7495" priority="827" operator="lessThan">
      <formula>E261</formula>
    </cfRule>
    <cfRule type="cellIs" dxfId="7494" priority="828" operator="equal">
      <formula>E261</formula>
    </cfRule>
  </conditionalFormatting>
  <conditionalFormatting sqref="P264:W264">
    <cfRule type="cellIs" dxfId="7493" priority="817" operator="equal">
      <formula>0</formula>
    </cfRule>
  </conditionalFormatting>
  <conditionalFormatting sqref="O264">
    <cfRule type="cellIs" dxfId="7492" priority="818" operator="equal">
      <formula>0</formula>
    </cfRule>
  </conditionalFormatting>
  <conditionalFormatting sqref="O264:W264">
    <cfRule type="cellIs" dxfId="7491" priority="819" operator="greaterThan">
      <formula>O261+1</formula>
    </cfRule>
    <cfRule type="cellIs" dxfId="7490" priority="820" operator="equal">
      <formula>O261+1</formula>
    </cfRule>
    <cfRule type="cellIs" dxfId="7489" priority="821" operator="lessThan">
      <formula>O261</formula>
    </cfRule>
    <cfRule type="cellIs" dxfId="7488" priority="822" operator="equal">
      <formula>O261</formula>
    </cfRule>
  </conditionalFormatting>
  <conditionalFormatting sqref="P257:W257">
    <cfRule type="cellIs" dxfId="7487" priority="805" operator="equal">
      <formula>0</formula>
    </cfRule>
  </conditionalFormatting>
  <conditionalFormatting sqref="F257:M257">
    <cfRule type="cellIs" dxfId="7486" priority="811" operator="equal">
      <formula>0</formula>
    </cfRule>
  </conditionalFormatting>
  <conditionalFormatting sqref="E257">
    <cfRule type="cellIs" dxfId="7485" priority="812" operator="equal">
      <formula>0</formula>
    </cfRule>
  </conditionalFormatting>
  <conditionalFormatting sqref="O257">
    <cfRule type="cellIs" dxfId="7484" priority="806" operator="equal">
      <formula>0</formula>
    </cfRule>
  </conditionalFormatting>
  <conditionalFormatting sqref="E257:M257">
    <cfRule type="cellIs" dxfId="7483" priority="813" operator="greaterThan">
      <formula>E246+1</formula>
    </cfRule>
    <cfRule type="cellIs" dxfId="7482" priority="814" operator="equal">
      <formula>E246+1</formula>
    </cfRule>
    <cfRule type="cellIs" dxfId="7481" priority="815" operator="lessThan">
      <formula>E246</formula>
    </cfRule>
    <cfRule type="cellIs" dxfId="7480" priority="816" operator="equal">
      <formula>E246</formula>
    </cfRule>
  </conditionalFormatting>
  <conditionalFormatting sqref="O257:W257">
    <cfRule type="cellIs" dxfId="7479" priority="807" operator="greaterThan">
      <formula>O246+1</formula>
    </cfRule>
    <cfRule type="cellIs" dxfId="7478" priority="808" operator="equal">
      <formula>O246+1</formula>
    </cfRule>
    <cfRule type="cellIs" dxfId="7477" priority="809" operator="lessThan">
      <formula>O246</formula>
    </cfRule>
    <cfRule type="cellIs" dxfId="7476" priority="810" operator="equal">
      <formula>O246</formula>
    </cfRule>
  </conditionalFormatting>
  <conditionalFormatting sqref="E253">
    <cfRule type="cellIs" dxfId="7475" priority="800" operator="equal">
      <formula>0</formula>
    </cfRule>
  </conditionalFormatting>
  <conditionalFormatting sqref="F253:M253">
    <cfRule type="cellIs" dxfId="7474" priority="799" operator="equal">
      <formula>0</formula>
    </cfRule>
  </conditionalFormatting>
  <conditionalFormatting sqref="E253:M253">
    <cfRule type="cellIs" dxfId="7473" priority="801" operator="greaterThan">
      <formula>E246+1</formula>
    </cfRule>
    <cfRule type="cellIs" dxfId="7472" priority="802" operator="equal">
      <formula>E246+1</formula>
    </cfRule>
    <cfRule type="cellIs" dxfId="7471" priority="803" operator="lessThan">
      <formula>E246</formula>
    </cfRule>
    <cfRule type="cellIs" dxfId="7470" priority="804" operator="equal">
      <formula>E246</formula>
    </cfRule>
  </conditionalFormatting>
  <conditionalFormatting sqref="O253">
    <cfRule type="cellIs" dxfId="7469" priority="794" operator="equal">
      <formula>0</formula>
    </cfRule>
  </conditionalFormatting>
  <conditionalFormatting sqref="P253:W253">
    <cfRule type="cellIs" dxfId="7468" priority="793" operator="equal">
      <formula>0</formula>
    </cfRule>
  </conditionalFormatting>
  <conditionalFormatting sqref="O253:W253">
    <cfRule type="cellIs" dxfId="7467" priority="795" operator="greaterThan">
      <formula>O246+1</formula>
    </cfRule>
    <cfRule type="cellIs" dxfId="7466" priority="796" operator="equal">
      <formula>O246+1</formula>
    </cfRule>
    <cfRule type="cellIs" dxfId="7465" priority="797" operator="lessThan">
      <formula>O246</formula>
    </cfRule>
    <cfRule type="cellIs" dxfId="7464" priority="798" operator="equal">
      <formula>O246</formula>
    </cfRule>
  </conditionalFormatting>
  <conditionalFormatting sqref="F249:M249">
    <cfRule type="cellIs" dxfId="7463" priority="787" operator="equal">
      <formula>0</formula>
    </cfRule>
  </conditionalFormatting>
  <conditionalFormatting sqref="E249">
    <cfRule type="cellIs" dxfId="7462" priority="788" operator="equal">
      <formula>0</formula>
    </cfRule>
  </conditionalFormatting>
  <conditionalFormatting sqref="E249:M249">
    <cfRule type="cellIs" dxfId="7461" priority="789" operator="greaterThan">
      <formula>E246+1</formula>
    </cfRule>
    <cfRule type="cellIs" dxfId="7460" priority="790" operator="equal">
      <formula>E246+1</formula>
    </cfRule>
    <cfRule type="cellIs" dxfId="7459" priority="791" operator="lessThan">
      <formula>E246</formula>
    </cfRule>
    <cfRule type="cellIs" dxfId="7458" priority="792" operator="equal">
      <formula>E246</formula>
    </cfRule>
  </conditionalFormatting>
  <conditionalFormatting sqref="P249:W249">
    <cfRule type="cellIs" dxfId="7457" priority="781" operator="equal">
      <formula>0</formula>
    </cfRule>
  </conditionalFormatting>
  <conditionalFormatting sqref="O249">
    <cfRule type="cellIs" dxfId="7456" priority="782" operator="equal">
      <formula>0</formula>
    </cfRule>
  </conditionalFormatting>
  <conditionalFormatting sqref="O249:W249">
    <cfRule type="cellIs" dxfId="7455" priority="783" operator="greaterThan">
      <formula>O246+1</formula>
    </cfRule>
    <cfRule type="cellIs" dxfId="7454" priority="784" operator="equal">
      <formula>O246+1</formula>
    </cfRule>
    <cfRule type="cellIs" dxfId="7453" priority="785" operator="lessThan">
      <formula>O246</formula>
    </cfRule>
    <cfRule type="cellIs" dxfId="7452" priority="786" operator="equal">
      <formula>O246</formula>
    </cfRule>
  </conditionalFormatting>
  <conditionalFormatting sqref="E246">
    <cfRule type="cellIs" dxfId="7451" priority="778" operator="equal">
      <formula>3</formula>
    </cfRule>
    <cfRule type="cellIs" dxfId="7450" priority="779" operator="equal">
      <formula>5</formula>
    </cfRule>
    <cfRule type="cellIs" dxfId="7449" priority="780" operator="equal">
      <formula>4</formula>
    </cfRule>
  </conditionalFormatting>
  <conditionalFormatting sqref="E246:M246">
    <cfRule type="cellIs" dxfId="7448" priority="775" operator="equal">
      <formula>3</formula>
    </cfRule>
    <cfRule type="cellIs" dxfId="7447" priority="776" operator="equal">
      <formula>5</formula>
    </cfRule>
    <cfRule type="cellIs" dxfId="7446" priority="777" operator="equal">
      <formula>4</formula>
    </cfRule>
  </conditionalFormatting>
  <conditionalFormatting sqref="O246">
    <cfRule type="cellIs" dxfId="7445" priority="772" operator="equal">
      <formula>3</formula>
    </cfRule>
    <cfRule type="cellIs" dxfId="7444" priority="773" operator="equal">
      <formula>5</formula>
    </cfRule>
    <cfRule type="cellIs" dxfId="7443" priority="774" operator="equal">
      <formula>4</formula>
    </cfRule>
  </conditionalFormatting>
  <conditionalFormatting sqref="O246:W246">
    <cfRule type="cellIs" dxfId="7442" priority="769" operator="equal">
      <formula>3</formula>
    </cfRule>
    <cfRule type="cellIs" dxfId="7441" priority="770" operator="equal">
      <formula>5</formula>
    </cfRule>
    <cfRule type="cellIs" dxfId="7440" priority="771" operator="equal">
      <formula>4</formula>
    </cfRule>
  </conditionalFormatting>
  <conditionalFormatting sqref="P242:W242">
    <cfRule type="cellIs" dxfId="7439" priority="757" operator="equal">
      <formula>0</formula>
    </cfRule>
  </conditionalFormatting>
  <conditionalFormatting sqref="F242:M242">
    <cfRule type="cellIs" dxfId="7438" priority="763" operator="equal">
      <formula>0</formula>
    </cfRule>
  </conditionalFormatting>
  <conditionalFormatting sqref="E242">
    <cfRule type="cellIs" dxfId="7437" priority="764" operator="equal">
      <formula>0</formula>
    </cfRule>
  </conditionalFormatting>
  <conditionalFormatting sqref="O242">
    <cfRule type="cellIs" dxfId="7436" priority="758" operator="equal">
      <formula>0</formula>
    </cfRule>
  </conditionalFormatting>
  <conditionalFormatting sqref="E242:M242">
    <cfRule type="cellIs" dxfId="7435" priority="765" operator="greaterThan">
      <formula>E231+1</formula>
    </cfRule>
    <cfRule type="cellIs" dxfId="7434" priority="766" operator="equal">
      <formula>E231+1</formula>
    </cfRule>
    <cfRule type="cellIs" dxfId="7433" priority="767" operator="lessThan">
      <formula>E231</formula>
    </cfRule>
    <cfRule type="cellIs" dxfId="7432" priority="768" operator="equal">
      <formula>E231</formula>
    </cfRule>
  </conditionalFormatting>
  <conditionalFormatting sqref="O242:W242">
    <cfRule type="cellIs" dxfId="7431" priority="759" operator="greaterThan">
      <formula>O231+1</formula>
    </cfRule>
    <cfRule type="cellIs" dxfId="7430" priority="760" operator="equal">
      <formula>O231+1</formula>
    </cfRule>
    <cfRule type="cellIs" dxfId="7429" priority="761" operator="lessThan">
      <formula>O231</formula>
    </cfRule>
    <cfRule type="cellIs" dxfId="7428" priority="762" operator="equal">
      <formula>O231</formula>
    </cfRule>
  </conditionalFormatting>
  <conditionalFormatting sqref="E238">
    <cfRule type="cellIs" dxfId="7427" priority="752" operator="equal">
      <formula>0</formula>
    </cfRule>
  </conditionalFormatting>
  <conditionalFormatting sqref="F238:M238">
    <cfRule type="cellIs" dxfId="7426" priority="751" operator="equal">
      <formula>0</formula>
    </cfRule>
  </conditionalFormatting>
  <conditionalFormatting sqref="E238:M238">
    <cfRule type="cellIs" dxfId="7425" priority="753" operator="greaterThan">
      <formula>E231+1</formula>
    </cfRule>
    <cfRule type="cellIs" dxfId="7424" priority="754" operator="equal">
      <formula>E231+1</formula>
    </cfRule>
    <cfRule type="cellIs" dxfId="7423" priority="755" operator="lessThan">
      <formula>E231</formula>
    </cfRule>
    <cfRule type="cellIs" dxfId="7422" priority="756" operator="equal">
      <formula>E231</formula>
    </cfRule>
  </conditionalFormatting>
  <conditionalFormatting sqref="O238">
    <cfRule type="cellIs" dxfId="7421" priority="746" operator="equal">
      <formula>0</formula>
    </cfRule>
  </conditionalFormatting>
  <conditionalFormatting sqref="P238:W238">
    <cfRule type="cellIs" dxfId="7420" priority="745" operator="equal">
      <formula>0</formula>
    </cfRule>
  </conditionalFormatting>
  <conditionalFormatting sqref="O238:W238">
    <cfRule type="cellIs" dxfId="7419" priority="747" operator="greaterThan">
      <formula>O231+1</formula>
    </cfRule>
    <cfRule type="cellIs" dxfId="7418" priority="748" operator="equal">
      <formula>O231+1</formula>
    </cfRule>
    <cfRule type="cellIs" dxfId="7417" priority="749" operator="lessThan">
      <formula>O231</formula>
    </cfRule>
    <cfRule type="cellIs" dxfId="7416" priority="750" operator="equal">
      <formula>O231</formula>
    </cfRule>
  </conditionalFormatting>
  <conditionalFormatting sqref="F234:M234">
    <cfRule type="cellIs" dxfId="7415" priority="739" operator="equal">
      <formula>0</formula>
    </cfRule>
  </conditionalFormatting>
  <conditionalFormatting sqref="E234">
    <cfRule type="cellIs" dxfId="7414" priority="740" operator="equal">
      <formula>0</formula>
    </cfRule>
  </conditionalFormatting>
  <conditionalFormatting sqref="E234:M234">
    <cfRule type="cellIs" dxfId="7413" priority="741" operator="greaterThan">
      <formula>E231+1</formula>
    </cfRule>
    <cfRule type="cellIs" dxfId="7412" priority="742" operator="equal">
      <formula>E231+1</formula>
    </cfRule>
    <cfRule type="cellIs" dxfId="7411" priority="743" operator="lessThan">
      <formula>E231</formula>
    </cfRule>
    <cfRule type="cellIs" dxfId="7410" priority="744" operator="equal">
      <formula>E231</formula>
    </cfRule>
  </conditionalFormatting>
  <conditionalFormatting sqref="P234:W234">
    <cfRule type="cellIs" dxfId="7409" priority="733" operator="equal">
      <formula>0</formula>
    </cfRule>
  </conditionalFormatting>
  <conditionalFormatting sqref="O234">
    <cfRule type="cellIs" dxfId="7408" priority="734" operator="equal">
      <formula>0</formula>
    </cfRule>
  </conditionalFormatting>
  <conditionalFormatting sqref="O234:W234">
    <cfRule type="cellIs" dxfId="7407" priority="735" operator="greaterThan">
      <formula>O231+1</formula>
    </cfRule>
    <cfRule type="cellIs" dxfId="7406" priority="736" operator="equal">
      <formula>O231+1</formula>
    </cfRule>
    <cfRule type="cellIs" dxfId="7405" priority="737" operator="lessThan">
      <formula>O231</formula>
    </cfRule>
    <cfRule type="cellIs" dxfId="7404" priority="738" operator="equal">
      <formula>O231</formula>
    </cfRule>
  </conditionalFormatting>
  <conditionalFormatting sqref="E231">
    <cfRule type="cellIs" dxfId="7403" priority="730" operator="equal">
      <formula>3</formula>
    </cfRule>
    <cfRule type="cellIs" dxfId="7402" priority="731" operator="equal">
      <formula>5</formula>
    </cfRule>
    <cfRule type="cellIs" dxfId="7401" priority="732" operator="equal">
      <formula>4</formula>
    </cfRule>
  </conditionalFormatting>
  <conditionalFormatting sqref="E231:M231">
    <cfRule type="cellIs" dxfId="7400" priority="727" operator="equal">
      <formula>3</formula>
    </cfRule>
    <cfRule type="cellIs" dxfId="7399" priority="728" operator="equal">
      <formula>5</formula>
    </cfRule>
    <cfRule type="cellIs" dxfId="7398" priority="729" operator="equal">
      <formula>4</formula>
    </cfRule>
  </conditionalFormatting>
  <conditionalFormatting sqref="O231">
    <cfRule type="cellIs" dxfId="7397" priority="724" operator="equal">
      <formula>3</formula>
    </cfRule>
    <cfRule type="cellIs" dxfId="7396" priority="725" operator="equal">
      <formula>5</formula>
    </cfRule>
    <cfRule type="cellIs" dxfId="7395" priority="726" operator="equal">
      <formula>4</formula>
    </cfRule>
  </conditionalFormatting>
  <conditionalFormatting sqref="O231:W231">
    <cfRule type="cellIs" dxfId="7394" priority="721" operator="equal">
      <formula>3</formula>
    </cfRule>
    <cfRule type="cellIs" dxfId="7393" priority="722" operator="equal">
      <formula>5</formula>
    </cfRule>
    <cfRule type="cellIs" dxfId="7392" priority="723" operator="equal">
      <formula>4</formula>
    </cfRule>
  </conditionalFormatting>
  <conditionalFormatting sqref="E216">
    <cfRule type="cellIs" dxfId="7391" priority="718" operator="equal">
      <formula>3</formula>
    </cfRule>
    <cfRule type="cellIs" dxfId="7390" priority="719" operator="equal">
      <formula>5</formula>
    </cfRule>
    <cfRule type="cellIs" dxfId="7389" priority="720" operator="equal">
      <formula>4</formula>
    </cfRule>
  </conditionalFormatting>
  <conditionalFormatting sqref="E216:M216">
    <cfRule type="cellIs" dxfId="7388" priority="715" operator="equal">
      <formula>3</formula>
    </cfRule>
    <cfRule type="cellIs" dxfId="7387" priority="716" operator="equal">
      <formula>5</formula>
    </cfRule>
    <cfRule type="cellIs" dxfId="7386" priority="717" operator="equal">
      <formula>4</formula>
    </cfRule>
  </conditionalFormatting>
  <conditionalFormatting sqref="F227:M227">
    <cfRule type="cellIs" dxfId="7385" priority="709" operator="equal">
      <formula>0</formula>
    </cfRule>
  </conditionalFormatting>
  <conditionalFormatting sqref="E227">
    <cfRule type="cellIs" dxfId="7384" priority="710" operator="equal">
      <formula>0</formula>
    </cfRule>
  </conditionalFormatting>
  <conditionalFormatting sqref="E227:M227">
    <cfRule type="cellIs" dxfId="7383" priority="711" operator="greaterThan">
      <formula>E216+1</formula>
    </cfRule>
    <cfRule type="cellIs" dxfId="7382" priority="712" operator="equal">
      <formula>E216+1</formula>
    </cfRule>
    <cfRule type="cellIs" dxfId="7381" priority="713" operator="lessThan">
      <formula>E216</formula>
    </cfRule>
    <cfRule type="cellIs" dxfId="7380" priority="714" operator="equal">
      <formula>E216</formula>
    </cfRule>
  </conditionalFormatting>
  <conditionalFormatting sqref="P227:W227">
    <cfRule type="cellIs" dxfId="7379" priority="703" operator="equal">
      <formula>0</formula>
    </cfRule>
  </conditionalFormatting>
  <conditionalFormatting sqref="O227">
    <cfRule type="cellIs" dxfId="7378" priority="704" operator="equal">
      <formula>0</formula>
    </cfRule>
  </conditionalFormatting>
  <conditionalFormatting sqref="O227:W227">
    <cfRule type="cellIs" dxfId="7377" priority="705" operator="greaterThan">
      <formula>O216+1</formula>
    </cfRule>
    <cfRule type="cellIs" dxfId="7376" priority="706" operator="equal">
      <formula>O216+1</formula>
    </cfRule>
    <cfRule type="cellIs" dxfId="7375" priority="707" operator="lessThan">
      <formula>O216</formula>
    </cfRule>
    <cfRule type="cellIs" dxfId="7374" priority="708" operator="equal">
      <formula>O216</formula>
    </cfRule>
  </conditionalFormatting>
  <conditionalFormatting sqref="F219:M219">
    <cfRule type="cellIs" dxfId="7373" priority="697" operator="equal">
      <formula>0</formula>
    </cfRule>
  </conditionalFormatting>
  <conditionalFormatting sqref="E219">
    <cfRule type="cellIs" dxfId="7372" priority="698" operator="equal">
      <formula>0</formula>
    </cfRule>
  </conditionalFormatting>
  <conditionalFormatting sqref="E219:M219">
    <cfRule type="cellIs" dxfId="7371" priority="699" operator="greaterThan">
      <formula>E216+1</formula>
    </cfRule>
    <cfRule type="cellIs" dxfId="7370" priority="700" operator="equal">
      <formula>E216+1</formula>
    </cfRule>
    <cfRule type="cellIs" dxfId="7369" priority="701" operator="lessThan">
      <formula>E216</formula>
    </cfRule>
    <cfRule type="cellIs" dxfId="7368" priority="702" operator="equal">
      <formula>E216</formula>
    </cfRule>
  </conditionalFormatting>
  <conditionalFormatting sqref="P219:W219">
    <cfRule type="cellIs" dxfId="7367" priority="691" operator="equal">
      <formula>0</formula>
    </cfRule>
  </conditionalFormatting>
  <conditionalFormatting sqref="O219">
    <cfRule type="cellIs" dxfId="7366" priority="692" operator="equal">
      <formula>0</formula>
    </cfRule>
  </conditionalFormatting>
  <conditionalFormatting sqref="O219:W219">
    <cfRule type="cellIs" dxfId="7365" priority="693" operator="greaterThan">
      <formula>O216+1</formula>
    </cfRule>
    <cfRule type="cellIs" dxfId="7364" priority="694" operator="equal">
      <formula>O216+1</formula>
    </cfRule>
    <cfRule type="cellIs" dxfId="7363" priority="695" operator="lessThan">
      <formula>O216</formula>
    </cfRule>
    <cfRule type="cellIs" dxfId="7362" priority="696" operator="equal">
      <formula>O216</formula>
    </cfRule>
  </conditionalFormatting>
  <conditionalFormatting sqref="E223">
    <cfRule type="cellIs" dxfId="7361" priority="686" operator="equal">
      <formula>0</formula>
    </cfRule>
  </conditionalFormatting>
  <conditionalFormatting sqref="F223:M223">
    <cfRule type="cellIs" dxfId="7360" priority="685" operator="equal">
      <formula>0</formula>
    </cfRule>
  </conditionalFormatting>
  <conditionalFormatting sqref="E223:M223">
    <cfRule type="cellIs" dxfId="7359" priority="687" operator="greaterThan">
      <formula>E216+1</formula>
    </cfRule>
    <cfRule type="cellIs" dxfId="7358" priority="688" operator="equal">
      <formula>E216+1</formula>
    </cfRule>
    <cfRule type="cellIs" dxfId="7357" priority="689" operator="lessThan">
      <formula>E216</formula>
    </cfRule>
    <cfRule type="cellIs" dxfId="7356" priority="690" operator="equal">
      <formula>E216</formula>
    </cfRule>
  </conditionalFormatting>
  <conditionalFormatting sqref="O223">
    <cfRule type="cellIs" dxfId="7355" priority="680" operator="equal">
      <formula>0</formula>
    </cfRule>
  </conditionalFormatting>
  <conditionalFormatting sqref="P223:W223">
    <cfRule type="cellIs" dxfId="7354" priority="679" operator="equal">
      <formula>0</formula>
    </cfRule>
  </conditionalFormatting>
  <conditionalFormatting sqref="O223:W223">
    <cfRule type="cellIs" dxfId="7353" priority="681" operator="greaterThan">
      <formula>O216+1</formula>
    </cfRule>
    <cfRule type="cellIs" dxfId="7352" priority="682" operator="equal">
      <formula>O216+1</formula>
    </cfRule>
    <cfRule type="cellIs" dxfId="7351" priority="683" operator="lessThan">
      <formula>O216</formula>
    </cfRule>
    <cfRule type="cellIs" dxfId="7350" priority="684" operator="equal">
      <formula>O216</formula>
    </cfRule>
  </conditionalFormatting>
  <conditionalFormatting sqref="O216">
    <cfRule type="cellIs" dxfId="7349" priority="676" operator="equal">
      <formula>3</formula>
    </cfRule>
    <cfRule type="cellIs" dxfId="7348" priority="677" operator="equal">
      <formula>5</formula>
    </cfRule>
    <cfRule type="cellIs" dxfId="7347" priority="678" operator="equal">
      <formula>4</formula>
    </cfRule>
  </conditionalFormatting>
  <conditionalFormatting sqref="O216:W216">
    <cfRule type="cellIs" dxfId="7346" priority="673" operator="equal">
      <formula>3</formula>
    </cfRule>
    <cfRule type="cellIs" dxfId="7345" priority="674" operator="equal">
      <formula>5</formula>
    </cfRule>
    <cfRule type="cellIs" dxfId="7344" priority="675" operator="equal">
      <formula>4</formula>
    </cfRule>
  </conditionalFormatting>
  <conditionalFormatting sqref="P212:W212">
    <cfRule type="cellIs" dxfId="7343" priority="661" operator="equal">
      <formula>0</formula>
    </cfRule>
  </conditionalFormatting>
  <conditionalFormatting sqref="F212:M212">
    <cfRule type="cellIs" dxfId="7342" priority="667" operator="equal">
      <formula>0</formula>
    </cfRule>
  </conditionalFormatting>
  <conditionalFormatting sqref="E212">
    <cfRule type="cellIs" dxfId="7341" priority="668" operator="equal">
      <formula>0</formula>
    </cfRule>
  </conditionalFormatting>
  <conditionalFormatting sqref="O212">
    <cfRule type="cellIs" dxfId="7340" priority="662" operator="equal">
      <formula>0</formula>
    </cfRule>
  </conditionalFormatting>
  <conditionalFormatting sqref="E212:M212">
    <cfRule type="cellIs" dxfId="7339" priority="669" operator="greaterThan">
      <formula>E201+1</formula>
    </cfRule>
    <cfRule type="cellIs" dxfId="7338" priority="670" operator="equal">
      <formula>E201+1</formula>
    </cfRule>
    <cfRule type="cellIs" dxfId="7337" priority="671" operator="lessThan">
      <formula>E201</formula>
    </cfRule>
    <cfRule type="cellIs" dxfId="7336" priority="672" operator="equal">
      <formula>E201</formula>
    </cfRule>
  </conditionalFormatting>
  <conditionalFormatting sqref="O212:W212">
    <cfRule type="cellIs" dxfId="7335" priority="663" operator="greaterThan">
      <formula>O201+1</formula>
    </cfRule>
    <cfRule type="cellIs" dxfId="7334" priority="664" operator="equal">
      <formula>O201+1</formula>
    </cfRule>
    <cfRule type="cellIs" dxfId="7333" priority="665" operator="lessThan">
      <formula>O201</formula>
    </cfRule>
    <cfRule type="cellIs" dxfId="7332" priority="666" operator="equal">
      <formula>O201</formula>
    </cfRule>
  </conditionalFormatting>
  <conditionalFormatting sqref="F204:M204">
    <cfRule type="cellIs" dxfId="7331" priority="655" operator="equal">
      <formula>0</formula>
    </cfRule>
  </conditionalFormatting>
  <conditionalFormatting sqref="E204">
    <cfRule type="cellIs" dxfId="7330" priority="656" operator="equal">
      <formula>0</formula>
    </cfRule>
  </conditionalFormatting>
  <conditionalFormatting sqref="E204:M204">
    <cfRule type="cellIs" dxfId="7329" priority="657" operator="greaterThan">
      <formula>E201+1</formula>
    </cfRule>
    <cfRule type="cellIs" dxfId="7328" priority="658" operator="equal">
      <formula>E201+1</formula>
    </cfRule>
    <cfRule type="cellIs" dxfId="7327" priority="659" operator="lessThan">
      <formula>E201</formula>
    </cfRule>
    <cfRule type="cellIs" dxfId="7326" priority="660" operator="equal">
      <formula>E201</formula>
    </cfRule>
  </conditionalFormatting>
  <conditionalFormatting sqref="P204:W204">
    <cfRule type="cellIs" dxfId="7325" priority="649" operator="equal">
      <formula>0</formula>
    </cfRule>
  </conditionalFormatting>
  <conditionalFormatting sqref="O204">
    <cfRule type="cellIs" dxfId="7324" priority="650" operator="equal">
      <formula>0</formula>
    </cfRule>
  </conditionalFormatting>
  <conditionalFormatting sqref="O204:W204">
    <cfRule type="cellIs" dxfId="7323" priority="651" operator="greaterThan">
      <formula>O201+1</formula>
    </cfRule>
    <cfRule type="cellIs" dxfId="7322" priority="652" operator="equal">
      <formula>O201+1</formula>
    </cfRule>
    <cfRule type="cellIs" dxfId="7321" priority="653" operator="lessThan">
      <formula>O201</formula>
    </cfRule>
    <cfRule type="cellIs" dxfId="7320" priority="654" operator="equal">
      <formula>O201</formula>
    </cfRule>
  </conditionalFormatting>
  <conditionalFormatting sqref="E201">
    <cfRule type="cellIs" dxfId="7319" priority="646" operator="equal">
      <formula>3</formula>
    </cfRule>
    <cfRule type="cellIs" dxfId="7318" priority="647" operator="equal">
      <formula>5</formula>
    </cfRule>
    <cfRule type="cellIs" dxfId="7317" priority="648" operator="equal">
      <formula>4</formula>
    </cfRule>
  </conditionalFormatting>
  <conditionalFormatting sqref="E201:M201">
    <cfRule type="cellIs" dxfId="7316" priority="643" operator="equal">
      <formula>3</formula>
    </cfRule>
    <cfRule type="cellIs" dxfId="7315" priority="644" operator="equal">
      <formula>5</formula>
    </cfRule>
    <cfRule type="cellIs" dxfId="7314" priority="645" operator="equal">
      <formula>4</formula>
    </cfRule>
  </conditionalFormatting>
  <conditionalFormatting sqref="O201">
    <cfRule type="cellIs" dxfId="7313" priority="640" operator="equal">
      <formula>3</formula>
    </cfRule>
    <cfRule type="cellIs" dxfId="7312" priority="641" operator="equal">
      <formula>5</formula>
    </cfRule>
    <cfRule type="cellIs" dxfId="7311" priority="642" operator="equal">
      <formula>4</formula>
    </cfRule>
  </conditionalFormatting>
  <conditionalFormatting sqref="O201:W201">
    <cfRule type="cellIs" dxfId="7310" priority="637" operator="equal">
      <formula>3</formula>
    </cfRule>
    <cfRule type="cellIs" dxfId="7309" priority="638" operator="equal">
      <formula>5</formula>
    </cfRule>
    <cfRule type="cellIs" dxfId="7308" priority="639" operator="equal">
      <formula>4</formula>
    </cfRule>
  </conditionalFormatting>
  <conditionalFormatting sqref="E208">
    <cfRule type="cellIs" dxfId="7307" priority="632" operator="equal">
      <formula>0</formula>
    </cfRule>
  </conditionalFormatting>
  <conditionalFormatting sqref="F208:M208">
    <cfRule type="cellIs" dxfId="7306" priority="631" operator="equal">
      <formula>0</formula>
    </cfRule>
  </conditionalFormatting>
  <conditionalFormatting sqref="E208:M208">
    <cfRule type="cellIs" dxfId="7305" priority="633" operator="greaterThan">
      <formula>E201+1</formula>
    </cfRule>
    <cfRule type="cellIs" dxfId="7304" priority="634" operator="equal">
      <formula>E201+1</formula>
    </cfRule>
    <cfRule type="cellIs" dxfId="7303" priority="635" operator="lessThan">
      <formula>E201</formula>
    </cfRule>
    <cfRule type="cellIs" dxfId="7302" priority="636" operator="equal">
      <formula>E201</formula>
    </cfRule>
  </conditionalFormatting>
  <conditionalFormatting sqref="O208">
    <cfRule type="cellIs" dxfId="7301" priority="626" operator="equal">
      <formula>0</formula>
    </cfRule>
  </conditionalFormatting>
  <conditionalFormatting sqref="P208:W208">
    <cfRule type="cellIs" dxfId="7300" priority="625" operator="equal">
      <formula>0</formula>
    </cfRule>
  </conditionalFormatting>
  <conditionalFormatting sqref="O208:W208">
    <cfRule type="cellIs" dxfId="7299" priority="627" operator="greaterThan">
      <formula>O201+1</formula>
    </cfRule>
    <cfRule type="cellIs" dxfId="7298" priority="628" operator="equal">
      <formula>O201+1</formula>
    </cfRule>
    <cfRule type="cellIs" dxfId="7297" priority="629" operator="lessThan">
      <formula>O201</formula>
    </cfRule>
    <cfRule type="cellIs" dxfId="7296" priority="630" operator="equal">
      <formula>O201</formula>
    </cfRule>
  </conditionalFormatting>
  <conditionalFormatting sqref="E186">
    <cfRule type="cellIs" dxfId="7295" priority="622" operator="equal">
      <formula>3</formula>
    </cfRule>
    <cfRule type="cellIs" dxfId="7294" priority="623" operator="equal">
      <formula>5</formula>
    </cfRule>
    <cfRule type="cellIs" dxfId="7293" priority="624" operator="equal">
      <formula>4</formula>
    </cfRule>
  </conditionalFormatting>
  <conditionalFormatting sqref="E186:M186">
    <cfRule type="cellIs" dxfId="7292" priority="619" operator="equal">
      <formula>3</formula>
    </cfRule>
    <cfRule type="cellIs" dxfId="7291" priority="620" operator="equal">
      <formula>5</formula>
    </cfRule>
    <cfRule type="cellIs" dxfId="7290" priority="621" operator="equal">
      <formula>4</formula>
    </cfRule>
  </conditionalFormatting>
  <conditionalFormatting sqref="O186">
    <cfRule type="cellIs" dxfId="7289" priority="616" operator="equal">
      <formula>3</formula>
    </cfRule>
    <cfRule type="cellIs" dxfId="7288" priority="617" operator="equal">
      <formula>5</formula>
    </cfRule>
    <cfRule type="cellIs" dxfId="7287" priority="618" operator="equal">
      <formula>4</formula>
    </cfRule>
  </conditionalFormatting>
  <conditionalFormatting sqref="O186:W186">
    <cfRule type="cellIs" dxfId="7286" priority="613" operator="equal">
      <formula>3</formula>
    </cfRule>
    <cfRule type="cellIs" dxfId="7285" priority="614" operator="equal">
      <formula>5</formula>
    </cfRule>
    <cfRule type="cellIs" dxfId="7284" priority="615" operator="equal">
      <formula>4</formula>
    </cfRule>
  </conditionalFormatting>
  <conditionalFormatting sqref="F197:M197">
    <cfRule type="cellIs" dxfId="7283" priority="607" operator="equal">
      <formula>0</formula>
    </cfRule>
  </conditionalFormatting>
  <conditionalFormatting sqref="E197">
    <cfRule type="cellIs" dxfId="7282" priority="608" operator="equal">
      <formula>0</formula>
    </cfRule>
  </conditionalFormatting>
  <conditionalFormatting sqref="E197:M197">
    <cfRule type="cellIs" dxfId="7281" priority="609" operator="greaterThan">
      <formula>E186+1</formula>
    </cfRule>
    <cfRule type="cellIs" dxfId="7280" priority="610" operator="equal">
      <formula>E186+1</formula>
    </cfRule>
    <cfRule type="cellIs" dxfId="7279" priority="611" operator="lessThan">
      <formula>E186</formula>
    </cfRule>
    <cfRule type="cellIs" dxfId="7278" priority="612" operator="equal">
      <formula>E186</formula>
    </cfRule>
  </conditionalFormatting>
  <conditionalFormatting sqref="P197:W197">
    <cfRule type="cellIs" dxfId="7277" priority="601" operator="equal">
      <formula>0</formula>
    </cfRule>
  </conditionalFormatting>
  <conditionalFormatting sqref="O197">
    <cfRule type="cellIs" dxfId="7276" priority="602" operator="equal">
      <formula>0</formula>
    </cfRule>
  </conditionalFormatting>
  <conditionalFormatting sqref="O197:W197">
    <cfRule type="cellIs" dxfId="7275" priority="603" operator="greaterThan">
      <formula>O186+1</formula>
    </cfRule>
    <cfRule type="cellIs" dxfId="7274" priority="604" operator="equal">
      <formula>O186+1</formula>
    </cfRule>
    <cfRule type="cellIs" dxfId="7273" priority="605" operator="lessThan">
      <formula>O186</formula>
    </cfRule>
    <cfRule type="cellIs" dxfId="7272" priority="606" operator="equal">
      <formula>O186</formula>
    </cfRule>
  </conditionalFormatting>
  <conditionalFormatting sqref="F189:M189">
    <cfRule type="cellIs" dxfId="7271" priority="595" operator="equal">
      <formula>0</formula>
    </cfRule>
  </conditionalFormatting>
  <conditionalFormatting sqref="E189">
    <cfRule type="cellIs" dxfId="7270" priority="596" operator="equal">
      <formula>0</formula>
    </cfRule>
  </conditionalFormatting>
  <conditionalFormatting sqref="E189:M189">
    <cfRule type="cellIs" dxfId="7269" priority="597" operator="greaterThan">
      <formula>E186+1</formula>
    </cfRule>
    <cfRule type="cellIs" dxfId="7268" priority="598" operator="equal">
      <formula>E186+1</formula>
    </cfRule>
    <cfRule type="cellIs" dxfId="7267" priority="599" operator="lessThan">
      <formula>E186</formula>
    </cfRule>
    <cfRule type="cellIs" dxfId="7266" priority="600" operator="equal">
      <formula>E186</formula>
    </cfRule>
  </conditionalFormatting>
  <conditionalFormatting sqref="P189:W189">
    <cfRule type="cellIs" dxfId="7265" priority="589" operator="equal">
      <formula>0</formula>
    </cfRule>
  </conditionalFormatting>
  <conditionalFormatting sqref="O189">
    <cfRule type="cellIs" dxfId="7264" priority="590" operator="equal">
      <formula>0</formula>
    </cfRule>
  </conditionalFormatting>
  <conditionalFormatting sqref="O189:W189">
    <cfRule type="cellIs" dxfId="7263" priority="591" operator="greaterThan">
      <formula>O186+1</formula>
    </cfRule>
    <cfRule type="cellIs" dxfId="7262" priority="592" operator="equal">
      <formula>O186+1</formula>
    </cfRule>
    <cfRule type="cellIs" dxfId="7261" priority="593" operator="lessThan">
      <formula>O186</formula>
    </cfRule>
    <cfRule type="cellIs" dxfId="7260" priority="594" operator="equal">
      <formula>O186</formula>
    </cfRule>
  </conditionalFormatting>
  <conditionalFormatting sqref="E193">
    <cfRule type="cellIs" dxfId="7259" priority="584" operator="equal">
      <formula>0</formula>
    </cfRule>
  </conditionalFormatting>
  <conditionalFormatting sqref="F193:M193">
    <cfRule type="cellIs" dxfId="7258" priority="583" operator="equal">
      <formula>0</formula>
    </cfRule>
  </conditionalFormatting>
  <conditionalFormatting sqref="E193:M193">
    <cfRule type="cellIs" dxfId="7257" priority="585" operator="greaterThan">
      <formula>E186+1</formula>
    </cfRule>
    <cfRule type="cellIs" dxfId="7256" priority="586" operator="equal">
      <formula>E186+1</formula>
    </cfRule>
    <cfRule type="cellIs" dxfId="7255" priority="587" operator="lessThan">
      <formula>E186</formula>
    </cfRule>
    <cfRule type="cellIs" dxfId="7254" priority="588" operator="equal">
      <formula>E186</formula>
    </cfRule>
  </conditionalFormatting>
  <conditionalFormatting sqref="O193">
    <cfRule type="cellIs" dxfId="7253" priority="578" operator="equal">
      <formula>0</formula>
    </cfRule>
  </conditionalFormatting>
  <conditionalFormatting sqref="P193:W193">
    <cfRule type="cellIs" dxfId="7252" priority="577" operator="equal">
      <formula>0</formula>
    </cfRule>
  </conditionalFormatting>
  <conditionalFormatting sqref="O193:W193">
    <cfRule type="cellIs" dxfId="7251" priority="579" operator="greaterThan">
      <formula>O186+1</formula>
    </cfRule>
    <cfRule type="cellIs" dxfId="7250" priority="580" operator="equal">
      <formula>O186+1</formula>
    </cfRule>
    <cfRule type="cellIs" dxfId="7249" priority="581" operator="lessThan">
      <formula>O186</formula>
    </cfRule>
    <cfRule type="cellIs" dxfId="7248" priority="582" operator="equal">
      <formula>O186</formula>
    </cfRule>
  </conditionalFormatting>
  <conditionalFormatting sqref="O182">
    <cfRule type="cellIs" dxfId="7247" priority="566" operator="equal">
      <formula>0</formula>
    </cfRule>
  </conditionalFormatting>
  <conditionalFormatting sqref="P182:W182">
    <cfRule type="cellIs" dxfId="7246" priority="565" operator="equal">
      <formula>0</formula>
    </cfRule>
  </conditionalFormatting>
  <conditionalFormatting sqref="E182">
    <cfRule type="cellIs" dxfId="7245" priority="572" operator="equal">
      <formula>0</formula>
    </cfRule>
  </conditionalFormatting>
  <conditionalFormatting sqref="F182:M182">
    <cfRule type="cellIs" dxfId="7244" priority="571" operator="equal">
      <formula>0</formula>
    </cfRule>
  </conditionalFormatting>
  <conditionalFormatting sqref="E182:M182">
    <cfRule type="cellIs" dxfId="7243" priority="573" operator="greaterThan">
      <formula>E171+1</formula>
    </cfRule>
    <cfRule type="cellIs" dxfId="7242" priority="574" operator="equal">
      <formula>E171+1</formula>
    </cfRule>
    <cfRule type="cellIs" dxfId="7241" priority="575" operator="lessThan">
      <formula>E171</formula>
    </cfRule>
    <cfRule type="cellIs" dxfId="7240" priority="576" operator="equal">
      <formula>E171</formula>
    </cfRule>
  </conditionalFormatting>
  <conditionalFormatting sqref="O182:W182">
    <cfRule type="cellIs" dxfId="7239" priority="567" operator="greaterThan">
      <formula>O171+1</formula>
    </cfRule>
    <cfRule type="cellIs" dxfId="7238" priority="568" operator="equal">
      <formula>O171+1</formula>
    </cfRule>
    <cfRule type="cellIs" dxfId="7237" priority="569" operator="lessThan">
      <formula>O171</formula>
    </cfRule>
    <cfRule type="cellIs" dxfId="7236" priority="570" operator="equal">
      <formula>O171</formula>
    </cfRule>
  </conditionalFormatting>
  <conditionalFormatting sqref="F174:M174">
    <cfRule type="cellIs" dxfId="7235" priority="559" operator="equal">
      <formula>0</formula>
    </cfRule>
  </conditionalFormatting>
  <conditionalFormatting sqref="E174">
    <cfRule type="cellIs" dxfId="7234" priority="560" operator="equal">
      <formula>0</formula>
    </cfRule>
  </conditionalFormatting>
  <conditionalFormatting sqref="E174:M174">
    <cfRule type="cellIs" dxfId="7233" priority="561" operator="greaterThan">
      <formula>E171+1</formula>
    </cfRule>
    <cfRule type="cellIs" dxfId="7232" priority="562" operator="equal">
      <formula>E171+1</formula>
    </cfRule>
    <cfRule type="cellIs" dxfId="7231" priority="563" operator="lessThan">
      <formula>E171</formula>
    </cfRule>
    <cfRule type="cellIs" dxfId="7230" priority="564" operator="equal">
      <formula>E171</formula>
    </cfRule>
  </conditionalFormatting>
  <conditionalFormatting sqref="P174:W174">
    <cfRule type="cellIs" dxfId="7229" priority="553" operator="equal">
      <formula>0</formula>
    </cfRule>
  </conditionalFormatting>
  <conditionalFormatting sqref="O174">
    <cfRule type="cellIs" dxfId="7228" priority="554" operator="equal">
      <formula>0</formula>
    </cfRule>
  </conditionalFormatting>
  <conditionalFormatting sqref="O174:W174">
    <cfRule type="cellIs" dxfId="7227" priority="555" operator="greaterThan">
      <formula>O171+1</formula>
    </cfRule>
    <cfRule type="cellIs" dxfId="7226" priority="556" operator="equal">
      <formula>O171+1</formula>
    </cfRule>
    <cfRule type="cellIs" dxfId="7225" priority="557" operator="lessThan">
      <formula>O171</formula>
    </cfRule>
    <cfRule type="cellIs" dxfId="7224" priority="558" operator="equal">
      <formula>O171</formula>
    </cfRule>
  </conditionalFormatting>
  <conditionalFormatting sqref="E171">
    <cfRule type="cellIs" dxfId="7223" priority="550" operator="equal">
      <formula>3</formula>
    </cfRule>
    <cfRule type="cellIs" dxfId="7222" priority="551" operator="equal">
      <formula>5</formula>
    </cfRule>
    <cfRule type="cellIs" dxfId="7221" priority="552" operator="equal">
      <formula>4</formula>
    </cfRule>
  </conditionalFormatting>
  <conditionalFormatting sqref="E171:M171">
    <cfRule type="cellIs" dxfId="7220" priority="547" operator="equal">
      <formula>3</formula>
    </cfRule>
    <cfRule type="cellIs" dxfId="7219" priority="548" operator="equal">
      <formula>5</formula>
    </cfRule>
    <cfRule type="cellIs" dxfId="7218" priority="549" operator="equal">
      <formula>4</formula>
    </cfRule>
  </conditionalFormatting>
  <conditionalFormatting sqref="O171">
    <cfRule type="cellIs" dxfId="7217" priority="544" operator="equal">
      <formula>3</formula>
    </cfRule>
    <cfRule type="cellIs" dxfId="7216" priority="545" operator="equal">
      <formula>5</formula>
    </cfRule>
    <cfRule type="cellIs" dxfId="7215" priority="546" operator="equal">
      <formula>4</formula>
    </cfRule>
  </conditionalFormatting>
  <conditionalFormatting sqref="O171:W171">
    <cfRule type="cellIs" dxfId="7214" priority="541" operator="equal">
      <formula>3</formula>
    </cfRule>
    <cfRule type="cellIs" dxfId="7213" priority="542" operator="equal">
      <formula>5</formula>
    </cfRule>
    <cfRule type="cellIs" dxfId="7212" priority="543" operator="equal">
      <formula>4</formula>
    </cfRule>
  </conditionalFormatting>
  <conditionalFormatting sqref="E178">
    <cfRule type="cellIs" dxfId="7211" priority="536" operator="equal">
      <formula>0</formula>
    </cfRule>
  </conditionalFormatting>
  <conditionalFormatting sqref="F178:M178">
    <cfRule type="cellIs" dxfId="7210" priority="535" operator="equal">
      <formula>0</formula>
    </cfRule>
  </conditionalFormatting>
  <conditionalFormatting sqref="E178:M178">
    <cfRule type="cellIs" dxfId="7209" priority="537" operator="greaterThan">
      <formula>E171+1</formula>
    </cfRule>
    <cfRule type="cellIs" dxfId="7208" priority="538" operator="equal">
      <formula>E171+1</formula>
    </cfRule>
    <cfRule type="cellIs" dxfId="7207" priority="539" operator="lessThan">
      <formula>E171</formula>
    </cfRule>
    <cfRule type="cellIs" dxfId="7206" priority="540" operator="equal">
      <formula>E171</formula>
    </cfRule>
  </conditionalFormatting>
  <conditionalFormatting sqref="O178">
    <cfRule type="cellIs" dxfId="7205" priority="530" operator="equal">
      <formula>0</formula>
    </cfRule>
  </conditionalFormatting>
  <conditionalFormatting sqref="P178:W178">
    <cfRule type="cellIs" dxfId="7204" priority="529" operator="equal">
      <formula>0</formula>
    </cfRule>
  </conditionalFormatting>
  <conditionalFormatting sqref="O178:W178">
    <cfRule type="cellIs" dxfId="7203" priority="531" operator="greaterThan">
      <formula>O171+1</formula>
    </cfRule>
    <cfRule type="cellIs" dxfId="7202" priority="532" operator="equal">
      <formula>O171+1</formula>
    </cfRule>
    <cfRule type="cellIs" dxfId="7201" priority="533" operator="lessThan">
      <formula>O171</formula>
    </cfRule>
    <cfRule type="cellIs" dxfId="7200" priority="534" operator="equal">
      <formula>O171</formula>
    </cfRule>
  </conditionalFormatting>
  <conditionalFormatting sqref="E156">
    <cfRule type="cellIs" dxfId="7199" priority="526" operator="equal">
      <formula>3</formula>
    </cfRule>
    <cfRule type="cellIs" dxfId="7198" priority="527" operator="equal">
      <formula>5</formula>
    </cfRule>
    <cfRule type="cellIs" dxfId="7197" priority="528" operator="equal">
      <formula>4</formula>
    </cfRule>
  </conditionalFormatting>
  <conditionalFormatting sqref="E156:M156">
    <cfRule type="cellIs" dxfId="7196" priority="523" operator="equal">
      <formula>3</formula>
    </cfRule>
    <cfRule type="cellIs" dxfId="7195" priority="524" operator="equal">
      <formula>5</formula>
    </cfRule>
    <cfRule type="cellIs" dxfId="7194" priority="525" operator="equal">
      <formula>4</formula>
    </cfRule>
  </conditionalFormatting>
  <conditionalFormatting sqref="O156">
    <cfRule type="cellIs" dxfId="7193" priority="520" operator="equal">
      <formula>3</formula>
    </cfRule>
    <cfRule type="cellIs" dxfId="7192" priority="521" operator="equal">
      <formula>5</formula>
    </cfRule>
    <cfRule type="cellIs" dxfId="7191" priority="522" operator="equal">
      <formula>4</formula>
    </cfRule>
  </conditionalFormatting>
  <conditionalFormatting sqref="O156:W156">
    <cfRule type="cellIs" dxfId="7190" priority="517" operator="equal">
      <formula>3</formula>
    </cfRule>
    <cfRule type="cellIs" dxfId="7189" priority="518" operator="equal">
      <formula>5</formula>
    </cfRule>
    <cfRule type="cellIs" dxfId="7188" priority="519" operator="equal">
      <formula>4</formula>
    </cfRule>
  </conditionalFormatting>
  <conditionalFormatting sqref="F167:M167">
    <cfRule type="cellIs" dxfId="7187" priority="511" operator="equal">
      <formula>0</formula>
    </cfRule>
  </conditionalFormatting>
  <conditionalFormatting sqref="E167">
    <cfRule type="cellIs" dxfId="7186" priority="512" operator="equal">
      <formula>0</formula>
    </cfRule>
  </conditionalFormatting>
  <conditionalFormatting sqref="E167:M167">
    <cfRule type="cellIs" dxfId="7185" priority="513" operator="greaterThan">
      <formula>E156+1</formula>
    </cfRule>
    <cfRule type="cellIs" dxfId="7184" priority="514" operator="equal">
      <formula>E156+1</formula>
    </cfRule>
    <cfRule type="cellIs" dxfId="7183" priority="515" operator="lessThan">
      <formula>E156</formula>
    </cfRule>
    <cfRule type="cellIs" dxfId="7182" priority="516" operator="equal">
      <formula>E156</formula>
    </cfRule>
  </conditionalFormatting>
  <conditionalFormatting sqref="P167:W167">
    <cfRule type="cellIs" dxfId="7181" priority="505" operator="equal">
      <formula>0</formula>
    </cfRule>
  </conditionalFormatting>
  <conditionalFormatting sqref="O167">
    <cfRule type="cellIs" dxfId="7180" priority="506" operator="equal">
      <formula>0</formula>
    </cfRule>
  </conditionalFormatting>
  <conditionalFormatting sqref="O167:W167">
    <cfRule type="cellIs" dxfId="7179" priority="507" operator="greaterThan">
      <formula>O156+1</formula>
    </cfRule>
    <cfRule type="cellIs" dxfId="7178" priority="508" operator="equal">
      <formula>O156+1</formula>
    </cfRule>
    <cfRule type="cellIs" dxfId="7177" priority="509" operator="lessThan">
      <formula>O156</formula>
    </cfRule>
    <cfRule type="cellIs" dxfId="7176" priority="510" operator="equal">
      <formula>O156</formula>
    </cfRule>
  </conditionalFormatting>
  <conditionalFormatting sqref="F159:M159">
    <cfRule type="cellIs" dxfId="7175" priority="499" operator="equal">
      <formula>0</formula>
    </cfRule>
  </conditionalFormatting>
  <conditionalFormatting sqref="E159">
    <cfRule type="cellIs" dxfId="7174" priority="500" operator="equal">
      <formula>0</formula>
    </cfRule>
  </conditionalFormatting>
  <conditionalFormatting sqref="E159:M159">
    <cfRule type="cellIs" dxfId="7173" priority="501" operator="greaterThan">
      <formula>E156+1</formula>
    </cfRule>
    <cfRule type="cellIs" dxfId="7172" priority="502" operator="equal">
      <formula>E156+1</formula>
    </cfRule>
    <cfRule type="cellIs" dxfId="7171" priority="503" operator="lessThan">
      <formula>E156</formula>
    </cfRule>
    <cfRule type="cellIs" dxfId="7170" priority="504" operator="equal">
      <formula>E156</formula>
    </cfRule>
  </conditionalFormatting>
  <conditionalFormatting sqref="P159:W159">
    <cfRule type="cellIs" dxfId="7169" priority="493" operator="equal">
      <formula>0</formula>
    </cfRule>
  </conditionalFormatting>
  <conditionalFormatting sqref="O159">
    <cfRule type="cellIs" dxfId="7168" priority="494" operator="equal">
      <formula>0</formula>
    </cfRule>
  </conditionalFormatting>
  <conditionalFormatting sqref="O159:W159">
    <cfRule type="cellIs" dxfId="7167" priority="495" operator="greaterThan">
      <formula>O156+1</formula>
    </cfRule>
    <cfRule type="cellIs" dxfId="7166" priority="496" operator="equal">
      <formula>O156+1</formula>
    </cfRule>
    <cfRule type="cellIs" dxfId="7165" priority="497" operator="lessThan">
      <formula>O156</formula>
    </cfRule>
    <cfRule type="cellIs" dxfId="7164" priority="498" operator="equal">
      <formula>O156</formula>
    </cfRule>
  </conditionalFormatting>
  <conditionalFormatting sqref="E163">
    <cfRule type="cellIs" dxfId="7163" priority="488" operator="equal">
      <formula>0</formula>
    </cfRule>
  </conditionalFormatting>
  <conditionalFormatting sqref="F163:M163">
    <cfRule type="cellIs" dxfId="7162" priority="487" operator="equal">
      <formula>0</formula>
    </cfRule>
  </conditionalFormatting>
  <conditionalFormatting sqref="E163:M163">
    <cfRule type="cellIs" dxfId="7161" priority="489" operator="greaterThan">
      <formula>E156+1</formula>
    </cfRule>
    <cfRule type="cellIs" dxfId="7160" priority="490" operator="equal">
      <formula>E156+1</formula>
    </cfRule>
    <cfRule type="cellIs" dxfId="7159" priority="491" operator="lessThan">
      <formula>E156</formula>
    </cfRule>
    <cfRule type="cellIs" dxfId="7158" priority="492" operator="equal">
      <formula>E156</formula>
    </cfRule>
  </conditionalFormatting>
  <conditionalFormatting sqref="O163">
    <cfRule type="cellIs" dxfId="7157" priority="482" operator="equal">
      <formula>0</formula>
    </cfRule>
  </conditionalFormatting>
  <conditionalFormatting sqref="P163:W163">
    <cfRule type="cellIs" dxfId="7156" priority="481" operator="equal">
      <formula>0</formula>
    </cfRule>
  </conditionalFormatting>
  <conditionalFormatting sqref="O163:W163">
    <cfRule type="cellIs" dxfId="7155" priority="483" operator="greaterThan">
      <formula>O156+1</formula>
    </cfRule>
    <cfRule type="cellIs" dxfId="7154" priority="484" operator="equal">
      <formula>O156+1</formula>
    </cfRule>
    <cfRule type="cellIs" dxfId="7153" priority="485" operator="lessThan">
      <formula>O156</formula>
    </cfRule>
    <cfRule type="cellIs" dxfId="7152" priority="486" operator="equal">
      <formula>O156</formula>
    </cfRule>
  </conditionalFormatting>
  <conditionalFormatting sqref="O152">
    <cfRule type="cellIs" dxfId="7151" priority="470" operator="equal">
      <formula>0</formula>
    </cfRule>
  </conditionalFormatting>
  <conditionalFormatting sqref="P152:W152">
    <cfRule type="cellIs" dxfId="7150" priority="469" operator="equal">
      <formula>0</formula>
    </cfRule>
  </conditionalFormatting>
  <conditionalFormatting sqref="E152">
    <cfRule type="cellIs" dxfId="7149" priority="476" operator="equal">
      <formula>0</formula>
    </cfRule>
  </conditionalFormatting>
  <conditionalFormatting sqref="F152:M152">
    <cfRule type="cellIs" dxfId="7148" priority="475" operator="equal">
      <formula>0</formula>
    </cfRule>
  </conditionalFormatting>
  <conditionalFormatting sqref="E152:M152">
    <cfRule type="cellIs" dxfId="7147" priority="477" operator="greaterThan">
      <formula>E141+1</formula>
    </cfRule>
    <cfRule type="cellIs" dxfId="7146" priority="478" operator="equal">
      <formula>E141+1</formula>
    </cfRule>
    <cfRule type="cellIs" dxfId="7145" priority="479" operator="lessThan">
      <formula>E141</formula>
    </cfRule>
    <cfRule type="cellIs" dxfId="7144" priority="480" operator="equal">
      <formula>E141</formula>
    </cfRule>
  </conditionalFormatting>
  <conditionalFormatting sqref="O152:W152">
    <cfRule type="cellIs" dxfId="7143" priority="471" operator="greaterThan">
      <formula>O141+1</formula>
    </cfRule>
    <cfRule type="cellIs" dxfId="7142" priority="472" operator="equal">
      <formula>O141+1</formula>
    </cfRule>
    <cfRule type="cellIs" dxfId="7141" priority="473" operator="lessThan">
      <formula>O141</formula>
    </cfRule>
    <cfRule type="cellIs" dxfId="7140" priority="474" operator="equal">
      <formula>O141</formula>
    </cfRule>
  </conditionalFormatting>
  <conditionalFormatting sqref="F144:M144">
    <cfRule type="cellIs" dxfId="7139" priority="463" operator="equal">
      <formula>0</formula>
    </cfRule>
  </conditionalFormatting>
  <conditionalFormatting sqref="E144">
    <cfRule type="cellIs" dxfId="7138" priority="464" operator="equal">
      <formula>0</formula>
    </cfRule>
  </conditionalFormatting>
  <conditionalFormatting sqref="E144:M144">
    <cfRule type="cellIs" dxfId="7137" priority="465" operator="greaterThan">
      <formula>E141+1</formula>
    </cfRule>
    <cfRule type="cellIs" dxfId="7136" priority="466" operator="equal">
      <formula>E141+1</formula>
    </cfRule>
    <cfRule type="cellIs" dxfId="7135" priority="467" operator="lessThan">
      <formula>E141</formula>
    </cfRule>
    <cfRule type="cellIs" dxfId="7134" priority="468" operator="equal">
      <formula>E141</formula>
    </cfRule>
  </conditionalFormatting>
  <conditionalFormatting sqref="P144:W144">
    <cfRule type="cellIs" dxfId="7133" priority="457" operator="equal">
      <formula>0</formula>
    </cfRule>
  </conditionalFormatting>
  <conditionalFormatting sqref="O144">
    <cfRule type="cellIs" dxfId="7132" priority="458" operator="equal">
      <formula>0</formula>
    </cfRule>
  </conditionalFormatting>
  <conditionalFormatting sqref="O144:W144">
    <cfRule type="cellIs" dxfId="7131" priority="459" operator="greaterThan">
      <formula>O141+1</formula>
    </cfRule>
    <cfRule type="cellIs" dxfId="7130" priority="460" operator="equal">
      <formula>O141+1</formula>
    </cfRule>
    <cfRule type="cellIs" dxfId="7129" priority="461" operator="lessThan">
      <formula>O141</formula>
    </cfRule>
    <cfRule type="cellIs" dxfId="7128" priority="462" operator="equal">
      <formula>O141</formula>
    </cfRule>
  </conditionalFormatting>
  <conditionalFormatting sqref="E141">
    <cfRule type="cellIs" dxfId="7127" priority="454" operator="equal">
      <formula>3</formula>
    </cfRule>
    <cfRule type="cellIs" dxfId="7126" priority="455" operator="equal">
      <formula>5</formula>
    </cfRule>
    <cfRule type="cellIs" dxfId="7125" priority="456" operator="equal">
      <formula>4</formula>
    </cfRule>
  </conditionalFormatting>
  <conditionalFormatting sqref="E141:M141">
    <cfRule type="cellIs" dxfId="7124" priority="451" operator="equal">
      <formula>3</formula>
    </cfRule>
    <cfRule type="cellIs" dxfId="7123" priority="452" operator="equal">
      <formula>5</formula>
    </cfRule>
    <cfRule type="cellIs" dxfId="7122" priority="453" operator="equal">
      <formula>4</formula>
    </cfRule>
  </conditionalFormatting>
  <conditionalFormatting sqref="O141">
    <cfRule type="cellIs" dxfId="7121" priority="448" operator="equal">
      <formula>3</formula>
    </cfRule>
    <cfRule type="cellIs" dxfId="7120" priority="449" operator="equal">
      <formula>5</formula>
    </cfRule>
    <cfRule type="cellIs" dxfId="7119" priority="450" operator="equal">
      <formula>4</formula>
    </cfRule>
  </conditionalFormatting>
  <conditionalFormatting sqref="O141:W141">
    <cfRule type="cellIs" dxfId="7118" priority="445" operator="equal">
      <formula>3</formula>
    </cfRule>
    <cfRule type="cellIs" dxfId="7117" priority="446" operator="equal">
      <formula>5</formula>
    </cfRule>
    <cfRule type="cellIs" dxfId="7116" priority="447" operator="equal">
      <formula>4</formula>
    </cfRule>
  </conditionalFormatting>
  <conditionalFormatting sqref="E148">
    <cfRule type="cellIs" dxfId="7115" priority="440" operator="equal">
      <formula>0</formula>
    </cfRule>
  </conditionalFormatting>
  <conditionalFormatting sqref="F148:M148">
    <cfRule type="cellIs" dxfId="7114" priority="439" operator="equal">
      <formula>0</formula>
    </cfRule>
  </conditionalFormatting>
  <conditionalFormatting sqref="E148:M148">
    <cfRule type="cellIs" dxfId="7113" priority="441" operator="greaterThan">
      <formula>E141+1</formula>
    </cfRule>
    <cfRule type="cellIs" dxfId="7112" priority="442" operator="equal">
      <formula>E141+1</formula>
    </cfRule>
    <cfRule type="cellIs" dxfId="7111" priority="443" operator="lessThan">
      <formula>E141</formula>
    </cfRule>
    <cfRule type="cellIs" dxfId="7110" priority="444" operator="equal">
      <formula>E141</formula>
    </cfRule>
  </conditionalFormatting>
  <conditionalFormatting sqref="O148">
    <cfRule type="cellIs" dxfId="7109" priority="434" operator="equal">
      <formula>0</formula>
    </cfRule>
  </conditionalFormatting>
  <conditionalFormatting sqref="P148:W148">
    <cfRule type="cellIs" dxfId="7108" priority="433" operator="equal">
      <formula>0</formula>
    </cfRule>
  </conditionalFormatting>
  <conditionalFormatting sqref="O148:W148">
    <cfRule type="cellIs" dxfId="7107" priority="435" operator="greaterThan">
      <formula>O141+1</formula>
    </cfRule>
    <cfRule type="cellIs" dxfId="7106" priority="436" operator="equal">
      <formula>O141+1</formula>
    </cfRule>
    <cfRule type="cellIs" dxfId="7105" priority="437" operator="lessThan">
      <formula>O141</formula>
    </cfRule>
    <cfRule type="cellIs" dxfId="7104" priority="438" operator="equal">
      <formula>O141</formula>
    </cfRule>
  </conditionalFormatting>
  <conditionalFormatting sqref="E126">
    <cfRule type="cellIs" dxfId="7103" priority="430" operator="equal">
      <formula>3</formula>
    </cfRule>
    <cfRule type="cellIs" dxfId="7102" priority="431" operator="equal">
      <formula>5</formula>
    </cfRule>
    <cfRule type="cellIs" dxfId="7101" priority="432" operator="equal">
      <formula>4</formula>
    </cfRule>
  </conditionalFormatting>
  <conditionalFormatting sqref="E126:M126">
    <cfRule type="cellIs" dxfId="7100" priority="427" operator="equal">
      <formula>3</formula>
    </cfRule>
    <cfRule type="cellIs" dxfId="7099" priority="428" operator="equal">
      <formula>5</formula>
    </cfRule>
    <cfRule type="cellIs" dxfId="7098" priority="429" operator="equal">
      <formula>4</formula>
    </cfRule>
  </conditionalFormatting>
  <conditionalFormatting sqref="O126">
    <cfRule type="cellIs" dxfId="7097" priority="424" operator="equal">
      <formula>3</formula>
    </cfRule>
    <cfRule type="cellIs" dxfId="7096" priority="425" operator="equal">
      <formula>5</formula>
    </cfRule>
    <cfRule type="cellIs" dxfId="7095" priority="426" operator="equal">
      <formula>4</formula>
    </cfRule>
  </conditionalFormatting>
  <conditionalFormatting sqref="O126:W126">
    <cfRule type="cellIs" dxfId="7094" priority="421" operator="equal">
      <formula>3</formula>
    </cfRule>
    <cfRule type="cellIs" dxfId="7093" priority="422" operator="equal">
      <formula>5</formula>
    </cfRule>
    <cfRule type="cellIs" dxfId="7092" priority="423" operator="equal">
      <formula>4</formula>
    </cfRule>
  </conditionalFormatting>
  <conditionalFormatting sqref="F137:M137">
    <cfRule type="cellIs" dxfId="7091" priority="415" operator="equal">
      <formula>0</formula>
    </cfRule>
  </conditionalFormatting>
  <conditionalFormatting sqref="E137">
    <cfRule type="cellIs" dxfId="7090" priority="416" operator="equal">
      <formula>0</formula>
    </cfRule>
  </conditionalFormatting>
  <conditionalFormatting sqref="E137:M137">
    <cfRule type="cellIs" dxfId="7089" priority="417" operator="greaterThan">
      <formula>E126+1</formula>
    </cfRule>
    <cfRule type="cellIs" dxfId="7088" priority="418" operator="equal">
      <formula>E126+1</formula>
    </cfRule>
    <cfRule type="cellIs" dxfId="7087" priority="419" operator="lessThan">
      <formula>E126</formula>
    </cfRule>
    <cfRule type="cellIs" dxfId="7086" priority="420" operator="equal">
      <formula>E126</formula>
    </cfRule>
  </conditionalFormatting>
  <conditionalFormatting sqref="P137:W137">
    <cfRule type="cellIs" dxfId="7085" priority="409" operator="equal">
      <formula>0</formula>
    </cfRule>
  </conditionalFormatting>
  <conditionalFormatting sqref="O137">
    <cfRule type="cellIs" dxfId="7084" priority="410" operator="equal">
      <formula>0</formula>
    </cfRule>
  </conditionalFormatting>
  <conditionalFormatting sqref="O137:W137">
    <cfRule type="cellIs" dxfId="7083" priority="411" operator="greaterThan">
      <formula>O126+1</formula>
    </cfRule>
    <cfRule type="cellIs" dxfId="7082" priority="412" operator="equal">
      <formula>O126+1</formula>
    </cfRule>
    <cfRule type="cellIs" dxfId="7081" priority="413" operator="lessThan">
      <formula>O126</formula>
    </cfRule>
    <cfRule type="cellIs" dxfId="7080" priority="414" operator="equal">
      <formula>O126</formula>
    </cfRule>
  </conditionalFormatting>
  <conditionalFormatting sqref="F129:M129">
    <cfRule type="cellIs" dxfId="7079" priority="403" operator="equal">
      <formula>0</formula>
    </cfRule>
  </conditionalFormatting>
  <conditionalFormatting sqref="E129">
    <cfRule type="cellIs" dxfId="7078" priority="404" operator="equal">
      <formula>0</formula>
    </cfRule>
  </conditionalFormatting>
  <conditionalFormatting sqref="E129:M129">
    <cfRule type="cellIs" dxfId="7077" priority="405" operator="greaterThan">
      <formula>E126+1</formula>
    </cfRule>
    <cfRule type="cellIs" dxfId="7076" priority="406" operator="equal">
      <formula>E126+1</formula>
    </cfRule>
    <cfRule type="cellIs" dxfId="7075" priority="407" operator="lessThan">
      <formula>E126</formula>
    </cfRule>
    <cfRule type="cellIs" dxfId="7074" priority="408" operator="equal">
      <formula>E126</formula>
    </cfRule>
  </conditionalFormatting>
  <conditionalFormatting sqref="P129:W129">
    <cfRule type="cellIs" dxfId="7073" priority="397" operator="equal">
      <formula>0</formula>
    </cfRule>
  </conditionalFormatting>
  <conditionalFormatting sqref="O129">
    <cfRule type="cellIs" dxfId="7072" priority="398" operator="equal">
      <formula>0</formula>
    </cfRule>
  </conditionalFormatting>
  <conditionalFormatting sqref="O129:W129">
    <cfRule type="cellIs" dxfId="7071" priority="399" operator="greaterThan">
      <formula>O126+1</formula>
    </cfRule>
    <cfRule type="cellIs" dxfId="7070" priority="400" operator="equal">
      <formula>O126+1</formula>
    </cfRule>
    <cfRule type="cellIs" dxfId="7069" priority="401" operator="lessThan">
      <formula>O126</formula>
    </cfRule>
    <cfRule type="cellIs" dxfId="7068" priority="402" operator="equal">
      <formula>O126</formula>
    </cfRule>
  </conditionalFormatting>
  <conditionalFormatting sqref="E133">
    <cfRule type="cellIs" dxfId="7067" priority="392" operator="equal">
      <formula>0</formula>
    </cfRule>
  </conditionalFormatting>
  <conditionalFormatting sqref="F133:M133">
    <cfRule type="cellIs" dxfId="7066" priority="391" operator="equal">
      <formula>0</formula>
    </cfRule>
  </conditionalFormatting>
  <conditionalFormatting sqref="E133:M133">
    <cfRule type="cellIs" dxfId="7065" priority="393" operator="greaterThan">
      <formula>E126+1</formula>
    </cfRule>
    <cfRule type="cellIs" dxfId="7064" priority="394" operator="equal">
      <formula>E126+1</formula>
    </cfRule>
    <cfRule type="cellIs" dxfId="7063" priority="395" operator="lessThan">
      <formula>E126</formula>
    </cfRule>
    <cfRule type="cellIs" dxfId="7062" priority="396" operator="equal">
      <formula>E126</formula>
    </cfRule>
  </conditionalFormatting>
  <conditionalFormatting sqref="O133">
    <cfRule type="cellIs" dxfId="7061" priority="386" operator="equal">
      <formula>0</formula>
    </cfRule>
  </conditionalFormatting>
  <conditionalFormatting sqref="P133:W133">
    <cfRule type="cellIs" dxfId="7060" priority="385" operator="equal">
      <formula>0</formula>
    </cfRule>
  </conditionalFormatting>
  <conditionalFormatting sqref="O133:W133">
    <cfRule type="cellIs" dxfId="7059" priority="387" operator="greaterThan">
      <formula>O126+1</formula>
    </cfRule>
    <cfRule type="cellIs" dxfId="7058" priority="388" operator="equal">
      <formula>O126+1</formula>
    </cfRule>
    <cfRule type="cellIs" dxfId="7057" priority="389" operator="lessThan">
      <formula>O126</formula>
    </cfRule>
    <cfRule type="cellIs" dxfId="7056" priority="390" operator="equal">
      <formula>O126</formula>
    </cfRule>
  </conditionalFormatting>
  <conditionalFormatting sqref="E111">
    <cfRule type="cellIs" dxfId="7055" priority="382" operator="equal">
      <formula>3</formula>
    </cfRule>
    <cfRule type="cellIs" dxfId="7054" priority="383" operator="equal">
      <formula>5</formula>
    </cfRule>
    <cfRule type="cellIs" dxfId="7053" priority="384" operator="equal">
      <formula>4</formula>
    </cfRule>
  </conditionalFormatting>
  <conditionalFormatting sqref="E111:M111">
    <cfRule type="cellIs" dxfId="7052" priority="379" operator="equal">
      <formula>3</formula>
    </cfRule>
    <cfRule type="cellIs" dxfId="7051" priority="380" operator="equal">
      <formula>5</formula>
    </cfRule>
    <cfRule type="cellIs" dxfId="7050" priority="381" operator="equal">
      <formula>4</formula>
    </cfRule>
  </conditionalFormatting>
  <conditionalFormatting sqref="O111">
    <cfRule type="cellIs" dxfId="7049" priority="376" operator="equal">
      <formula>3</formula>
    </cfRule>
    <cfRule type="cellIs" dxfId="7048" priority="377" operator="equal">
      <formula>5</formula>
    </cfRule>
    <cfRule type="cellIs" dxfId="7047" priority="378" operator="equal">
      <formula>4</formula>
    </cfRule>
  </conditionalFormatting>
  <conditionalFormatting sqref="O111:W111">
    <cfRule type="cellIs" dxfId="7046" priority="373" operator="equal">
      <formula>3</formula>
    </cfRule>
    <cfRule type="cellIs" dxfId="7045" priority="374" operator="equal">
      <formula>5</formula>
    </cfRule>
    <cfRule type="cellIs" dxfId="7044" priority="375" operator="equal">
      <formula>4</formula>
    </cfRule>
  </conditionalFormatting>
  <conditionalFormatting sqref="P122:W122">
    <cfRule type="cellIs" dxfId="7043" priority="361" operator="equal">
      <formula>0</formula>
    </cfRule>
  </conditionalFormatting>
  <conditionalFormatting sqref="F122:M122">
    <cfRule type="cellIs" dxfId="7042" priority="367" operator="equal">
      <formula>0</formula>
    </cfRule>
  </conditionalFormatting>
  <conditionalFormatting sqref="E122">
    <cfRule type="cellIs" dxfId="7041" priority="368" operator="equal">
      <formula>0</formula>
    </cfRule>
  </conditionalFormatting>
  <conditionalFormatting sqref="O122">
    <cfRule type="cellIs" dxfId="7040" priority="362" operator="equal">
      <formula>0</formula>
    </cfRule>
  </conditionalFormatting>
  <conditionalFormatting sqref="E122:M122">
    <cfRule type="cellIs" dxfId="7039" priority="369" operator="greaterThan">
      <formula>E111+1</formula>
    </cfRule>
    <cfRule type="cellIs" dxfId="7038" priority="370" operator="equal">
      <formula>E111+1</formula>
    </cfRule>
    <cfRule type="cellIs" dxfId="7037" priority="371" operator="lessThan">
      <formula>E111</formula>
    </cfRule>
    <cfRule type="cellIs" dxfId="7036" priority="372" operator="equal">
      <formula>E111</formula>
    </cfRule>
  </conditionalFormatting>
  <conditionalFormatting sqref="O122:W122">
    <cfRule type="cellIs" dxfId="7035" priority="363" operator="greaterThan">
      <formula>O111+1</formula>
    </cfRule>
    <cfRule type="cellIs" dxfId="7034" priority="364" operator="equal">
      <formula>O111+1</formula>
    </cfRule>
    <cfRule type="cellIs" dxfId="7033" priority="365" operator="lessThan">
      <formula>O111</formula>
    </cfRule>
    <cfRule type="cellIs" dxfId="7032" priority="366" operator="equal">
      <formula>O111</formula>
    </cfRule>
  </conditionalFormatting>
  <conditionalFormatting sqref="E118">
    <cfRule type="cellIs" dxfId="7031" priority="356" operator="equal">
      <formula>0</formula>
    </cfRule>
  </conditionalFormatting>
  <conditionalFormatting sqref="F118:M118">
    <cfRule type="cellIs" dxfId="7030" priority="355" operator="equal">
      <formula>0</formula>
    </cfRule>
  </conditionalFormatting>
  <conditionalFormatting sqref="E118:M118">
    <cfRule type="cellIs" dxfId="7029" priority="357" operator="greaterThan">
      <formula>E111+1</formula>
    </cfRule>
    <cfRule type="cellIs" dxfId="7028" priority="358" operator="equal">
      <formula>E111+1</formula>
    </cfRule>
    <cfRule type="cellIs" dxfId="7027" priority="359" operator="lessThan">
      <formula>E111</formula>
    </cfRule>
    <cfRule type="cellIs" dxfId="7026" priority="360" operator="equal">
      <formula>E111</formula>
    </cfRule>
  </conditionalFormatting>
  <conditionalFormatting sqref="O118">
    <cfRule type="cellIs" dxfId="7025" priority="350" operator="equal">
      <formula>0</formula>
    </cfRule>
  </conditionalFormatting>
  <conditionalFormatting sqref="P118:W118">
    <cfRule type="cellIs" dxfId="7024" priority="349" operator="equal">
      <formula>0</formula>
    </cfRule>
  </conditionalFormatting>
  <conditionalFormatting sqref="O118:W118">
    <cfRule type="cellIs" dxfId="7023" priority="351" operator="greaterThan">
      <formula>O111+1</formula>
    </cfRule>
    <cfRule type="cellIs" dxfId="7022" priority="352" operator="equal">
      <formula>O111+1</formula>
    </cfRule>
    <cfRule type="cellIs" dxfId="7021" priority="353" operator="lessThan">
      <formula>O111</formula>
    </cfRule>
    <cfRule type="cellIs" dxfId="7020" priority="354" operator="equal">
      <formula>O111</formula>
    </cfRule>
  </conditionalFormatting>
  <conditionalFormatting sqref="F114:M114">
    <cfRule type="cellIs" dxfId="7019" priority="343" operator="equal">
      <formula>0</formula>
    </cfRule>
  </conditionalFormatting>
  <conditionalFormatting sqref="E114">
    <cfRule type="cellIs" dxfId="7018" priority="344" operator="equal">
      <formula>0</formula>
    </cfRule>
  </conditionalFormatting>
  <conditionalFormatting sqref="E114:M114">
    <cfRule type="cellIs" dxfId="7017" priority="345" operator="greaterThan">
      <formula>E111+1</formula>
    </cfRule>
    <cfRule type="cellIs" dxfId="7016" priority="346" operator="equal">
      <formula>E111+1</formula>
    </cfRule>
    <cfRule type="cellIs" dxfId="7015" priority="347" operator="lessThan">
      <formula>E111</formula>
    </cfRule>
    <cfRule type="cellIs" dxfId="7014" priority="348" operator="equal">
      <formula>E111</formula>
    </cfRule>
  </conditionalFormatting>
  <conditionalFormatting sqref="P114:W114">
    <cfRule type="cellIs" dxfId="7013" priority="337" operator="equal">
      <formula>0</formula>
    </cfRule>
  </conditionalFormatting>
  <conditionalFormatting sqref="O114">
    <cfRule type="cellIs" dxfId="7012" priority="338" operator="equal">
      <formula>0</formula>
    </cfRule>
  </conditionalFormatting>
  <conditionalFormatting sqref="O114:W114">
    <cfRule type="cellIs" dxfId="7011" priority="339" operator="greaterThan">
      <formula>O111+1</formula>
    </cfRule>
    <cfRule type="cellIs" dxfId="7010" priority="340" operator="equal">
      <formula>O111+1</formula>
    </cfRule>
    <cfRule type="cellIs" dxfId="7009" priority="341" operator="lessThan">
      <formula>O111</formula>
    </cfRule>
    <cfRule type="cellIs" dxfId="7008" priority="342" operator="equal">
      <formula>O111</formula>
    </cfRule>
  </conditionalFormatting>
  <conditionalFormatting sqref="P107:W107">
    <cfRule type="cellIs" dxfId="7007" priority="325" operator="equal">
      <formula>0</formula>
    </cfRule>
  </conditionalFormatting>
  <conditionalFormatting sqref="F107:M107">
    <cfRule type="cellIs" dxfId="7006" priority="331" operator="equal">
      <formula>0</formula>
    </cfRule>
  </conditionalFormatting>
  <conditionalFormatting sqref="E107">
    <cfRule type="cellIs" dxfId="7005" priority="332" operator="equal">
      <formula>0</formula>
    </cfRule>
  </conditionalFormatting>
  <conditionalFormatting sqref="O107">
    <cfRule type="cellIs" dxfId="7004" priority="326" operator="equal">
      <formula>0</formula>
    </cfRule>
  </conditionalFormatting>
  <conditionalFormatting sqref="E107:M107">
    <cfRule type="cellIs" dxfId="7003" priority="333" operator="greaterThan">
      <formula>E96+1</formula>
    </cfRule>
    <cfRule type="cellIs" dxfId="7002" priority="334" operator="equal">
      <formula>E96+1</formula>
    </cfRule>
    <cfRule type="cellIs" dxfId="7001" priority="335" operator="lessThan">
      <formula>E96</formula>
    </cfRule>
    <cfRule type="cellIs" dxfId="7000" priority="336" operator="equal">
      <formula>E96</formula>
    </cfRule>
  </conditionalFormatting>
  <conditionalFormatting sqref="O107:W107">
    <cfRule type="cellIs" dxfId="6999" priority="327" operator="greaterThan">
      <formula>O96+1</formula>
    </cfRule>
    <cfRule type="cellIs" dxfId="6998" priority="328" operator="equal">
      <formula>O96+1</formula>
    </cfRule>
    <cfRule type="cellIs" dxfId="6997" priority="329" operator="lessThan">
      <formula>O96</formula>
    </cfRule>
    <cfRule type="cellIs" dxfId="6996" priority="330" operator="equal">
      <formula>O96</formula>
    </cfRule>
  </conditionalFormatting>
  <conditionalFormatting sqref="F99:M99">
    <cfRule type="cellIs" dxfId="6995" priority="319" operator="equal">
      <formula>0</formula>
    </cfRule>
  </conditionalFormatting>
  <conditionalFormatting sqref="E99">
    <cfRule type="cellIs" dxfId="6994" priority="320" operator="equal">
      <formula>0</formula>
    </cfRule>
  </conditionalFormatting>
  <conditionalFormatting sqref="E99:M99">
    <cfRule type="cellIs" dxfId="6993" priority="321" operator="greaterThan">
      <formula>E96+1</formula>
    </cfRule>
    <cfRule type="cellIs" dxfId="6992" priority="322" operator="equal">
      <formula>E96+1</formula>
    </cfRule>
    <cfRule type="cellIs" dxfId="6991" priority="323" operator="lessThan">
      <formula>E96</formula>
    </cfRule>
    <cfRule type="cellIs" dxfId="6990" priority="324" operator="equal">
      <formula>E96</formula>
    </cfRule>
  </conditionalFormatting>
  <conditionalFormatting sqref="P99:W99">
    <cfRule type="cellIs" dxfId="6989" priority="313" operator="equal">
      <formula>0</formula>
    </cfRule>
  </conditionalFormatting>
  <conditionalFormatting sqref="O99">
    <cfRule type="cellIs" dxfId="6988" priority="314" operator="equal">
      <formula>0</formula>
    </cfRule>
  </conditionalFormatting>
  <conditionalFormatting sqref="O99:W99">
    <cfRule type="cellIs" dxfId="6987" priority="315" operator="greaterThan">
      <formula>O96+1</formula>
    </cfRule>
    <cfRule type="cellIs" dxfId="6986" priority="316" operator="equal">
      <formula>O96+1</formula>
    </cfRule>
    <cfRule type="cellIs" dxfId="6985" priority="317" operator="lessThan">
      <formula>O96</formula>
    </cfRule>
    <cfRule type="cellIs" dxfId="6984" priority="318" operator="equal">
      <formula>O96</formula>
    </cfRule>
  </conditionalFormatting>
  <conditionalFormatting sqref="E96">
    <cfRule type="cellIs" dxfId="6983" priority="310" operator="equal">
      <formula>3</formula>
    </cfRule>
    <cfRule type="cellIs" dxfId="6982" priority="311" operator="equal">
      <formula>5</formula>
    </cfRule>
    <cfRule type="cellIs" dxfId="6981" priority="312" operator="equal">
      <formula>4</formula>
    </cfRule>
  </conditionalFormatting>
  <conditionalFormatting sqref="E96:M96">
    <cfRule type="cellIs" dxfId="6980" priority="307" operator="equal">
      <formula>3</formula>
    </cfRule>
    <cfRule type="cellIs" dxfId="6979" priority="308" operator="equal">
      <formula>5</formula>
    </cfRule>
    <cfRule type="cellIs" dxfId="6978" priority="309" operator="equal">
      <formula>4</formula>
    </cfRule>
  </conditionalFormatting>
  <conditionalFormatting sqref="O96">
    <cfRule type="cellIs" dxfId="6977" priority="304" operator="equal">
      <formula>3</formula>
    </cfRule>
    <cfRule type="cellIs" dxfId="6976" priority="305" operator="equal">
      <formula>5</formula>
    </cfRule>
    <cfRule type="cellIs" dxfId="6975" priority="306" operator="equal">
      <formula>4</formula>
    </cfRule>
  </conditionalFormatting>
  <conditionalFormatting sqref="O96:W96">
    <cfRule type="cellIs" dxfId="6974" priority="301" operator="equal">
      <formula>3</formula>
    </cfRule>
    <cfRule type="cellIs" dxfId="6973" priority="302" operator="equal">
      <formula>5</formula>
    </cfRule>
    <cfRule type="cellIs" dxfId="6972" priority="303" operator="equal">
      <formula>4</formula>
    </cfRule>
  </conditionalFormatting>
  <conditionalFormatting sqref="E103">
    <cfRule type="cellIs" dxfId="6971" priority="296" operator="equal">
      <formula>0</formula>
    </cfRule>
  </conditionalFormatting>
  <conditionalFormatting sqref="F103:M103">
    <cfRule type="cellIs" dxfId="6970" priority="295" operator="equal">
      <formula>0</formula>
    </cfRule>
  </conditionalFormatting>
  <conditionalFormatting sqref="E103:M103">
    <cfRule type="cellIs" dxfId="6969" priority="297" operator="greaterThan">
      <formula>E96+1</formula>
    </cfRule>
    <cfRule type="cellIs" dxfId="6968" priority="298" operator="equal">
      <formula>E96+1</formula>
    </cfRule>
    <cfRule type="cellIs" dxfId="6967" priority="299" operator="lessThan">
      <formula>E96</formula>
    </cfRule>
    <cfRule type="cellIs" dxfId="6966" priority="300" operator="equal">
      <formula>E96</formula>
    </cfRule>
  </conditionalFormatting>
  <conditionalFormatting sqref="O103">
    <cfRule type="cellIs" dxfId="6965" priority="290" operator="equal">
      <formula>0</formula>
    </cfRule>
  </conditionalFormatting>
  <conditionalFormatting sqref="P103:W103">
    <cfRule type="cellIs" dxfId="6964" priority="289" operator="equal">
      <formula>0</formula>
    </cfRule>
  </conditionalFormatting>
  <conditionalFormatting sqref="O103:W103">
    <cfRule type="cellIs" dxfId="6963" priority="291" operator="greaterThan">
      <formula>O96+1</formula>
    </cfRule>
    <cfRule type="cellIs" dxfId="6962" priority="292" operator="equal">
      <formula>O96+1</formula>
    </cfRule>
    <cfRule type="cellIs" dxfId="6961" priority="293" operator="lessThan">
      <formula>O96</formula>
    </cfRule>
    <cfRule type="cellIs" dxfId="6960" priority="294" operator="equal">
      <formula>O96</formula>
    </cfRule>
  </conditionalFormatting>
  <conditionalFormatting sqref="E81">
    <cfRule type="cellIs" dxfId="6959" priority="286" operator="equal">
      <formula>3</formula>
    </cfRule>
    <cfRule type="cellIs" dxfId="6958" priority="287" operator="equal">
      <formula>5</formula>
    </cfRule>
    <cfRule type="cellIs" dxfId="6957" priority="288" operator="equal">
      <formula>4</formula>
    </cfRule>
  </conditionalFormatting>
  <conditionalFormatting sqref="E81:M81">
    <cfRule type="cellIs" dxfId="6956" priority="283" operator="equal">
      <formula>3</formula>
    </cfRule>
    <cfRule type="cellIs" dxfId="6955" priority="284" operator="equal">
      <formula>5</formula>
    </cfRule>
    <cfRule type="cellIs" dxfId="6954" priority="285" operator="equal">
      <formula>4</formula>
    </cfRule>
  </conditionalFormatting>
  <conditionalFormatting sqref="F92:M92">
    <cfRule type="cellIs" dxfId="6953" priority="277" operator="equal">
      <formula>0</formula>
    </cfRule>
  </conditionalFormatting>
  <conditionalFormatting sqref="E92">
    <cfRule type="cellIs" dxfId="6952" priority="278" operator="equal">
      <formula>0</formula>
    </cfRule>
  </conditionalFormatting>
  <conditionalFormatting sqref="E92:M92">
    <cfRule type="cellIs" dxfId="6951" priority="279" operator="greaterThan">
      <formula>E81+1</formula>
    </cfRule>
    <cfRule type="cellIs" dxfId="6950" priority="280" operator="equal">
      <formula>E81+1</formula>
    </cfRule>
    <cfRule type="cellIs" dxfId="6949" priority="281" operator="lessThan">
      <formula>E81</formula>
    </cfRule>
    <cfRule type="cellIs" dxfId="6948" priority="282" operator="equal">
      <formula>E81</formula>
    </cfRule>
  </conditionalFormatting>
  <conditionalFormatting sqref="P92:W92">
    <cfRule type="cellIs" dxfId="6947" priority="271" operator="equal">
      <formula>0</formula>
    </cfRule>
  </conditionalFormatting>
  <conditionalFormatting sqref="O92">
    <cfRule type="cellIs" dxfId="6946" priority="272" operator="equal">
      <formula>0</formula>
    </cfRule>
  </conditionalFormatting>
  <conditionalFormatting sqref="O92:W92">
    <cfRule type="cellIs" dxfId="6945" priority="273" operator="greaterThan">
      <formula>O81+1</formula>
    </cfRule>
    <cfRule type="cellIs" dxfId="6944" priority="274" operator="equal">
      <formula>O81+1</formula>
    </cfRule>
    <cfRule type="cellIs" dxfId="6943" priority="275" operator="lessThan">
      <formula>O81</formula>
    </cfRule>
    <cfRule type="cellIs" dxfId="6942" priority="276" operator="equal">
      <formula>O81</formula>
    </cfRule>
  </conditionalFormatting>
  <conditionalFormatting sqref="F84:M84">
    <cfRule type="cellIs" dxfId="6941" priority="265" operator="equal">
      <formula>0</formula>
    </cfRule>
  </conditionalFormatting>
  <conditionalFormatting sqref="E84">
    <cfRule type="cellIs" dxfId="6940" priority="266" operator="equal">
      <formula>0</formula>
    </cfRule>
  </conditionalFormatting>
  <conditionalFormatting sqref="E84:M84">
    <cfRule type="cellIs" dxfId="6939" priority="267" operator="greaterThan">
      <formula>E81+1</formula>
    </cfRule>
    <cfRule type="cellIs" dxfId="6938" priority="268" operator="equal">
      <formula>E81+1</formula>
    </cfRule>
    <cfRule type="cellIs" dxfId="6937" priority="269" operator="lessThan">
      <formula>E81</formula>
    </cfRule>
    <cfRule type="cellIs" dxfId="6936" priority="270" operator="equal">
      <formula>E81</formula>
    </cfRule>
  </conditionalFormatting>
  <conditionalFormatting sqref="P84:W84">
    <cfRule type="cellIs" dxfId="6935" priority="259" operator="equal">
      <formula>0</formula>
    </cfRule>
  </conditionalFormatting>
  <conditionalFormatting sqref="O84">
    <cfRule type="cellIs" dxfId="6934" priority="260" operator="equal">
      <formula>0</formula>
    </cfRule>
  </conditionalFormatting>
  <conditionalFormatting sqref="O84:W84">
    <cfRule type="cellIs" dxfId="6933" priority="261" operator="greaterThan">
      <formula>O81+1</formula>
    </cfRule>
    <cfRule type="cellIs" dxfId="6932" priority="262" operator="equal">
      <formula>O81+1</formula>
    </cfRule>
    <cfRule type="cellIs" dxfId="6931" priority="263" operator="lessThan">
      <formula>O81</formula>
    </cfRule>
    <cfRule type="cellIs" dxfId="6930" priority="264" operator="equal">
      <formula>O81</formula>
    </cfRule>
  </conditionalFormatting>
  <conditionalFormatting sqref="O81">
    <cfRule type="cellIs" dxfId="6929" priority="256" operator="equal">
      <formula>3</formula>
    </cfRule>
    <cfRule type="cellIs" dxfId="6928" priority="257" operator="equal">
      <formula>5</formula>
    </cfRule>
    <cfRule type="cellIs" dxfId="6927" priority="258" operator="equal">
      <formula>4</formula>
    </cfRule>
  </conditionalFormatting>
  <conditionalFormatting sqref="O81:W81">
    <cfRule type="cellIs" dxfId="6926" priority="253" operator="equal">
      <formula>3</formula>
    </cfRule>
    <cfRule type="cellIs" dxfId="6925" priority="254" operator="equal">
      <formula>5</formula>
    </cfRule>
    <cfRule type="cellIs" dxfId="6924" priority="255" operator="equal">
      <formula>4</formula>
    </cfRule>
  </conditionalFormatting>
  <conditionalFormatting sqref="E88">
    <cfRule type="cellIs" dxfId="6923" priority="248" operator="equal">
      <formula>0</formula>
    </cfRule>
  </conditionalFormatting>
  <conditionalFormatting sqref="F88:M88">
    <cfRule type="cellIs" dxfId="6922" priority="247" operator="equal">
      <formula>0</formula>
    </cfRule>
  </conditionalFormatting>
  <conditionalFormatting sqref="E88:M88">
    <cfRule type="cellIs" dxfId="6921" priority="249" operator="greaterThan">
      <formula>E81+1</formula>
    </cfRule>
    <cfRule type="cellIs" dxfId="6920" priority="250" operator="equal">
      <formula>E81+1</formula>
    </cfRule>
    <cfRule type="cellIs" dxfId="6919" priority="251" operator="lessThan">
      <formula>E81</formula>
    </cfRule>
    <cfRule type="cellIs" dxfId="6918" priority="252" operator="equal">
      <formula>E81</formula>
    </cfRule>
  </conditionalFormatting>
  <conditionalFormatting sqref="O88">
    <cfRule type="cellIs" dxfId="6917" priority="242" operator="equal">
      <formula>0</formula>
    </cfRule>
  </conditionalFormatting>
  <conditionalFormatting sqref="P88:W88">
    <cfRule type="cellIs" dxfId="6916" priority="241" operator="equal">
      <formula>0</formula>
    </cfRule>
  </conditionalFormatting>
  <conditionalFormatting sqref="O88:W88">
    <cfRule type="cellIs" dxfId="6915" priority="243" operator="greaterThan">
      <formula>O81+1</formula>
    </cfRule>
    <cfRule type="cellIs" dxfId="6914" priority="244" operator="equal">
      <formula>O81+1</formula>
    </cfRule>
    <cfRule type="cellIs" dxfId="6913" priority="245" operator="lessThan">
      <formula>O81</formula>
    </cfRule>
    <cfRule type="cellIs" dxfId="6912" priority="246" operator="equal">
      <formula>O81</formula>
    </cfRule>
  </conditionalFormatting>
  <conditionalFormatting sqref="O66">
    <cfRule type="cellIs" dxfId="6911" priority="238" operator="equal">
      <formula>3</formula>
    </cfRule>
    <cfRule type="cellIs" dxfId="6910" priority="239" operator="equal">
      <formula>5</formula>
    </cfRule>
    <cfRule type="cellIs" dxfId="6909" priority="240" operator="equal">
      <formula>4</formula>
    </cfRule>
  </conditionalFormatting>
  <conditionalFormatting sqref="O66:W66">
    <cfRule type="cellIs" dxfId="6908" priority="235" operator="equal">
      <formula>3</formula>
    </cfRule>
    <cfRule type="cellIs" dxfId="6907" priority="236" operator="equal">
      <formula>5</formula>
    </cfRule>
    <cfRule type="cellIs" dxfId="6906" priority="237" operator="equal">
      <formula>4</formula>
    </cfRule>
  </conditionalFormatting>
  <conditionalFormatting sqref="P77:W77">
    <cfRule type="cellIs" dxfId="6905" priority="229" operator="equal">
      <formula>0</formula>
    </cfRule>
  </conditionalFormatting>
  <conditionalFormatting sqref="O77">
    <cfRule type="cellIs" dxfId="6904" priority="230" operator="equal">
      <formula>0</formula>
    </cfRule>
  </conditionalFormatting>
  <conditionalFormatting sqref="O77:W77">
    <cfRule type="cellIs" dxfId="6903" priority="231" operator="greaterThan">
      <formula>O66+1</formula>
    </cfRule>
    <cfRule type="cellIs" dxfId="6902" priority="232" operator="equal">
      <formula>O66+1</formula>
    </cfRule>
    <cfRule type="cellIs" dxfId="6901" priority="233" operator="lessThan">
      <formula>O66</formula>
    </cfRule>
    <cfRule type="cellIs" dxfId="6900" priority="234" operator="equal">
      <formula>O66</formula>
    </cfRule>
  </conditionalFormatting>
  <conditionalFormatting sqref="O73">
    <cfRule type="cellIs" dxfId="6899" priority="224" operator="equal">
      <formula>0</formula>
    </cfRule>
  </conditionalFormatting>
  <conditionalFormatting sqref="P73:W73">
    <cfRule type="cellIs" dxfId="6898" priority="223" operator="equal">
      <formula>0</formula>
    </cfRule>
  </conditionalFormatting>
  <conditionalFormatting sqref="O73:W73">
    <cfRule type="cellIs" dxfId="6897" priority="225" operator="greaterThan">
      <formula>O66+1</formula>
    </cfRule>
    <cfRule type="cellIs" dxfId="6896" priority="226" operator="equal">
      <formula>O66+1</formula>
    </cfRule>
    <cfRule type="cellIs" dxfId="6895" priority="227" operator="lessThan">
      <formula>O66</formula>
    </cfRule>
    <cfRule type="cellIs" dxfId="6894" priority="228" operator="equal">
      <formula>O66</formula>
    </cfRule>
  </conditionalFormatting>
  <conditionalFormatting sqref="P69:W69">
    <cfRule type="cellIs" dxfId="6893" priority="217" operator="equal">
      <formula>0</formula>
    </cfRule>
  </conditionalFormatting>
  <conditionalFormatting sqref="O69">
    <cfRule type="cellIs" dxfId="6892" priority="218" operator="equal">
      <formula>0</formula>
    </cfRule>
  </conditionalFormatting>
  <conditionalFormatting sqref="O69:W69">
    <cfRule type="cellIs" dxfId="6891" priority="219" operator="greaterThan">
      <formula>O66+1</formula>
    </cfRule>
    <cfRule type="cellIs" dxfId="6890" priority="220" operator="equal">
      <formula>O66+1</formula>
    </cfRule>
    <cfRule type="cellIs" dxfId="6889" priority="221" operator="lessThan">
      <formula>O66</formula>
    </cfRule>
    <cfRule type="cellIs" dxfId="6888" priority="222" operator="equal">
      <formula>O66</formula>
    </cfRule>
  </conditionalFormatting>
  <conditionalFormatting sqref="E66">
    <cfRule type="cellIs" dxfId="6887" priority="214" operator="equal">
      <formula>3</formula>
    </cfRule>
    <cfRule type="cellIs" dxfId="6886" priority="215" operator="equal">
      <formula>5</formula>
    </cfRule>
    <cfRule type="cellIs" dxfId="6885" priority="216" operator="equal">
      <formula>4</formula>
    </cfRule>
  </conditionalFormatting>
  <conditionalFormatting sqref="E66:M66">
    <cfRule type="cellIs" dxfId="6884" priority="211" operator="equal">
      <formula>3</formula>
    </cfRule>
    <cfRule type="cellIs" dxfId="6883" priority="212" operator="equal">
      <formula>5</formula>
    </cfRule>
    <cfRule type="cellIs" dxfId="6882" priority="213" operator="equal">
      <formula>4</formula>
    </cfRule>
  </conditionalFormatting>
  <conditionalFormatting sqref="F77:M77">
    <cfRule type="cellIs" dxfId="6881" priority="205" operator="equal">
      <formula>0</formula>
    </cfRule>
  </conditionalFormatting>
  <conditionalFormatting sqref="E77">
    <cfRule type="cellIs" dxfId="6880" priority="206" operator="equal">
      <formula>0</formula>
    </cfRule>
  </conditionalFormatting>
  <conditionalFormatting sqref="E77:M77">
    <cfRule type="cellIs" dxfId="6879" priority="207" operator="greaterThan">
      <formula>E66+1</formula>
    </cfRule>
    <cfRule type="cellIs" dxfId="6878" priority="208" operator="equal">
      <formula>E66+1</formula>
    </cfRule>
    <cfRule type="cellIs" dxfId="6877" priority="209" operator="lessThan">
      <formula>E66</formula>
    </cfRule>
    <cfRule type="cellIs" dxfId="6876" priority="210" operator="equal">
      <formula>E66</formula>
    </cfRule>
  </conditionalFormatting>
  <conditionalFormatting sqref="E73">
    <cfRule type="cellIs" dxfId="6875" priority="200" operator="equal">
      <formula>0</formula>
    </cfRule>
  </conditionalFormatting>
  <conditionalFormatting sqref="F73:M73">
    <cfRule type="cellIs" dxfId="6874" priority="199" operator="equal">
      <formula>0</formula>
    </cfRule>
  </conditionalFormatting>
  <conditionalFormatting sqref="E73:M73">
    <cfRule type="cellIs" dxfId="6873" priority="201" operator="greaterThan">
      <formula>E66+1</formula>
    </cfRule>
    <cfRule type="cellIs" dxfId="6872" priority="202" operator="equal">
      <formula>E66+1</formula>
    </cfRule>
    <cfRule type="cellIs" dxfId="6871" priority="203" operator="lessThan">
      <formula>E66</formula>
    </cfRule>
    <cfRule type="cellIs" dxfId="6870" priority="204" operator="equal">
      <formula>E66</formula>
    </cfRule>
  </conditionalFormatting>
  <conditionalFormatting sqref="F69:M69">
    <cfRule type="cellIs" dxfId="6869" priority="193" operator="equal">
      <formula>0</formula>
    </cfRule>
  </conditionalFormatting>
  <conditionalFormatting sqref="E69">
    <cfRule type="cellIs" dxfId="6868" priority="194" operator="equal">
      <formula>0</formula>
    </cfRule>
  </conditionalFormatting>
  <conditionalFormatting sqref="E69:M69">
    <cfRule type="cellIs" dxfId="6867" priority="195" operator="greaterThan">
      <formula>E66+1</formula>
    </cfRule>
    <cfRule type="cellIs" dxfId="6866" priority="196" operator="equal">
      <formula>E66+1</formula>
    </cfRule>
    <cfRule type="cellIs" dxfId="6865" priority="197" operator="lessThan">
      <formula>E66</formula>
    </cfRule>
    <cfRule type="cellIs" dxfId="6864" priority="198" operator="equal">
      <formula>E66</formula>
    </cfRule>
  </conditionalFormatting>
  <conditionalFormatting sqref="O62">
    <cfRule type="cellIs" dxfId="6863" priority="182" operator="equal">
      <formula>0</formula>
    </cfRule>
  </conditionalFormatting>
  <conditionalFormatting sqref="P62:W62">
    <cfRule type="cellIs" dxfId="6862" priority="181" operator="equal">
      <formula>0</formula>
    </cfRule>
  </conditionalFormatting>
  <conditionalFormatting sqref="E62">
    <cfRule type="cellIs" dxfId="6861" priority="188" operator="equal">
      <formula>0</formula>
    </cfRule>
  </conditionalFormatting>
  <conditionalFormatting sqref="F62:M62">
    <cfRule type="cellIs" dxfId="6860" priority="187" operator="equal">
      <formula>0</formula>
    </cfRule>
  </conditionalFormatting>
  <conditionalFormatting sqref="E62:M62">
    <cfRule type="cellIs" dxfId="6859" priority="189" operator="greaterThan">
      <formula>E51+1</formula>
    </cfRule>
    <cfRule type="cellIs" dxfId="6858" priority="190" operator="equal">
      <formula>E51+1</formula>
    </cfRule>
    <cfRule type="cellIs" dxfId="6857" priority="191" operator="lessThan">
      <formula>E51</formula>
    </cfRule>
    <cfRule type="cellIs" dxfId="6856" priority="192" operator="equal">
      <formula>E51</formula>
    </cfRule>
  </conditionalFormatting>
  <conditionalFormatting sqref="O62:W62">
    <cfRule type="cellIs" dxfId="6855" priority="183" operator="greaterThan">
      <formula>O51+1</formula>
    </cfRule>
    <cfRule type="cellIs" dxfId="6854" priority="184" operator="equal">
      <formula>O51+1</formula>
    </cfRule>
    <cfRule type="cellIs" dxfId="6853" priority="185" operator="lessThan">
      <formula>O51</formula>
    </cfRule>
    <cfRule type="cellIs" dxfId="6852" priority="186" operator="equal">
      <formula>O51</formula>
    </cfRule>
  </conditionalFormatting>
  <conditionalFormatting sqref="F54:M54">
    <cfRule type="cellIs" dxfId="6851" priority="175" operator="equal">
      <formula>0</formula>
    </cfRule>
  </conditionalFormatting>
  <conditionalFormatting sqref="E54">
    <cfRule type="cellIs" dxfId="6850" priority="176" operator="equal">
      <formula>0</formula>
    </cfRule>
  </conditionalFormatting>
  <conditionalFormatting sqref="E54:M54">
    <cfRule type="cellIs" dxfId="6849" priority="177" operator="greaterThan">
      <formula>E51+1</formula>
    </cfRule>
    <cfRule type="cellIs" dxfId="6848" priority="178" operator="equal">
      <formula>E51+1</formula>
    </cfRule>
    <cfRule type="cellIs" dxfId="6847" priority="179" operator="lessThan">
      <formula>E51</formula>
    </cfRule>
    <cfRule type="cellIs" dxfId="6846" priority="180" operator="equal">
      <formula>E51</formula>
    </cfRule>
  </conditionalFormatting>
  <conditionalFormatting sqref="P54:W54">
    <cfRule type="cellIs" dxfId="6845" priority="169" operator="equal">
      <formula>0</formula>
    </cfRule>
  </conditionalFormatting>
  <conditionalFormatting sqref="O54">
    <cfRule type="cellIs" dxfId="6844" priority="170" operator="equal">
      <formula>0</formula>
    </cfRule>
  </conditionalFormatting>
  <conditionalFormatting sqref="O54:W54">
    <cfRule type="cellIs" dxfId="6843" priority="171" operator="greaterThan">
      <formula>O51+1</formula>
    </cfRule>
    <cfRule type="cellIs" dxfId="6842" priority="172" operator="equal">
      <formula>O51+1</formula>
    </cfRule>
    <cfRule type="cellIs" dxfId="6841" priority="173" operator="lessThan">
      <formula>O51</formula>
    </cfRule>
    <cfRule type="cellIs" dxfId="6840" priority="174" operator="equal">
      <formula>O51</formula>
    </cfRule>
  </conditionalFormatting>
  <conditionalFormatting sqref="E51">
    <cfRule type="cellIs" dxfId="6839" priority="166" operator="equal">
      <formula>3</formula>
    </cfRule>
    <cfRule type="cellIs" dxfId="6838" priority="167" operator="equal">
      <formula>5</formula>
    </cfRule>
    <cfRule type="cellIs" dxfId="6837" priority="168" operator="equal">
      <formula>4</formula>
    </cfRule>
  </conditionalFormatting>
  <conditionalFormatting sqref="E51:M51">
    <cfRule type="cellIs" dxfId="6836" priority="163" operator="equal">
      <formula>3</formula>
    </cfRule>
    <cfRule type="cellIs" dxfId="6835" priority="164" operator="equal">
      <formula>5</formula>
    </cfRule>
    <cfRule type="cellIs" dxfId="6834" priority="165" operator="equal">
      <formula>4</formula>
    </cfRule>
  </conditionalFormatting>
  <conditionalFormatting sqref="O51">
    <cfRule type="cellIs" dxfId="6833" priority="160" operator="equal">
      <formula>3</formula>
    </cfRule>
    <cfRule type="cellIs" dxfId="6832" priority="161" operator="equal">
      <formula>5</formula>
    </cfRule>
    <cfRule type="cellIs" dxfId="6831" priority="162" operator="equal">
      <formula>4</formula>
    </cfRule>
  </conditionalFormatting>
  <conditionalFormatting sqref="O51:W51">
    <cfRule type="cellIs" dxfId="6830" priority="157" operator="equal">
      <formula>3</formula>
    </cfRule>
    <cfRule type="cellIs" dxfId="6829" priority="158" operator="equal">
      <formula>5</formula>
    </cfRule>
    <cfRule type="cellIs" dxfId="6828" priority="159" operator="equal">
      <formula>4</formula>
    </cfRule>
  </conditionalFormatting>
  <conditionalFormatting sqref="E58">
    <cfRule type="cellIs" dxfId="6827" priority="152" operator="equal">
      <formula>0</formula>
    </cfRule>
  </conditionalFormatting>
  <conditionalFormatting sqref="F58:M58">
    <cfRule type="cellIs" dxfId="6826" priority="151" operator="equal">
      <formula>0</formula>
    </cfRule>
  </conditionalFormatting>
  <conditionalFormatting sqref="E58:M58">
    <cfRule type="cellIs" dxfId="6825" priority="153" operator="greaterThan">
      <formula>E51+1</formula>
    </cfRule>
    <cfRule type="cellIs" dxfId="6824" priority="154" operator="equal">
      <formula>E51+1</formula>
    </cfRule>
    <cfRule type="cellIs" dxfId="6823" priority="155" operator="lessThan">
      <formula>E51</formula>
    </cfRule>
    <cfRule type="cellIs" dxfId="6822" priority="156" operator="equal">
      <formula>E51</formula>
    </cfRule>
  </conditionalFormatting>
  <conditionalFormatting sqref="O58">
    <cfRule type="cellIs" dxfId="6821" priority="146" operator="equal">
      <formula>0</formula>
    </cfRule>
  </conditionalFormatting>
  <conditionalFormatting sqref="P58:W58">
    <cfRule type="cellIs" dxfId="6820" priority="145" operator="equal">
      <formula>0</formula>
    </cfRule>
  </conditionalFormatting>
  <conditionalFormatting sqref="O58:W58">
    <cfRule type="cellIs" dxfId="6819" priority="147" operator="greaterThan">
      <formula>O51+1</formula>
    </cfRule>
    <cfRule type="cellIs" dxfId="6818" priority="148" operator="equal">
      <formula>O51+1</formula>
    </cfRule>
    <cfRule type="cellIs" dxfId="6817" priority="149" operator="lessThan">
      <formula>O51</formula>
    </cfRule>
    <cfRule type="cellIs" dxfId="6816" priority="150" operator="equal">
      <formula>O51</formula>
    </cfRule>
  </conditionalFormatting>
  <conditionalFormatting sqref="E36">
    <cfRule type="cellIs" dxfId="6815" priority="142" operator="equal">
      <formula>3</formula>
    </cfRule>
    <cfRule type="cellIs" dxfId="6814" priority="143" operator="equal">
      <formula>5</formula>
    </cfRule>
    <cfRule type="cellIs" dxfId="6813" priority="144" operator="equal">
      <formula>4</formula>
    </cfRule>
  </conditionalFormatting>
  <conditionalFormatting sqref="E36:M36">
    <cfRule type="cellIs" dxfId="6812" priority="139" operator="equal">
      <formula>3</formula>
    </cfRule>
    <cfRule type="cellIs" dxfId="6811" priority="140" operator="equal">
      <formula>5</formula>
    </cfRule>
    <cfRule type="cellIs" dxfId="6810" priority="141" operator="equal">
      <formula>4</formula>
    </cfRule>
  </conditionalFormatting>
  <conditionalFormatting sqref="F47:M47">
    <cfRule type="cellIs" dxfId="6809" priority="133" operator="equal">
      <formula>0</formula>
    </cfRule>
  </conditionalFormatting>
  <conditionalFormatting sqref="E47">
    <cfRule type="cellIs" dxfId="6808" priority="134" operator="equal">
      <formula>0</formula>
    </cfRule>
  </conditionalFormatting>
  <conditionalFormatting sqref="E47:M47">
    <cfRule type="cellIs" dxfId="6807" priority="135" operator="greaterThan">
      <formula>E36+1</formula>
    </cfRule>
    <cfRule type="cellIs" dxfId="6806" priority="136" operator="equal">
      <formula>E36+1</formula>
    </cfRule>
    <cfRule type="cellIs" dxfId="6805" priority="137" operator="lessThan">
      <formula>E36</formula>
    </cfRule>
    <cfRule type="cellIs" dxfId="6804" priority="138" operator="equal">
      <formula>E36</formula>
    </cfRule>
  </conditionalFormatting>
  <conditionalFormatting sqref="P47:W47">
    <cfRule type="cellIs" dxfId="6803" priority="127" operator="equal">
      <formula>0</formula>
    </cfRule>
  </conditionalFormatting>
  <conditionalFormatting sqref="O47">
    <cfRule type="cellIs" dxfId="6802" priority="128" operator="equal">
      <formula>0</formula>
    </cfRule>
  </conditionalFormatting>
  <conditionalFormatting sqref="O47:W47">
    <cfRule type="cellIs" dxfId="6801" priority="129" operator="greaterThan">
      <formula>O36+1</formula>
    </cfRule>
    <cfRule type="cellIs" dxfId="6800" priority="130" operator="equal">
      <formula>O36+1</formula>
    </cfRule>
    <cfRule type="cellIs" dxfId="6799" priority="131" operator="lessThan">
      <formula>O36</formula>
    </cfRule>
    <cfRule type="cellIs" dxfId="6798" priority="132" operator="equal">
      <formula>O36</formula>
    </cfRule>
  </conditionalFormatting>
  <conditionalFormatting sqref="F39:M39">
    <cfRule type="cellIs" dxfId="6797" priority="121" operator="equal">
      <formula>0</formula>
    </cfRule>
  </conditionalFormatting>
  <conditionalFormatting sqref="E39">
    <cfRule type="cellIs" dxfId="6796" priority="122" operator="equal">
      <formula>0</formula>
    </cfRule>
  </conditionalFormatting>
  <conditionalFormatting sqref="E39:M39">
    <cfRule type="cellIs" dxfId="6795" priority="123" operator="greaterThan">
      <formula>E36+1</formula>
    </cfRule>
    <cfRule type="cellIs" dxfId="6794" priority="124" operator="equal">
      <formula>E36+1</formula>
    </cfRule>
    <cfRule type="cellIs" dxfId="6793" priority="125" operator="lessThan">
      <formula>E36</formula>
    </cfRule>
    <cfRule type="cellIs" dxfId="6792" priority="126" operator="equal">
      <formula>E36</formula>
    </cfRule>
  </conditionalFormatting>
  <conditionalFormatting sqref="P39:W39">
    <cfRule type="cellIs" dxfId="6791" priority="115" operator="equal">
      <formula>0</formula>
    </cfRule>
  </conditionalFormatting>
  <conditionalFormatting sqref="O39">
    <cfRule type="cellIs" dxfId="6790" priority="116" operator="equal">
      <formula>0</formula>
    </cfRule>
  </conditionalFormatting>
  <conditionalFormatting sqref="O39:W39">
    <cfRule type="cellIs" dxfId="6789" priority="117" operator="greaterThan">
      <formula>O36+1</formula>
    </cfRule>
    <cfRule type="cellIs" dxfId="6788" priority="118" operator="equal">
      <formula>O36+1</formula>
    </cfRule>
    <cfRule type="cellIs" dxfId="6787" priority="119" operator="lessThan">
      <formula>O36</formula>
    </cfRule>
    <cfRule type="cellIs" dxfId="6786" priority="120" operator="equal">
      <formula>O36</formula>
    </cfRule>
  </conditionalFormatting>
  <conditionalFormatting sqref="O36">
    <cfRule type="cellIs" dxfId="6785" priority="112" operator="equal">
      <formula>3</formula>
    </cfRule>
    <cfRule type="cellIs" dxfId="6784" priority="113" operator="equal">
      <formula>5</formula>
    </cfRule>
    <cfRule type="cellIs" dxfId="6783" priority="114" operator="equal">
      <formula>4</formula>
    </cfRule>
  </conditionalFormatting>
  <conditionalFormatting sqref="O36:W36">
    <cfRule type="cellIs" dxfId="6782" priority="109" operator="equal">
      <formula>3</formula>
    </cfRule>
    <cfRule type="cellIs" dxfId="6781" priority="110" operator="equal">
      <formula>5</formula>
    </cfRule>
    <cfRule type="cellIs" dxfId="6780" priority="111" operator="equal">
      <formula>4</formula>
    </cfRule>
  </conditionalFormatting>
  <conditionalFormatting sqref="E43">
    <cfRule type="cellIs" dxfId="6779" priority="104" operator="equal">
      <formula>0</formula>
    </cfRule>
  </conditionalFormatting>
  <conditionalFormatting sqref="F43:M43">
    <cfRule type="cellIs" dxfId="6778" priority="103" operator="equal">
      <formula>0</formula>
    </cfRule>
  </conditionalFormatting>
  <conditionalFormatting sqref="E43:M43">
    <cfRule type="cellIs" dxfId="6777" priority="105" operator="greaterThan">
      <formula>E36+1</formula>
    </cfRule>
    <cfRule type="cellIs" dxfId="6776" priority="106" operator="equal">
      <formula>E36+1</formula>
    </cfRule>
    <cfRule type="cellIs" dxfId="6775" priority="107" operator="lessThan">
      <formula>E36</formula>
    </cfRule>
    <cfRule type="cellIs" dxfId="6774" priority="108" operator="equal">
      <formula>E36</formula>
    </cfRule>
  </conditionalFormatting>
  <conditionalFormatting sqref="O43">
    <cfRule type="cellIs" dxfId="6773" priority="98" operator="equal">
      <formula>0</formula>
    </cfRule>
  </conditionalFormatting>
  <conditionalFormatting sqref="P43:W43">
    <cfRule type="cellIs" dxfId="6772" priority="97" operator="equal">
      <formula>0</formula>
    </cfRule>
  </conditionalFormatting>
  <conditionalFormatting sqref="O43:W43">
    <cfRule type="cellIs" dxfId="6771" priority="99" operator="greaterThan">
      <formula>O36+1</formula>
    </cfRule>
    <cfRule type="cellIs" dxfId="6770" priority="100" operator="equal">
      <formula>O36+1</formula>
    </cfRule>
    <cfRule type="cellIs" dxfId="6769" priority="101" operator="lessThan">
      <formula>O36</formula>
    </cfRule>
    <cfRule type="cellIs" dxfId="6768" priority="102" operator="equal">
      <formula>O36</formula>
    </cfRule>
  </conditionalFormatting>
  <conditionalFormatting sqref="E21">
    <cfRule type="cellIs" dxfId="6767" priority="94" operator="equal">
      <formula>3</formula>
    </cfRule>
    <cfRule type="cellIs" dxfId="6766" priority="95" operator="equal">
      <formula>5</formula>
    </cfRule>
    <cfRule type="cellIs" dxfId="6765" priority="96" operator="equal">
      <formula>4</formula>
    </cfRule>
  </conditionalFormatting>
  <conditionalFormatting sqref="E21:M21">
    <cfRule type="cellIs" dxfId="6764" priority="91" operator="equal">
      <formula>3</formula>
    </cfRule>
    <cfRule type="cellIs" dxfId="6763" priority="92" operator="equal">
      <formula>5</formula>
    </cfRule>
    <cfRule type="cellIs" dxfId="6762" priority="93" operator="equal">
      <formula>4</formula>
    </cfRule>
  </conditionalFormatting>
  <conditionalFormatting sqref="O21">
    <cfRule type="cellIs" dxfId="6761" priority="88" operator="equal">
      <formula>3</formula>
    </cfRule>
    <cfRule type="cellIs" dxfId="6760" priority="89" operator="equal">
      <formula>5</formula>
    </cfRule>
    <cfRule type="cellIs" dxfId="6759" priority="90" operator="equal">
      <formula>4</formula>
    </cfRule>
  </conditionalFormatting>
  <conditionalFormatting sqref="O21:W21">
    <cfRule type="cellIs" dxfId="6758" priority="85" operator="equal">
      <formula>3</formula>
    </cfRule>
    <cfRule type="cellIs" dxfId="6757" priority="86" operator="equal">
      <formula>5</formula>
    </cfRule>
    <cfRule type="cellIs" dxfId="6756" priority="87" operator="equal">
      <formula>4</formula>
    </cfRule>
  </conditionalFormatting>
  <conditionalFormatting sqref="F32:M32">
    <cfRule type="cellIs" dxfId="6755" priority="79" operator="equal">
      <formula>0</formula>
    </cfRule>
  </conditionalFormatting>
  <conditionalFormatting sqref="E32">
    <cfRule type="cellIs" dxfId="6754" priority="80" operator="equal">
      <formula>0</formula>
    </cfRule>
  </conditionalFormatting>
  <conditionalFormatting sqref="E32:M32">
    <cfRule type="cellIs" dxfId="6753" priority="81" operator="greaterThan">
      <formula>E21+1</formula>
    </cfRule>
    <cfRule type="cellIs" dxfId="6752" priority="82" operator="equal">
      <formula>E21+1</formula>
    </cfRule>
    <cfRule type="cellIs" dxfId="6751" priority="83" operator="lessThan">
      <formula>E21</formula>
    </cfRule>
    <cfRule type="cellIs" dxfId="6750" priority="84" operator="equal">
      <formula>E21</formula>
    </cfRule>
  </conditionalFormatting>
  <conditionalFormatting sqref="P32:W32">
    <cfRule type="cellIs" dxfId="6749" priority="73" operator="equal">
      <formula>0</formula>
    </cfRule>
  </conditionalFormatting>
  <conditionalFormatting sqref="O32">
    <cfRule type="cellIs" dxfId="6748" priority="74" operator="equal">
      <formula>0</formula>
    </cfRule>
  </conditionalFormatting>
  <conditionalFormatting sqref="O32:W32">
    <cfRule type="cellIs" dxfId="6747" priority="75" operator="greaterThan">
      <formula>O21+1</formula>
    </cfRule>
    <cfRule type="cellIs" dxfId="6746" priority="76" operator="equal">
      <formula>O21+1</formula>
    </cfRule>
    <cfRule type="cellIs" dxfId="6745" priority="77" operator="lessThan">
      <formula>O21</formula>
    </cfRule>
    <cfRule type="cellIs" dxfId="6744" priority="78" operator="equal">
      <formula>O21</formula>
    </cfRule>
  </conditionalFormatting>
  <conditionalFormatting sqref="F24:M24">
    <cfRule type="cellIs" dxfId="6743" priority="67" operator="equal">
      <formula>0</formula>
    </cfRule>
  </conditionalFormatting>
  <conditionalFormatting sqref="E24">
    <cfRule type="cellIs" dxfId="6742" priority="68" operator="equal">
      <formula>0</formula>
    </cfRule>
  </conditionalFormatting>
  <conditionalFormatting sqref="E24:M24">
    <cfRule type="cellIs" dxfId="6741" priority="69" operator="greaterThan">
      <formula>E21+1</formula>
    </cfRule>
    <cfRule type="cellIs" dxfId="6740" priority="70" operator="equal">
      <formula>E21+1</formula>
    </cfRule>
    <cfRule type="cellIs" dxfId="6739" priority="71" operator="lessThan">
      <formula>E21</formula>
    </cfRule>
    <cfRule type="cellIs" dxfId="6738" priority="72" operator="equal">
      <formula>E21</formula>
    </cfRule>
  </conditionalFormatting>
  <conditionalFormatting sqref="P24:W24">
    <cfRule type="cellIs" dxfId="6737" priority="61" operator="equal">
      <formula>0</formula>
    </cfRule>
  </conditionalFormatting>
  <conditionalFormatting sqref="O24">
    <cfRule type="cellIs" dxfId="6736" priority="62" operator="equal">
      <formula>0</formula>
    </cfRule>
  </conditionalFormatting>
  <conditionalFormatting sqref="O24:W24">
    <cfRule type="cellIs" dxfId="6735" priority="63" operator="greaterThan">
      <formula>O21+1</formula>
    </cfRule>
    <cfRule type="cellIs" dxfId="6734" priority="64" operator="equal">
      <formula>O21+1</formula>
    </cfRule>
    <cfRule type="cellIs" dxfId="6733" priority="65" operator="lessThan">
      <formula>O21</formula>
    </cfRule>
    <cfRule type="cellIs" dxfId="6732" priority="66" operator="equal">
      <formula>O21</formula>
    </cfRule>
  </conditionalFormatting>
  <conditionalFormatting sqref="E28">
    <cfRule type="cellIs" dxfId="6731" priority="56" operator="equal">
      <formula>0</formula>
    </cfRule>
  </conditionalFormatting>
  <conditionalFormatting sqref="F28:M28">
    <cfRule type="cellIs" dxfId="6730" priority="55" operator="equal">
      <formula>0</formula>
    </cfRule>
  </conditionalFormatting>
  <conditionalFormatting sqref="E28:M28">
    <cfRule type="cellIs" dxfId="6729" priority="57" operator="greaterThan">
      <formula>E21+1</formula>
    </cfRule>
    <cfRule type="cellIs" dxfId="6728" priority="58" operator="equal">
      <formula>E21+1</formula>
    </cfRule>
    <cfRule type="cellIs" dxfId="6727" priority="59" operator="lessThan">
      <formula>E21</formula>
    </cfRule>
    <cfRule type="cellIs" dxfId="6726" priority="60" operator="equal">
      <formula>E21</formula>
    </cfRule>
  </conditionalFormatting>
  <conditionalFormatting sqref="O28">
    <cfRule type="cellIs" dxfId="6725" priority="50" operator="equal">
      <formula>0</formula>
    </cfRule>
  </conditionalFormatting>
  <conditionalFormatting sqref="P28:W28">
    <cfRule type="cellIs" dxfId="6724" priority="49" operator="equal">
      <formula>0</formula>
    </cfRule>
  </conditionalFormatting>
  <conditionalFormatting sqref="O28:W28">
    <cfRule type="cellIs" dxfId="6723" priority="51" operator="greaterThan">
      <formula>O21+1</formula>
    </cfRule>
    <cfRule type="cellIs" dxfId="6722" priority="52" operator="equal">
      <formula>O21+1</formula>
    </cfRule>
    <cfRule type="cellIs" dxfId="6721" priority="53" operator="lessThan">
      <formula>O21</formula>
    </cfRule>
    <cfRule type="cellIs" dxfId="6720" priority="54" operator="equal">
      <formula>O21</formula>
    </cfRule>
  </conditionalFormatting>
  <conditionalFormatting sqref="P17:W17">
    <cfRule type="cellIs" dxfId="6719" priority="37" operator="equal">
      <formula>0</formula>
    </cfRule>
  </conditionalFormatting>
  <conditionalFormatting sqref="F17:M17">
    <cfRule type="cellIs" dxfId="6718" priority="43" operator="equal">
      <formula>0</formula>
    </cfRule>
  </conditionalFormatting>
  <conditionalFormatting sqref="E17">
    <cfRule type="cellIs" dxfId="6717" priority="44" operator="equal">
      <formula>0</formula>
    </cfRule>
  </conditionalFormatting>
  <conditionalFormatting sqref="O17">
    <cfRule type="cellIs" dxfId="6716" priority="38" operator="equal">
      <formula>0</formula>
    </cfRule>
  </conditionalFormatting>
  <conditionalFormatting sqref="E17:M17">
    <cfRule type="cellIs" dxfId="6715" priority="45" operator="greaterThan">
      <formula>E6+1</formula>
    </cfRule>
    <cfRule type="cellIs" dxfId="6714" priority="46" operator="equal">
      <formula>E6+1</formula>
    </cfRule>
    <cfRule type="cellIs" dxfId="6713" priority="47" operator="lessThan">
      <formula>E6</formula>
    </cfRule>
    <cfRule type="cellIs" dxfId="6712" priority="48" operator="equal">
      <formula>E6</formula>
    </cfRule>
  </conditionalFormatting>
  <conditionalFormatting sqref="O17:W17">
    <cfRule type="cellIs" dxfId="6711" priority="39" operator="greaterThan">
      <formula>O6+1</formula>
    </cfRule>
    <cfRule type="cellIs" dxfId="6710" priority="40" operator="equal">
      <formula>O6+1</formula>
    </cfRule>
    <cfRule type="cellIs" dxfId="6709" priority="41" operator="lessThan">
      <formula>O6</formula>
    </cfRule>
    <cfRule type="cellIs" dxfId="6708" priority="42" operator="equal">
      <formula>O6</formula>
    </cfRule>
  </conditionalFormatting>
  <conditionalFormatting sqref="F9:M9">
    <cfRule type="cellIs" dxfId="6707" priority="31" operator="equal">
      <formula>0</formula>
    </cfRule>
  </conditionalFormatting>
  <conditionalFormatting sqref="E9">
    <cfRule type="cellIs" dxfId="6706" priority="32" operator="equal">
      <formula>0</formula>
    </cfRule>
  </conditionalFormatting>
  <conditionalFormatting sqref="E9:M9">
    <cfRule type="cellIs" dxfId="6705" priority="33" operator="greaterThan">
      <formula>E6+1</formula>
    </cfRule>
    <cfRule type="cellIs" dxfId="6704" priority="34" operator="equal">
      <formula>E6+1</formula>
    </cfRule>
    <cfRule type="cellIs" dxfId="6703" priority="35" operator="lessThan">
      <formula>E6</formula>
    </cfRule>
    <cfRule type="cellIs" dxfId="6702" priority="36" operator="equal">
      <formula>E6</formula>
    </cfRule>
  </conditionalFormatting>
  <conditionalFormatting sqref="P9:W9">
    <cfRule type="cellIs" dxfId="6701" priority="25" operator="equal">
      <formula>0</formula>
    </cfRule>
  </conditionalFormatting>
  <conditionalFormatting sqref="O9">
    <cfRule type="cellIs" dxfId="6700" priority="26" operator="equal">
      <formula>0</formula>
    </cfRule>
  </conditionalFormatting>
  <conditionalFormatting sqref="O9:W9">
    <cfRule type="cellIs" dxfId="6699" priority="27" operator="greaterThan">
      <formula>O6+1</formula>
    </cfRule>
    <cfRule type="cellIs" dxfId="6698" priority="28" operator="equal">
      <formula>O6+1</formula>
    </cfRule>
    <cfRule type="cellIs" dxfId="6697" priority="29" operator="lessThan">
      <formula>O6</formula>
    </cfRule>
    <cfRule type="cellIs" dxfId="6696" priority="30" operator="equal">
      <formula>O6</formula>
    </cfRule>
  </conditionalFormatting>
  <conditionalFormatting sqref="E6">
    <cfRule type="cellIs" dxfId="6695" priority="22" operator="equal">
      <formula>3</formula>
    </cfRule>
    <cfRule type="cellIs" dxfId="6694" priority="23" operator="equal">
      <formula>5</formula>
    </cfRule>
    <cfRule type="cellIs" dxfId="6693" priority="24" operator="equal">
      <formula>4</formula>
    </cfRule>
  </conditionalFormatting>
  <conditionalFormatting sqref="E6:M6">
    <cfRule type="cellIs" dxfId="6692" priority="19" operator="equal">
      <formula>3</formula>
    </cfRule>
    <cfRule type="cellIs" dxfId="6691" priority="20" operator="equal">
      <formula>5</formula>
    </cfRule>
    <cfRule type="cellIs" dxfId="6690" priority="21" operator="equal">
      <formula>4</formula>
    </cfRule>
  </conditionalFormatting>
  <conditionalFormatting sqref="O6">
    <cfRule type="cellIs" dxfId="6689" priority="16" operator="equal">
      <formula>3</formula>
    </cfRule>
    <cfRule type="cellIs" dxfId="6688" priority="17" operator="equal">
      <formula>5</formula>
    </cfRule>
    <cfRule type="cellIs" dxfId="6687" priority="18" operator="equal">
      <formula>4</formula>
    </cfRule>
  </conditionalFormatting>
  <conditionalFormatting sqref="O6:W6">
    <cfRule type="cellIs" dxfId="6686" priority="13" operator="equal">
      <formula>3</formula>
    </cfRule>
    <cfRule type="cellIs" dxfId="6685" priority="14" operator="equal">
      <formula>5</formula>
    </cfRule>
    <cfRule type="cellIs" dxfId="6684" priority="15" operator="equal">
      <formula>4</formula>
    </cfRule>
  </conditionalFormatting>
  <conditionalFormatting sqref="E13">
    <cfRule type="cellIs" dxfId="6683" priority="8" operator="equal">
      <formula>0</formula>
    </cfRule>
  </conditionalFormatting>
  <conditionalFormatting sqref="F13:M13">
    <cfRule type="cellIs" dxfId="6682" priority="7" operator="equal">
      <formula>0</formula>
    </cfRule>
  </conditionalFormatting>
  <conditionalFormatting sqref="E13:M13">
    <cfRule type="cellIs" dxfId="6681" priority="9" operator="greaterThan">
      <formula>E6+1</formula>
    </cfRule>
    <cfRule type="cellIs" dxfId="6680" priority="10" operator="equal">
      <formula>E6+1</formula>
    </cfRule>
    <cfRule type="cellIs" dxfId="6679" priority="11" operator="lessThan">
      <formula>E6</formula>
    </cfRule>
    <cfRule type="cellIs" dxfId="6678" priority="12" operator="equal">
      <formula>E6</formula>
    </cfRule>
  </conditionalFormatting>
  <conditionalFormatting sqref="O13">
    <cfRule type="cellIs" dxfId="6677" priority="2" operator="equal">
      <formula>0</formula>
    </cfRule>
  </conditionalFormatting>
  <conditionalFormatting sqref="P13:W13">
    <cfRule type="cellIs" dxfId="6676" priority="1" operator="equal">
      <formula>0</formula>
    </cfRule>
  </conditionalFormatting>
  <conditionalFormatting sqref="O13:W13">
    <cfRule type="cellIs" dxfId="6675" priority="3" operator="greaterThan">
      <formula>O6+1</formula>
    </cfRule>
    <cfRule type="cellIs" dxfId="6674" priority="4" operator="equal">
      <formula>O6+1</formula>
    </cfRule>
    <cfRule type="cellIs" dxfId="6673" priority="5" operator="lessThan">
      <formula>O6</formula>
    </cfRule>
    <cfRule type="cellIs" dxfId="6672" priority="6" operator="equal">
      <formula>O6</formula>
    </cfRule>
  </conditionalFormatting>
  <pageMargins left="0.7" right="0.7" top="0.75" bottom="0.75" header="0.3" footer="0.3"/>
  <drawing r:id="rId1"/>
  <legacyDrawing r:id="rId2"/>
  <webPublishItems count="1">
    <webPublishItem id="21870" divId="Handicap_0_21870" sourceType="range" sourceRef="A1:AB1038" destinationFile="D:\Mis documentos\Golf\Handicap_0\Handicap_0.htm"/>
  </webPublishItem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C676F6-8825-475A-998B-989E146D5C6C}">
  <dimension ref="A1:AB1023"/>
  <sheetViews>
    <sheetView topLeftCell="A954" workbookViewId="0">
      <selection activeCell="AD998" sqref="AD998"/>
    </sheetView>
  </sheetViews>
  <sheetFormatPr baseColWidth="10" defaultRowHeight="12.75" x14ac:dyDescent="0.2"/>
  <cols>
    <col min="1" max="1" width="18.140625" bestFit="1" customWidth="1"/>
    <col min="2" max="2" width="9.42578125" bestFit="1" customWidth="1"/>
    <col min="3" max="3" width="10.42578125" customWidth="1"/>
    <col min="4" max="4" width="11.7109375" customWidth="1"/>
    <col min="5" max="13" width="4" bestFit="1" customWidth="1"/>
    <col min="14" max="14" width="3" bestFit="1" customWidth="1"/>
    <col min="15" max="23" width="4" bestFit="1" customWidth="1"/>
    <col min="24" max="24" width="3" bestFit="1" customWidth="1"/>
    <col min="25" max="25" width="5.5703125" bestFit="1" customWidth="1"/>
    <col min="26" max="26" width="6.7109375" customWidth="1"/>
    <col min="27" max="27" width="6.5703125" customWidth="1"/>
    <col min="28" max="28" width="10.42578125" customWidth="1"/>
  </cols>
  <sheetData>
    <row r="1" spans="1:28" ht="39.75" thickTop="1" thickBot="1" x14ac:dyDescent="0.25">
      <c r="A1" s="82" t="s">
        <v>25</v>
      </c>
      <c r="B1" s="1" t="s">
        <v>4</v>
      </c>
      <c r="C1" s="1" t="s">
        <v>19</v>
      </c>
      <c r="D1" s="1" t="s">
        <v>5</v>
      </c>
      <c r="E1" s="38">
        <v>1</v>
      </c>
      <c r="F1" s="38">
        <v>2</v>
      </c>
      <c r="G1" s="38">
        <v>3</v>
      </c>
      <c r="H1" s="38">
        <v>4</v>
      </c>
      <c r="I1" s="38">
        <v>5</v>
      </c>
      <c r="J1" s="38">
        <v>6</v>
      </c>
      <c r="K1" s="38">
        <v>7</v>
      </c>
      <c r="L1" s="38">
        <v>8</v>
      </c>
      <c r="M1" s="38">
        <v>9</v>
      </c>
      <c r="N1" s="1" t="s">
        <v>16</v>
      </c>
      <c r="O1" s="38">
        <v>10</v>
      </c>
      <c r="P1" s="38">
        <v>11</v>
      </c>
      <c r="Q1" s="38">
        <v>12</v>
      </c>
      <c r="R1" s="38">
        <v>13</v>
      </c>
      <c r="S1" s="38">
        <v>14</v>
      </c>
      <c r="T1" s="38">
        <v>15</v>
      </c>
      <c r="U1" s="38">
        <v>16</v>
      </c>
      <c r="V1" s="38">
        <v>17</v>
      </c>
      <c r="W1" s="38">
        <v>18</v>
      </c>
      <c r="X1" s="1" t="s">
        <v>17</v>
      </c>
      <c r="Y1" s="1" t="s">
        <v>0</v>
      </c>
      <c r="Z1" s="80" t="s">
        <v>28</v>
      </c>
      <c r="AA1" s="81" t="s">
        <v>6</v>
      </c>
      <c r="AB1" s="80" t="s">
        <v>20</v>
      </c>
    </row>
    <row r="2" spans="1:28" ht="13.5" thickTop="1" x14ac:dyDescent="0.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4" spans="1:28" ht="13.5" thickBot="1" x14ac:dyDescent="0.25">
      <c r="A4" s="77"/>
      <c r="B4" s="77"/>
      <c r="C4" s="77"/>
      <c r="D4" s="77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  <c r="Z4" s="77"/>
      <c r="AA4" s="77"/>
      <c r="AB4" s="77"/>
    </row>
    <row r="5" spans="1:28" ht="15" x14ac:dyDescent="0.25">
      <c r="A5" s="83"/>
      <c r="B5" s="173" t="s">
        <v>4</v>
      </c>
      <c r="C5" s="176" t="s">
        <v>19</v>
      </c>
      <c r="D5" s="64" t="s">
        <v>1</v>
      </c>
      <c r="E5" s="163">
        <v>450</v>
      </c>
      <c r="F5" s="163">
        <v>115</v>
      </c>
      <c r="G5" s="163">
        <v>293</v>
      </c>
      <c r="H5" s="163">
        <v>458</v>
      </c>
      <c r="I5" s="163">
        <v>389</v>
      </c>
      <c r="J5" s="163">
        <v>357</v>
      </c>
      <c r="K5" s="163">
        <v>348</v>
      </c>
      <c r="L5" s="163">
        <v>307</v>
      </c>
      <c r="M5" s="163">
        <v>136</v>
      </c>
      <c r="N5" s="179" t="s">
        <v>16</v>
      </c>
      <c r="O5" s="163">
        <v>290</v>
      </c>
      <c r="P5" s="163">
        <v>415</v>
      </c>
      <c r="Q5" s="163">
        <v>169</v>
      </c>
      <c r="R5" s="163">
        <v>282</v>
      </c>
      <c r="S5" s="163">
        <v>446</v>
      </c>
      <c r="T5" s="163">
        <v>137</v>
      </c>
      <c r="U5" s="163">
        <v>338</v>
      </c>
      <c r="V5" s="163">
        <v>357</v>
      </c>
      <c r="W5" s="163">
        <v>267</v>
      </c>
      <c r="X5" s="179" t="s">
        <v>17</v>
      </c>
      <c r="Y5" s="89">
        <v>68.7</v>
      </c>
      <c r="Z5" s="182" t="s">
        <v>28</v>
      </c>
      <c r="AA5" s="185" t="s">
        <v>6</v>
      </c>
      <c r="AB5" s="188" t="s">
        <v>20</v>
      </c>
    </row>
    <row r="6" spans="1:28" ht="15" x14ac:dyDescent="0.25">
      <c r="A6" s="83" t="s">
        <v>34</v>
      </c>
      <c r="B6" s="174"/>
      <c r="C6" s="177"/>
      <c r="D6" s="65" t="s">
        <v>2</v>
      </c>
      <c r="E6" s="43">
        <v>5</v>
      </c>
      <c r="F6" s="39">
        <v>3</v>
      </c>
      <c r="G6" s="39">
        <v>4</v>
      </c>
      <c r="H6" s="39">
        <v>5</v>
      </c>
      <c r="I6" s="39">
        <v>4</v>
      </c>
      <c r="J6" s="39">
        <v>4</v>
      </c>
      <c r="K6" s="39">
        <v>4</v>
      </c>
      <c r="L6" s="39">
        <v>4</v>
      </c>
      <c r="M6" s="44">
        <v>3</v>
      </c>
      <c r="N6" s="180"/>
      <c r="O6" s="43">
        <v>4</v>
      </c>
      <c r="P6" s="39">
        <v>5</v>
      </c>
      <c r="Q6" s="39">
        <v>3</v>
      </c>
      <c r="R6" s="39">
        <v>4</v>
      </c>
      <c r="S6" s="39">
        <v>5</v>
      </c>
      <c r="T6" s="39">
        <v>3</v>
      </c>
      <c r="U6" s="39">
        <v>4</v>
      </c>
      <c r="V6" s="39">
        <v>4</v>
      </c>
      <c r="W6" s="44">
        <v>4</v>
      </c>
      <c r="X6" s="180"/>
      <c r="Y6" s="63">
        <v>72</v>
      </c>
      <c r="Z6" s="183"/>
      <c r="AA6" s="186"/>
      <c r="AB6" s="189"/>
    </row>
    <row r="7" spans="1:28" ht="15.75" thickBot="1" x14ac:dyDescent="0.3">
      <c r="A7" s="139">
        <v>45273</v>
      </c>
      <c r="B7" s="175"/>
      <c r="C7" s="178"/>
      <c r="D7" s="66" t="s">
        <v>3</v>
      </c>
      <c r="E7" s="45">
        <v>9</v>
      </c>
      <c r="F7" s="46">
        <v>17</v>
      </c>
      <c r="G7" s="46">
        <v>11</v>
      </c>
      <c r="H7" s="46">
        <v>15</v>
      </c>
      <c r="I7" s="46">
        <v>3</v>
      </c>
      <c r="J7" s="46">
        <v>1</v>
      </c>
      <c r="K7" s="46">
        <v>5</v>
      </c>
      <c r="L7" s="46">
        <v>13</v>
      </c>
      <c r="M7" s="47">
        <v>7</v>
      </c>
      <c r="N7" s="181"/>
      <c r="O7" s="45">
        <v>14</v>
      </c>
      <c r="P7" s="46">
        <v>12</v>
      </c>
      <c r="Q7" s="46">
        <v>4</v>
      </c>
      <c r="R7" s="46">
        <v>18</v>
      </c>
      <c r="S7" s="46">
        <v>16</v>
      </c>
      <c r="T7" s="46">
        <v>8</v>
      </c>
      <c r="U7" s="46">
        <v>6</v>
      </c>
      <c r="V7" s="46">
        <v>2</v>
      </c>
      <c r="W7" s="47">
        <v>10</v>
      </c>
      <c r="X7" s="181"/>
      <c r="Y7" s="108">
        <v>125</v>
      </c>
      <c r="Z7" s="184"/>
      <c r="AA7" s="187"/>
      <c r="AB7" s="190"/>
    </row>
    <row r="8" spans="1:28" ht="15" x14ac:dyDescent="0.25">
      <c r="A8" s="91"/>
      <c r="D8" s="48" t="s">
        <v>15</v>
      </c>
      <c r="E8" s="49">
        <v>1</v>
      </c>
      <c r="F8" s="49">
        <v>1</v>
      </c>
      <c r="G8" s="49">
        <v>1</v>
      </c>
      <c r="H8" s="49">
        <v>1</v>
      </c>
      <c r="I8" s="49">
        <v>2</v>
      </c>
      <c r="J8" s="49">
        <v>2</v>
      </c>
      <c r="K8" s="49">
        <v>2</v>
      </c>
      <c r="L8" s="49">
        <v>1</v>
      </c>
      <c r="M8" s="50">
        <v>2</v>
      </c>
      <c r="N8" s="123">
        <v>13</v>
      </c>
      <c r="O8" s="126">
        <v>1</v>
      </c>
      <c r="P8" s="49">
        <v>1</v>
      </c>
      <c r="Q8" s="49">
        <v>2</v>
      </c>
      <c r="R8" s="49">
        <v>1</v>
      </c>
      <c r="S8" s="49">
        <v>1</v>
      </c>
      <c r="T8" s="49">
        <v>1</v>
      </c>
      <c r="U8" s="49">
        <v>2</v>
      </c>
      <c r="V8" s="49">
        <v>2</v>
      </c>
      <c r="W8" s="50">
        <v>1</v>
      </c>
      <c r="X8" s="113">
        <v>12</v>
      </c>
      <c r="Y8" s="85">
        <v>25</v>
      </c>
      <c r="AB8" s="87"/>
    </row>
    <row r="9" spans="1:28" ht="15" x14ac:dyDescent="0.25">
      <c r="A9" s="91" t="s">
        <v>24</v>
      </c>
      <c r="B9" s="73">
        <v>25.700000000000021</v>
      </c>
      <c r="C9" s="112">
        <v>25</v>
      </c>
      <c r="D9" s="52" t="s">
        <v>14</v>
      </c>
      <c r="E9" s="84">
        <v>6</v>
      </c>
      <c r="F9" s="84">
        <v>6</v>
      </c>
      <c r="G9" s="84">
        <v>7</v>
      </c>
      <c r="H9" s="84">
        <v>8</v>
      </c>
      <c r="I9" s="84">
        <v>7</v>
      </c>
      <c r="J9" s="84">
        <v>4</v>
      </c>
      <c r="K9" s="84">
        <v>6</v>
      </c>
      <c r="L9" s="84">
        <v>4</v>
      </c>
      <c r="M9" s="114">
        <v>5</v>
      </c>
      <c r="N9" s="109">
        <v>53</v>
      </c>
      <c r="O9" s="84">
        <v>5</v>
      </c>
      <c r="P9" s="84">
        <v>8</v>
      </c>
      <c r="Q9" s="84">
        <v>5</v>
      </c>
      <c r="R9" s="84">
        <v>7</v>
      </c>
      <c r="S9" s="84">
        <v>8</v>
      </c>
      <c r="T9" s="84">
        <v>5</v>
      </c>
      <c r="U9" s="84">
        <v>6</v>
      </c>
      <c r="V9" s="84">
        <v>7</v>
      </c>
      <c r="W9" s="114">
        <v>5</v>
      </c>
      <c r="X9" s="109">
        <v>56</v>
      </c>
      <c r="Y9" s="67">
        <v>109</v>
      </c>
      <c r="Z9" s="92">
        <v>0.79999999999999993</v>
      </c>
      <c r="AA9" s="142">
        <v>26.4</v>
      </c>
      <c r="AB9" s="93">
        <v>122</v>
      </c>
    </row>
    <row r="10" spans="1:28" ht="15.75" thickBot="1" x14ac:dyDescent="0.3">
      <c r="A10" s="94"/>
      <c r="D10" s="74" t="s">
        <v>18</v>
      </c>
      <c r="E10" s="51">
        <v>2</v>
      </c>
      <c r="F10" s="51">
        <v>0</v>
      </c>
      <c r="G10" s="51">
        <v>0</v>
      </c>
      <c r="H10" s="51">
        <v>0</v>
      </c>
      <c r="I10" s="51">
        <v>1</v>
      </c>
      <c r="J10" s="51">
        <v>4</v>
      </c>
      <c r="K10" s="51">
        <v>2</v>
      </c>
      <c r="L10" s="51">
        <v>3</v>
      </c>
      <c r="M10" s="115">
        <v>2</v>
      </c>
      <c r="N10" s="125">
        <v>14</v>
      </c>
      <c r="O10" s="128">
        <v>2</v>
      </c>
      <c r="P10" s="51">
        <v>0</v>
      </c>
      <c r="Q10" s="51">
        <v>2</v>
      </c>
      <c r="R10" s="51">
        <v>0</v>
      </c>
      <c r="S10" s="51">
        <v>0</v>
      </c>
      <c r="T10" s="51">
        <v>1</v>
      </c>
      <c r="U10" s="51">
        <v>2</v>
      </c>
      <c r="V10" s="51">
        <v>1</v>
      </c>
      <c r="W10" s="115">
        <v>2</v>
      </c>
      <c r="X10" s="120">
        <v>10</v>
      </c>
      <c r="Y10" s="68">
        <v>24</v>
      </c>
      <c r="AB10" s="87"/>
    </row>
    <row r="11" spans="1:28" ht="13.5" thickBot="1" x14ac:dyDescent="0.25">
      <c r="A11" s="95"/>
      <c r="AB11" s="87"/>
    </row>
    <row r="12" spans="1:28" ht="15" x14ac:dyDescent="0.25">
      <c r="A12" s="99"/>
      <c r="D12" s="53" t="s">
        <v>15</v>
      </c>
      <c r="E12" s="54">
        <v>1</v>
      </c>
      <c r="F12" s="54">
        <v>1</v>
      </c>
      <c r="G12" s="54">
        <v>1</v>
      </c>
      <c r="H12" s="54">
        <v>1</v>
      </c>
      <c r="I12" s="54">
        <v>2</v>
      </c>
      <c r="J12" s="54">
        <v>2</v>
      </c>
      <c r="K12" s="54">
        <v>2</v>
      </c>
      <c r="L12" s="54">
        <v>1</v>
      </c>
      <c r="M12" s="55">
        <v>2</v>
      </c>
      <c r="N12" s="129">
        <v>13</v>
      </c>
      <c r="O12" s="132">
        <v>1</v>
      </c>
      <c r="P12" s="54">
        <v>1</v>
      </c>
      <c r="Q12" s="54">
        <v>2</v>
      </c>
      <c r="R12" s="54">
        <v>1</v>
      </c>
      <c r="S12" s="54">
        <v>1</v>
      </c>
      <c r="T12" s="54">
        <v>2</v>
      </c>
      <c r="U12" s="54">
        <v>2</v>
      </c>
      <c r="V12" s="54">
        <v>2</v>
      </c>
      <c r="W12" s="55">
        <v>1</v>
      </c>
      <c r="X12" s="116">
        <v>13</v>
      </c>
      <c r="Y12" s="55">
        <v>26</v>
      </c>
      <c r="AB12" s="87"/>
    </row>
    <row r="13" spans="1:28" ht="15" x14ac:dyDescent="0.25">
      <c r="A13" s="96" t="s">
        <v>22</v>
      </c>
      <c r="B13" s="78">
        <v>26.4</v>
      </c>
      <c r="C13" s="112">
        <v>26</v>
      </c>
      <c r="D13" s="57" t="s">
        <v>14</v>
      </c>
      <c r="E13" s="84">
        <v>8</v>
      </c>
      <c r="F13" s="84">
        <v>4</v>
      </c>
      <c r="G13" s="84">
        <v>7</v>
      </c>
      <c r="H13" s="84">
        <v>6</v>
      </c>
      <c r="I13" s="84">
        <v>7</v>
      </c>
      <c r="J13" s="84">
        <v>6</v>
      </c>
      <c r="K13" s="84">
        <v>6</v>
      </c>
      <c r="L13" s="84">
        <v>5</v>
      </c>
      <c r="M13" s="114">
        <v>7</v>
      </c>
      <c r="N13" s="130">
        <v>56</v>
      </c>
      <c r="O13" s="84">
        <v>7</v>
      </c>
      <c r="P13" s="84">
        <v>8</v>
      </c>
      <c r="Q13" s="84">
        <v>4</v>
      </c>
      <c r="R13" s="84">
        <v>7</v>
      </c>
      <c r="S13" s="84">
        <v>7</v>
      </c>
      <c r="T13" s="84">
        <v>6</v>
      </c>
      <c r="U13" s="84">
        <v>7</v>
      </c>
      <c r="V13" s="84">
        <v>7</v>
      </c>
      <c r="W13" s="114">
        <v>4</v>
      </c>
      <c r="X13" s="110">
        <v>57</v>
      </c>
      <c r="Y13" s="69">
        <v>113</v>
      </c>
      <c r="Z13" s="97">
        <v>1.0999999999999999</v>
      </c>
      <c r="AA13" s="143">
        <v>26.4</v>
      </c>
      <c r="AB13" s="98">
        <v>120</v>
      </c>
    </row>
    <row r="14" spans="1:28" ht="15.75" thickBot="1" x14ac:dyDescent="0.3">
      <c r="A14" s="99"/>
      <c r="D14" s="75" t="s">
        <v>18</v>
      </c>
      <c r="E14" s="56">
        <v>0</v>
      </c>
      <c r="F14" s="56">
        <v>2</v>
      </c>
      <c r="G14" s="56">
        <v>0</v>
      </c>
      <c r="H14" s="56">
        <v>2</v>
      </c>
      <c r="I14" s="56">
        <v>1</v>
      </c>
      <c r="J14" s="56">
        <v>2</v>
      </c>
      <c r="K14" s="56">
        <v>2</v>
      </c>
      <c r="L14" s="56">
        <v>2</v>
      </c>
      <c r="M14" s="117">
        <v>0</v>
      </c>
      <c r="N14" s="131">
        <v>11</v>
      </c>
      <c r="O14" s="133">
        <v>0</v>
      </c>
      <c r="P14" s="56">
        <v>0</v>
      </c>
      <c r="Q14" s="56">
        <v>3</v>
      </c>
      <c r="R14" s="56">
        <v>0</v>
      </c>
      <c r="S14" s="56">
        <v>1</v>
      </c>
      <c r="T14" s="56">
        <v>1</v>
      </c>
      <c r="U14" s="56">
        <v>1</v>
      </c>
      <c r="V14" s="56">
        <v>1</v>
      </c>
      <c r="W14" s="117">
        <v>3</v>
      </c>
      <c r="X14" s="121">
        <v>10</v>
      </c>
      <c r="Y14" s="70">
        <v>21</v>
      </c>
      <c r="AB14" s="87"/>
    </row>
    <row r="15" spans="1:28" ht="13.5" thickBot="1" x14ac:dyDescent="0.25">
      <c r="A15" s="95"/>
      <c r="AB15" s="87"/>
    </row>
    <row r="16" spans="1:28" ht="15" x14ac:dyDescent="0.25">
      <c r="A16" s="100"/>
      <c r="D16" s="58" t="s">
        <v>15</v>
      </c>
      <c r="E16" s="59">
        <v>1</v>
      </c>
      <c r="F16" s="59">
        <v>1</v>
      </c>
      <c r="G16" s="59">
        <v>1</v>
      </c>
      <c r="H16" s="59">
        <v>1</v>
      </c>
      <c r="I16" s="59">
        <v>2</v>
      </c>
      <c r="J16" s="59">
        <v>2</v>
      </c>
      <c r="K16" s="59">
        <v>2</v>
      </c>
      <c r="L16" s="59">
        <v>1</v>
      </c>
      <c r="M16" s="60">
        <v>2</v>
      </c>
      <c r="N16" s="134">
        <v>13</v>
      </c>
      <c r="O16" s="137">
        <v>1</v>
      </c>
      <c r="P16" s="59">
        <v>1</v>
      </c>
      <c r="Q16" s="59">
        <v>2</v>
      </c>
      <c r="R16" s="59">
        <v>1</v>
      </c>
      <c r="S16" s="59">
        <v>1</v>
      </c>
      <c r="T16" s="59">
        <v>1</v>
      </c>
      <c r="U16" s="59">
        <v>2</v>
      </c>
      <c r="V16" s="59">
        <v>2</v>
      </c>
      <c r="W16" s="60">
        <v>1</v>
      </c>
      <c r="X16" s="118">
        <v>12</v>
      </c>
      <c r="Y16" s="60">
        <v>25</v>
      </c>
      <c r="AB16" s="87"/>
    </row>
    <row r="17" spans="1:28" ht="15" x14ac:dyDescent="0.25">
      <c r="A17" s="101" t="s">
        <v>23</v>
      </c>
      <c r="B17" s="79">
        <v>25.900000000000016</v>
      </c>
      <c r="C17" s="112">
        <v>25</v>
      </c>
      <c r="D17" s="62" t="s">
        <v>14</v>
      </c>
      <c r="E17" s="84">
        <v>6</v>
      </c>
      <c r="F17" s="84">
        <v>5</v>
      </c>
      <c r="G17" s="84">
        <v>7</v>
      </c>
      <c r="H17" s="84">
        <v>8</v>
      </c>
      <c r="I17" s="84">
        <v>8</v>
      </c>
      <c r="J17" s="84">
        <v>6</v>
      </c>
      <c r="K17" s="84">
        <v>7</v>
      </c>
      <c r="L17" s="84">
        <v>5</v>
      </c>
      <c r="M17" s="114">
        <v>4</v>
      </c>
      <c r="N17" s="135">
        <v>56</v>
      </c>
      <c r="O17" s="84">
        <v>7</v>
      </c>
      <c r="P17" s="84">
        <v>6</v>
      </c>
      <c r="Q17" s="84">
        <v>4</v>
      </c>
      <c r="R17" s="84">
        <v>6</v>
      </c>
      <c r="S17" s="84">
        <v>8</v>
      </c>
      <c r="T17" s="84">
        <v>3</v>
      </c>
      <c r="U17" s="84">
        <v>6</v>
      </c>
      <c r="V17" s="84">
        <v>7</v>
      </c>
      <c r="W17" s="114">
        <v>5</v>
      </c>
      <c r="X17" s="111">
        <v>52</v>
      </c>
      <c r="Y17" s="71">
        <v>108</v>
      </c>
      <c r="Z17" s="102">
        <v>0.7</v>
      </c>
      <c r="AA17" s="141">
        <v>26.4</v>
      </c>
      <c r="AB17" s="103">
        <v>137</v>
      </c>
    </row>
    <row r="18" spans="1:28" ht="15.75" thickBot="1" x14ac:dyDescent="0.3">
      <c r="A18" s="104"/>
      <c r="B18" s="105"/>
      <c r="C18" s="105"/>
      <c r="D18" s="76" t="s">
        <v>18</v>
      </c>
      <c r="E18" s="61">
        <v>2</v>
      </c>
      <c r="F18" s="61">
        <v>1</v>
      </c>
      <c r="G18" s="61">
        <v>0</v>
      </c>
      <c r="H18" s="61">
        <v>0</v>
      </c>
      <c r="I18" s="61">
        <v>0</v>
      </c>
      <c r="J18" s="61">
        <v>2</v>
      </c>
      <c r="K18" s="61">
        <v>1</v>
      </c>
      <c r="L18" s="61">
        <v>2</v>
      </c>
      <c r="M18" s="119">
        <v>3</v>
      </c>
      <c r="N18" s="136">
        <v>11</v>
      </c>
      <c r="O18" s="138">
        <v>0</v>
      </c>
      <c r="P18" s="61">
        <v>2</v>
      </c>
      <c r="Q18" s="61">
        <v>3</v>
      </c>
      <c r="R18" s="61">
        <v>1</v>
      </c>
      <c r="S18" s="61">
        <v>0</v>
      </c>
      <c r="T18" s="61">
        <v>3</v>
      </c>
      <c r="U18" s="61">
        <v>2</v>
      </c>
      <c r="V18" s="61">
        <v>1</v>
      </c>
      <c r="W18" s="119">
        <v>2</v>
      </c>
      <c r="X18" s="122">
        <v>14</v>
      </c>
      <c r="Y18" s="72">
        <v>25</v>
      </c>
      <c r="Z18" s="105"/>
      <c r="AA18" s="105"/>
      <c r="AB18" s="106"/>
    </row>
    <row r="19" spans="1:28" ht="13.5" thickBot="1" x14ac:dyDescent="0.25">
      <c r="A19" s="77"/>
      <c r="B19" s="77"/>
      <c r="C19" s="77"/>
      <c r="D19" s="77"/>
      <c r="E19" s="77"/>
      <c r="F19" s="77"/>
      <c r="G19" s="77"/>
      <c r="H19" s="77"/>
      <c r="I19" s="77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7"/>
      <c r="Z19" s="77"/>
      <c r="AA19" s="77"/>
      <c r="AB19" s="77"/>
    </row>
    <row r="20" spans="1:28" ht="15" x14ac:dyDescent="0.25">
      <c r="A20" s="166"/>
      <c r="B20" s="173" t="s">
        <v>4</v>
      </c>
      <c r="C20" s="176" t="s">
        <v>19</v>
      </c>
      <c r="D20" s="64" t="s">
        <v>1</v>
      </c>
      <c r="E20" s="163">
        <v>379</v>
      </c>
      <c r="F20" s="163">
        <v>132</v>
      </c>
      <c r="G20" s="163">
        <v>482</v>
      </c>
      <c r="H20" s="163">
        <v>369</v>
      </c>
      <c r="I20" s="163">
        <v>276</v>
      </c>
      <c r="J20" s="163">
        <v>313</v>
      </c>
      <c r="K20" s="163">
        <v>505</v>
      </c>
      <c r="L20" s="163">
        <v>316</v>
      </c>
      <c r="M20" s="163">
        <v>200</v>
      </c>
      <c r="N20" s="179" t="s">
        <v>16</v>
      </c>
      <c r="O20" s="163">
        <v>486</v>
      </c>
      <c r="P20" s="163">
        <v>306</v>
      </c>
      <c r="Q20" s="163">
        <v>144</v>
      </c>
      <c r="R20" s="163">
        <v>466</v>
      </c>
      <c r="S20" s="163">
        <v>369</v>
      </c>
      <c r="T20" s="163">
        <v>361</v>
      </c>
      <c r="U20" s="163">
        <v>381</v>
      </c>
      <c r="V20" s="163">
        <v>145</v>
      </c>
      <c r="W20" s="163">
        <v>414</v>
      </c>
      <c r="X20" s="179" t="s">
        <v>17</v>
      </c>
      <c r="Y20" s="89">
        <v>71</v>
      </c>
      <c r="Z20" s="182" t="s">
        <v>28</v>
      </c>
      <c r="AA20" s="185" t="s">
        <v>6</v>
      </c>
      <c r="AB20" s="188" t="s">
        <v>20</v>
      </c>
    </row>
    <row r="21" spans="1:28" ht="15" x14ac:dyDescent="0.25">
      <c r="A21" s="166" t="s">
        <v>35</v>
      </c>
      <c r="B21" s="174"/>
      <c r="C21" s="177"/>
      <c r="D21" s="65" t="s">
        <v>2</v>
      </c>
      <c r="E21" s="43">
        <v>4</v>
      </c>
      <c r="F21" s="39">
        <v>3</v>
      </c>
      <c r="G21" s="39">
        <v>5</v>
      </c>
      <c r="H21" s="39">
        <v>4</v>
      </c>
      <c r="I21" s="39">
        <v>4</v>
      </c>
      <c r="J21" s="39">
        <v>4</v>
      </c>
      <c r="K21" s="39">
        <v>5</v>
      </c>
      <c r="L21" s="39">
        <v>4</v>
      </c>
      <c r="M21" s="44">
        <v>3</v>
      </c>
      <c r="N21" s="180"/>
      <c r="O21" s="43">
        <v>5</v>
      </c>
      <c r="P21" s="39">
        <v>4</v>
      </c>
      <c r="Q21" s="39">
        <v>3</v>
      </c>
      <c r="R21" s="39">
        <v>5</v>
      </c>
      <c r="S21" s="39">
        <v>4</v>
      </c>
      <c r="T21" s="39">
        <v>4</v>
      </c>
      <c r="U21" s="39">
        <v>4</v>
      </c>
      <c r="V21" s="39">
        <v>3</v>
      </c>
      <c r="W21" s="44">
        <v>4</v>
      </c>
      <c r="X21" s="180"/>
      <c r="Y21" s="63">
        <v>72</v>
      </c>
      <c r="Z21" s="183"/>
      <c r="AA21" s="186"/>
      <c r="AB21" s="189"/>
    </row>
    <row r="22" spans="1:28" ht="15.75" thickBot="1" x14ac:dyDescent="0.3">
      <c r="A22" s="167">
        <v>45177</v>
      </c>
      <c r="B22" s="175"/>
      <c r="C22" s="178"/>
      <c r="D22" s="66" t="s">
        <v>3</v>
      </c>
      <c r="E22" s="45">
        <v>1</v>
      </c>
      <c r="F22" s="46">
        <v>17</v>
      </c>
      <c r="G22" s="46">
        <v>6</v>
      </c>
      <c r="H22" s="46">
        <v>9</v>
      </c>
      <c r="I22" s="46">
        <v>18</v>
      </c>
      <c r="J22" s="46">
        <v>12</v>
      </c>
      <c r="K22" s="46">
        <v>13</v>
      </c>
      <c r="L22" s="46">
        <v>15</v>
      </c>
      <c r="M22" s="47">
        <v>8</v>
      </c>
      <c r="N22" s="181"/>
      <c r="O22" s="45">
        <v>10</v>
      </c>
      <c r="P22" s="46">
        <v>5</v>
      </c>
      <c r="Q22" s="46">
        <v>16</v>
      </c>
      <c r="R22" s="46">
        <v>7</v>
      </c>
      <c r="S22" s="46">
        <v>3</v>
      </c>
      <c r="T22" s="46">
        <v>11</v>
      </c>
      <c r="U22" s="46">
        <v>4</v>
      </c>
      <c r="V22" s="46">
        <v>14</v>
      </c>
      <c r="W22" s="47">
        <v>2</v>
      </c>
      <c r="X22" s="181"/>
      <c r="Y22" s="108">
        <v>126</v>
      </c>
      <c r="Z22" s="184"/>
      <c r="AA22" s="187"/>
      <c r="AB22" s="190"/>
    </row>
    <row r="23" spans="1:28" ht="15" x14ac:dyDescent="0.25">
      <c r="A23" s="91"/>
      <c r="D23" s="48" t="s">
        <v>15</v>
      </c>
      <c r="E23" s="49">
        <v>2</v>
      </c>
      <c r="F23" s="49">
        <v>1</v>
      </c>
      <c r="G23" s="49">
        <v>2</v>
      </c>
      <c r="H23" s="49">
        <v>2</v>
      </c>
      <c r="I23" s="49">
        <v>1</v>
      </c>
      <c r="J23" s="49">
        <v>1</v>
      </c>
      <c r="K23" s="49">
        <v>1</v>
      </c>
      <c r="L23" s="49">
        <v>1</v>
      </c>
      <c r="M23" s="50">
        <v>2</v>
      </c>
      <c r="N23" s="123">
        <v>13</v>
      </c>
      <c r="O23" s="126">
        <v>2</v>
      </c>
      <c r="P23" s="49">
        <v>2</v>
      </c>
      <c r="Q23" s="49">
        <v>1</v>
      </c>
      <c r="R23" s="49">
        <v>2</v>
      </c>
      <c r="S23" s="49">
        <v>2</v>
      </c>
      <c r="T23" s="49">
        <v>1</v>
      </c>
      <c r="U23" s="49">
        <v>2</v>
      </c>
      <c r="V23" s="49">
        <v>1</v>
      </c>
      <c r="W23" s="50">
        <v>2</v>
      </c>
      <c r="X23" s="113">
        <v>15</v>
      </c>
      <c r="Y23" s="85">
        <v>28</v>
      </c>
      <c r="AB23" s="87"/>
    </row>
    <row r="24" spans="1:28" ht="15" x14ac:dyDescent="0.25">
      <c r="A24" s="91" t="s">
        <v>24</v>
      </c>
      <c r="B24" s="73">
        <v>25.700000000000021</v>
      </c>
      <c r="C24" s="112">
        <v>28</v>
      </c>
      <c r="D24" s="52" t="s">
        <v>14</v>
      </c>
      <c r="E24" s="84">
        <v>6</v>
      </c>
      <c r="F24" s="84">
        <v>5</v>
      </c>
      <c r="G24" s="84">
        <v>6</v>
      </c>
      <c r="H24" s="84">
        <v>5</v>
      </c>
      <c r="I24" s="84">
        <v>5</v>
      </c>
      <c r="J24" s="84">
        <v>7</v>
      </c>
      <c r="K24" s="84">
        <v>7</v>
      </c>
      <c r="L24" s="84">
        <v>4</v>
      </c>
      <c r="M24" s="114">
        <v>5</v>
      </c>
      <c r="N24" s="124">
        <v>50</v>
      </c>
      <c r="O24" s="84">
        <v>5</v>
      </c>
      <c r="P24" s="84">
        <v>6</v>
      </c>
      <c r="Q24" s="84">
        <v>4</v>
      </c>
      <c r="R24" s="84">
        <v>6</v>
      </c>
      <c r="S24" s="84">
        <v>6</v>
      </c>
      <c r="T24" s="84">
        <v>5</v>
      </c>
      <c r="U24" s="84">
        <v>8</v>
      </c>
      <c r="V24" s="84">
        <v>4</v>
      </c>
      <c r="W24" s="114">
        <v>7</v>
      </c>
      <c r="X24" s="109">
        <v>51</v>
      </c>
      <c r="Y24" s="67">
        <v>101</v>
      </c>
      <c r="Z24" s="92">
        <v>0</v>
      </c>
      <c r="AA24" s="142">
        <v>25.700000000000021</v>
      </c>
      <c r="AB24" s="93">
        <v>121</v>
      </c>
    </row>
    <row r="25" spans="1:28" ht="15.75" thickBot="1" x14ac:dyDescent="0.3">
      <c r="A25" s="94"/>
      <c r="D25" s="74" t="s">
        <v>18</v>
      </c>
      <c r="E25" s="51">
        <v>2</v>
      </c>
      <c r="F25" s="51">
        <v>1</v>
      </c>
      <c r="G25" s="51">
        <v>3</v>
      </c>
      <c r="H25" s="51">
        <v>3</v>
      </c>
      <c r="I25" s="51">
        <v>2</v>
      </c>
      <c r="J25" s="51">
        <v>0</v>
      </c>
      <c r="K25" s="51">
        <v>1</v>
      </c>
      <c r="L25" s="51">
        <v>3</v>
      </c>
      <c r="M25" s="115">
        <v>2</v>
      </c>
      <c r="N25" s="125">
        <v>17</v>
      </c>
      <c r="O25" s="128">
        <v>4</v>
      </c>
      <c r="P25" s="51">
        <v>2</v>
      </c>
      <c r="Q25" s="51">
        <v>2</v>
      </c>
      <c r="R25" s="51">
        <v>3</v>
      </c>
      <c r="S25" s="51">
        <v>2</v>
      </c>
      <c r="T25" s="51">
        <v>2</v>
      </c>
      <c r="U25" s="51">
        <v>0</v>
      </c>
      <c r="V25" s="51">
        <v>2</v>
      </c>
      <c r="W25" s="115">
        <v>1</v>
      </c>
      <c r="X25" s="120">
        <v>18</v>
      </c>
      <c r="Y25" s="68">
        <v>35</v>
      </c>
      <c r="AB25" s="87"/>
    </row>
    <row r="26" spans="1:28" ht="13.5" thickBot="1" x14ac:dyDescent="0.25">
      <c r="A26" s="95"/>
      <c r="AB26" s="87"/>
    </row>
    <row r="27" spans="1:28" ht="15" x14ac:dyDescent="0.25">
      <c r="A27" s="99"/>
      <c r="D27" s="53" t="s">
        <v>15</v>
      </c>
      <c r="E27" s="54">
        <v>2</v>
      </c>
      <c r="F27" s="54">
        <v>1</v>
      </c>
      <c r="G27" s="54">
        <v>2</v>
      </c>
      <c r="H27" s="54">
        <v>2</v>
      </c>
      <c r="I27" s="54">
        <v>1</v>
      </c>
      <c r="J27" s="54">
        <v>1</v>
      </c>
      <c r="K27" s="54">
        <v>1</v>
      </c>
      <c r="L27" s="54">
        <v>1</v>
      </c>
      <c r="M27" s="55">
        <v>2</v>
      </c>
      <c r="N27" s="129">
        <v>13</v>
      </c>
      <c r="O27" s="132">
        <v>2</v>
      </c>
      <c r="P27" s="54">
        <v>2</v>
      </c>
      <c r="Q27" s="54">
        <v>1</v>
      </c>
      <c r="R27" s="54">
        <v>2</v>
      </c>
      <c r="S27" s="54">
        <v>2</v>
      </c>
      <c r="T27" s="54">
        <v>1</v>
      </c>
      <c r="U27" s="54">
        <v>2</v>
      </c>
      <c r="V27" s="54">
        <v>1</v>
      </c>
      <c r="W27" s="55">
        <v>2</v>
      </c>
      <c r="X27" s="116">
        <v>15</v>
      </c>
      <c r="Y27" s="55">
        <v>28</v>
      </c>
      <c r="AB27" s="87"/>
    </row>
    <row r="28" spans="1:28" ht="15" x14ac:dyDescent="0.25">
      <c r="A28" s="96" t="s">
        <v>22</v>
      </c>
      <c r="B28" s="78">
        <v>26.4</v>
      </c>
      <c r="C28" s="112">
        <v>28</v>
      </c>
      <c r="D28" s="57" t="s">
        <v>14</v>
      </c>
      <c r="E28" s="84">
        <v>7</v>
      </c>
      <c r="F28" s="84">
        <v>6</v>
      </c>
      <c r="G28" s="84">
        <v>9</v>
      </c>
      <c r="H28" s="84">
        <v>5</v>
      </c>
      <c r="I28" s="84">
        <v>7</v>
      </c>
      <c r="J28" s="84">
        <v>6</v>
      </c>
      <c r="K28" s="84">
        <v>8</v>
      </c>
      <c r="L28" s="84">
        <v>6</v>
      </c>
      <c r="M28" s="114">
        <v>6</v>
      </c>
      <c r="N28" s="130">
        <v>60</v>
      </c>
      <c r="O28" s="84">
        <v>9</v>
      </c>
      <c r="P28" s="84">
        <v>6</v>
      </c>
      <c r="Q28" s="84">
        <v>4</v>
      </c>
      <c r="R28" s="84">
        <v>9</v>
      </c>
      <c r="S28" s="84">
        <v>8</v>
      </c>
      <c r="T28" s="84">
        <v>7</v>
      </c>
      <c r="U28" s="84">
        <v>8</v>
      </c>
      <c r="V28" s="84">
        <v>6</v>
      </c>
      <c r="W28" s="114">
        <v>7</v>
      </c>
      <c r="X28" s="110">
        <v>64</v>
      </c>
      <c r="Y28" s="69">
        <v>124</v>
      </c>
      <c r="Z28" s="97">
        <v>2.0000000000000004</v>
      </c>
      <c r="AA28" s="143">
        <v>26.4</v>
      </c>
      <c r="AB28" s="98">
        <v>119</v>
      </c>
    </row>
    <row r="29" spans="1:28" ht="15.75" thickBot="1" x14ac:dyDescent="0.3">
      <c r="A29" s="99"/>
      <c r="D29" s="75" t="s">
        <v>18</v>
      </c>
      <c r="E29" s="56">
        <v>1</v>
      </c>
      <c r="F29" s="56">
        <v>0</v>
      </c>
      <c r="G29" s="56">
        <v>0</v>
      </c>
      <c r="H29" s="56">
        <v>3</v>
      </c>
      <c r="I29" s="56">
        <v>0</v>
      </c>
      <c r="J29" s="56">
        <v>1</v>
      </c>
      <c r="K29" s="56">
        <v>0</v>
      </c>
      <c r="L29" s="56">
        <v>1</v>
      </c>
      <c r="M29" s="117">
        <v>1</v>
      </c>
      <c r="N29" s="131">
        <v>7</v>
      </c>
      <c r="O29" s="133">
        <v>0</v>
      </c>
      <c r="P29" s="56">
        <v>2</v>
      </c>
      <c r="Q29" s="56">
        <v>2</v>
      </c>
      <c r="R29" s="56">
        <v>0</v>
      </c>
      <c r="S29" s="56">
        <v>0</v>
      </c>
      <c r="T29" s="56">
        <v>0</v>
      </c>
      <c r="U29" s="56">
        <v>0</v>
      </c>
      <c r="V29" s="56">
        <v>0</v>
      </c>
      <c r="W29" s="117">
        <v>1</v>
      </c>
      <c r="X29" s="121">
        <v>5</v>
      </c>
      <c r="Y29" s="70">
        <v>12</v>
      </c>
      <c r="AB29" s="87"/>
    </row>
    <row r="30" spans="1:28" ht="13.5" thickBot="1" x14ac:dyDescent="0.25">
      <c r="A30" s="95"/>
      <c r="AB30" s="87"/>
    </row>
    <row r="31" spans="1:28" ht="15" x14ac:dyDescent="0.25">
      <c r="A31" s="100"/>
      <c r="D31" s="58" t="s">
        <v>15</v>
      </c>
      <c r="E31" s="59">
        <v>2</v>
      </c>
      <c r="F31" s="59">
        <v>1</v>
      </c>
      <c r="G31" s="59">
        <v>2</v>
      </c>
      <c r="H31" s="59">
        <v>2</v>
      </c>
      <c r="I31" s="59">
        <v>1</v>
      </c>
      <c r="J31" s="59">
        <v>1</v>
      </c>
      <c r="K31" s="59">
        <v>1</v>
      </c>
      <c r="L31" s="59">
        <v>1</v>
      </c>
      <c r="M31" s="60">
        <v>2</v>
      </c>
      <c r="N31" s="134">
        <v>13</v>
      </c>
      <c r="O31" s="137">
        <v>1</v>
      </c>
      <c r="P31" s="59">
        <v>2</v>
      </c>
      <c r="Q31" s="59">
        <v>1</v>
      </c>
      <c r="R31" s="59">
        <v>2</v>
      </c>
      <c r="S31" s="59">
        <v>2</v>
      </c>
      <c r="T31" s="59">
        <v>1</v>
      </c>
      <c r="U31" s="59">
        <v>2</v>
      </c>
      <c r="V31" s="59">
        <v>1</v>
      </c>
      <c r="W31" s="60">
        <v>2</v>
      </c>
      <c r="X31" s="118">
        <v>14</v>
      </c>
      <c r="Y31" s="60">
        <v>27</v>
      </c>
      <c r="AB31" s="87"/>
    </row>
    <row r="32" spans="1:28" ht="15" x14ac:dyDescent="0.25">
      <c r="A32" s="101" t="s">
        <v>23</v>
      </c>
      <c r="B32" s="79">
        <v>25.400000000000016</v>
      </c>
      <c r="C32" s="112">
        <v>27</v>
      </c>
      <c r="D32" s="62" t="s">
        <v>14</v>
      </c>
      <c r="E32" s="84">
        <v>8</v>
      </c>
      <c r="F32" s="84">
        <v>4</v>
      </c>
      <c r="G32" s="84">
        <v>6</v>
      </c>
      <c r="H32" s="84">
        <v>7</v>
      </c>
      <c r="I32" s="84">
        <v>4</v>
      </c>
      <c r="J32" s="84">
        <v>7</v>
      </c>
      <c r="K32" s="84">
        <v>8</v>
      </c>
      <c r="L32" s="84">
        <v>6</v>
      </c>
      <c r="M32" s="114">
        <v>5</v>
      </c>
      <c r="N32" s="135">
        <v>55</v>
      </c>
      <c r="O32" s="84">
        <v>8</v>
      </c>
      <c r="P32" s="84">
        <v>6</v>
      </c>
      <c r="Q32" s="84">
        <v>4</v>
      </c>
      <c r="R32" s="84">
        <v>9</v>
      </c>
      <c r="S32" s="84">
        <v>5</v>
      </c>
      <c r="T32" s="84">
        <v>4</v>
      </c>
      <c r="U32" s="84">
        <v>7</v>
      </c>
      <c r="V32" s="84">
        <v>3</v>
      </c>
      <c r="W32" s="114">
        <v>7</v>
      </c>
      <c r="X32" s="111">
        <v>53</v>
      </c>
      <c r="Y32" s="71">
        <v>108</v>
      </c>
      <c r="Z32" s="102">
        <v>0.5</v>
      </c>
      <c r="AA32" s="141">
        <v>25.900000000000016</v>
      </c>
      <c r="AB32" s="103">
        <v>136</v>
      </c>
    </row>
    <row r="33" spans="1:28" ht="15.75" thickBot="1" x14ac:dyDescent="0.3">
      <c r="A33" s="104"/>
      <c r="B33" s="105"/>
      <c r="C33" s="105"/>
      <c r="D33" s="76" t="s">
        <v>18</v>
      </c>
      <c r="E33" s="61">
        <v>0</v>
      </c>
      <c r="F33" s="61">
        <v>2</v>
      </c>
      <c r="G33" s="61">
        <v>3</v>
      </c>
      <c r="H33" s="61">
        <v>1</v>
      </c>
      <c r="I33" s="61">
        <v>3</v>
      </c>
      <c r="J33" s="61">
        <v>0</v>
      </c>
      <c r="K33" s="61">
        <v>0</v>
      </c>
      <c r="L33" s="61">
        <v>1</v>
      </c>
      <c r="M33" s="119">
        <v>2</v>
      </c>
      <c r="N33" s="136">
        <v>12</v>
      </c>
      <c r="O33" s="138">
        <v>0</v>
      </c>
      <c r="P33" s="61">
        <v>2</v>
      </c>
      <c r="Q33" s="61">
        <v>2</v>
      </c>
      <c r="R33" s="61">
        <v>0</v>
      </c>
      <c r="S33" s="61">
        <v>3</v>
      </c>
      <c r="T33" s="61">
        <v>3</v>
      </c>
      <c r="U33" s="61">
        <v>1</v>
      </c>
      <c r="V33" s="61">
        <v>3</v>
      </c>
      <c r="W33" s="119">
        <v>1</v>
      </c>
      <c r="X33" s="122">
        <v>15</v>
      </c>
      <c r="Y33" s="72">
        <v>27</v>
      </c>
      <c r="Z33" s="105"/>
      <c r="AA33" s="105"/>
      <c r="AB33" s="106"/>
    </row>
    <row r="34" spans="1:28" ht="13.5" thickBot="1" x14ac:dyDescent="0.25">
      <c r="A34" s="77"/>
      <c r="B34" s="77"/>
      <c r="C34" s="77"/>
      <c r="D34" s="77"/>
      <c r="E34" s="77"/>
      <c r="F34" s="77"/>
      <c r="G34" s="77"/>
      <c r="H34" s="77"/>
      <c r="I34" s="77"/>
      <c r="J34" s="77"/>
      <c r="K34" s="77"/>
      <c r="L34" s="77"/>
      <c r="M34" s="77"/>
      <c r="N34" s="77"/>
      <c r="O34" s="77"/>
      <c r="P34" s="77"/>
      <c r="Q34" s="77"/>
      <c r="R34" s="77"/>
      <c r="S34" s="77"/>
      <c r="T34" s="77"/>
      <c r="U34" s="77"/>
      <c r="V34" s="77"/>
      <c r="W34" s="77"/>
      <c r="X34" s="77"/>
      <c r="Y34" s="77"/>
      <c r="Z34" s="77"/>
      <c r="AA34" s="77"/>
      <c r="AB34" s="77"/>
    </row>
    <row r="35" spans="1:28" ht="15" x14ac:dyDescent="0.25">
      <c r="A35" s="88"/>
      <c r="B35" s="173" t="s">
        <v>4</v>
      </c>
      <c r="C35" s="176" t="s">
        <v>19</v>
      </c>
      <c r="D35" s="64" t="s">
        <v>1</v>
      </c>
      <c r="E35" s="40">
        <v>382</v>
      </c>
      <c r="F35" s="41">
        <v>459</v>
      </c>
      <c r="G35" s="41">
        <v>301</v>
      </c>
      <c r="H35" s="41">
        <v>302</v>
      </c>
      <c r="I35" s="41">
        <v>146</v>
      </c>
      <c r="J35" s="41">
        <v>373</v>
      </c>
      <c r="K35" s="41">
        <v>478</v>
      </c>
      <c r="L35" s="41">
        <v>172</v>
      </c>
      <c r="M35" s="42">
        <v>349</v>
      </c>
      <c r="N35" s="179" t="s">
        <v>16</v>
      </c>
      <c r="O35" s="40">
        <v>403</v>
      </c>
      <c r="P35" s="41">
        <v>182</v>
      </c>
      <c r="Q35" s="41">
        <v>471</v>
      </c>
      <c r="R35" s="41">
        <v>150</v>
      </c>
      <c r="S35" s="41">
        <v>387</v>
      </c>
      <c r="T35" s="41">
        <v>286</v>
      </c>
      <c r="U35" s="41">
        <v>376</v>
      </c>
      <c r="V35" s="41">
        <v>476</v>
      </c>
      <c r="W35" s="42">
        <v>270</v>
      </c>
      <c r="X35" s="179" t="s">
        <v>17</v>
      </c>
      <c r="Y35" s="89">
        <v>71.5</v>
      </c>
      <c r="Z35" s="182" t="s">
        <v>28</v>
      </c>
      <c r="AA35" s="185" t="s">
        <v>6</v>
      </c>
      <c r="AB35" s="188" t="s">
        <v>20</v>
      </c>
    </row>
    <row r="36" spans="1:28" ht="15" x14ac:dyDescent="0.25">
      <c r="A36" s="90" t="s">
        <v>21</v>
      </c>
      <c r="B36" s="174"/>
      <c r="C36" s="177"/>
      <c r="D36" s="65" t="s">
        <v>2</v>
      </c>
      <c r="E36" s="43">
        <v>4</v>
      </c>
      <c r="F36" s="39">
        <v>5</v>
      </c>
      <c r="G36" s="39">
        <v>4</v>
      </c>
      <c r="H36" s="39">
        <v>4</v>
      </c>
      <c r="I36" s="39">
        <v>3</v>
      </c>
      <c r="J36" s="39">
        <v>4</v>
      </c>
      <c r="K36" s="39">
        <v>5</v>
      </c>
      <c r="L36" s="39">
        <v>3</v>
      </c>
      <c r="M36" s="44">
        <v>4</v>
      </c>
      <c r="N36" s="180"/>
      <c r="O36" s="43">
        <v>4</v>
      </c>
      <c r="P36" s="39">
        <v>3</v>
      </c>
      <c r="Q36" s="39">
        <v>5</v>
      </c>
      <c r="R36" s="39">
        <v>3</v>
      </c>
      <c r="S36" s="39">
        <v>4</v>
      </c>
      <c r="T36" s="39">
        <v>4</v>
      </c>
      <c r="U36" s="39">
        <v>4</v>
      </c>
      <c r="V36" s="39">
        <v>5</v>
      </c>
      <c r="W36" s="44">
        <v>4</v>
      </c>
      <c r="X36" s="180"/>
      <c r="Y36" s="63">
        <v>72</v>
      </c>
      <c r="Z36" s="183"/>
      <c r="AA36" s="186"/>
      <c r="AB36" s="189"/>
    </row>
    <row r="37" spans="1:28" ht="15.75" thickBot="1" x14ac:dyDescent="0.3">
      <c r="A37" s="107">
        <v>45167</v>
      </c>
      <c r="B37" s="175"/>
      <c r="C37" s="178"/>
      <c r="D37" s="66" t="s">
        <v>3</v>
      </c>
      <c r="E37" s="45">
        <v>5</v>
      </c>
      <c r="F37" s="46">
        <v>9</v>
      </c>
      <c r="G37" s="46">
        <v>13</v>
      </c>
      <c r="H37" s="46">
        <v>15</v>
      </c>
      <c r="I37" s="46">
        <v>17</v>
      </c>
      <c r="J37" s="46">
        <v>3</v>
      </c>
      <c r="K37" s="46">
        <v>7</v>
      </c>
      <c r="L37" s="46">
        <v>11</v>
      </c>
      <c r="M37" s="47">
        <v>1</v>
      </c>
      <c r="N37" s="181"/>
      <c r="O37" s="45">
        <v>4</v>
      </c>
      <c r="P37" s="46">
        <v>14</v>
      </c>
      <c r="Q37" s="46">
        <v>6</v>
      </c>
      <c r="R37" s="46">
        <v>18</v>
      </c>
      <c r="S37" s="46">
        <v>2</v>
      </c>
      <c r="T37" s="46">
        <v>16</v>
      </c>
      <c r="U37" s="46">
        <v>8</v>
      </c>
      <c r="V37" s="46">
        <v>12</v>
      </c>
      <c r="W37" s="47">
        <v>10</v>
      </c>
      <c r="X37" s="181"/>
      <c r="Y37" s="108">
        <v>130</v>
      </c>
      <c r="Z37" s="184"/>
      <c r="AA37" s="187"/>
      <c r="AB37" s="190"/>
    </row>
    <row r="38" spans="1:28" ht="15" x14ac:dyDescent="0.25">
      <c r="A38" s="91"/>
      <c r="D38" s="48" t="s">
        <v>15</v>
      </c>
      <c r="E38" s="49">
        <v>2</v>
      </c>
      <c r="F38" s="49">
        <v>2</v>
      </c>
      <c r="G38" s="49">
        <v>1</v>
      </c>
      <c r="H38" s="49">
        <v>1</v>
      </c>
      <c r="I38" s="49">
        <v>1</v>
      </c>
      <c r="J38" s="49">
        <v>2</v>
      </c>
      <c r="K38" s="49">
        <v>2</v>
      </c>
      <c r="L38" s="49">
        <v>2</v>
      </c>
      <c r="M38" s="50">
        <v>2</v>
      </c>
      <c r="N38" s="123">
        <v>15</v>
      </c>
      <c r="O38" s="126">
        <v>2</v>
      </c>
      <c r="P38" s="49">
        <v>1</v>
      </c>
      <c r="Q38" s="49">
        <v>2</v>
      </c>
      <c r="R38" s="49">
        <v>1</v>
      </c>
      <c r="S38" s="49">
        <v>2</v>
      </c>
      <c r="T38" s="49">
        <v>1</v>
      </c>
      <c r="U38" s="49">
        <v>2</v>
      </c>
      <c r="V38" s="49">
        <v>1</v>
      </c>
      <c r="W38" s="50">
        <v>2</v>
      </c>
      <c r="X38" s="113">
        <v>14</v>
      </c>
      <c r="Y38" s="85">
        <v>29</v>
      </c>
      <c r="AB38" s="87"/>
    </row>
    <row r="39" spans="1:28" ht="15" x14ac:dyDescent="0.25">
      <c r="A39" s="91" t="s">
        <v>24</v>
      </c>
      <c r="B39" s="73">
        <v>25.700000000000021</v>
      </c>
      <c r="C39" s="112">
        <v>29</v>
      </c>
      <c r="D39" s="52" t="s">
        <v>14</v>
      </c>
      <c r="E39" s="84">
        <v>0</v>
      </c>
      <c r="F39" s="84">
        <v>0</v>
      </c>
      <c r="G39" s="84">
        <v>0</v>
      </c>
      <c r="H39" s="84">
        <v>0</v>
      </c>
      <c r="I39" s="84">
        <v>0</v>
      </c>
      <c r="J39" s="84">
        <v>0</v>
      </c>
      <c r="K39" s="84">
        <v>0</v>
      </c>
      <c r="L39" s="84">
        <v>0</v>
      </c>
      <c r="M39" s="114">
        <v>0</v>
      </c>
      <c r="N39" s="124">
        <v>0</v>
      </c>
      <c r="O39" s="84">
        <v>0</v>
      </c>
      <c r="P39" s="84">
        <v>0</v>
      </c>
      <c r="Q39" s="84">
        <v>0</v>
      </c>
      <c r="R39" s="84">
        <v>0</v>
      </c>
      <c r="S39" s="84">
        <v>0</v>
      </c>
      <c r="T39" s="84">
        <v>0</v>
      </c>
      <c r="U39" s="84">
        <v>0</v>
      </c>
      <c r="V39" s="84">
        <v>0</v>
      </c>
      <c r="W39" s="114">
        <v>0</v>
      </c>
      <c r="X39" s="109">
        <v>0</v>
      </c>
      <c r="Y39" s="67">
        <v>0</v>
      </c>
      <c r="Z39" s="92">
        <v>0</v>
      </c>
      <c r="AA39" s="142">
        <v>25.700000000000021</v>
      </c>
      <c r="AB39" s="93">
        <v>120</v>
      </c>
    </row>
    <row r="40" spans="1:28" ht="15.75" thickBot="1" x14ac:dyDescent="0.3">
      <c r="A40" s="94"/>
      <c r="D40" s="74" t="s">
        <v>18</v>
      </c>
      <c r="E40" s="51">
        <v>0</v>
      </c>
      <c r="F40" s="51">
        <v>0</v>
      </c>
      <c r="G40" s="51">
        <v>0</v>
      </c>
      <c r="H40" s="51">
        <v>0</v>
      </c>
      <c r="I40" s="51">
        <v>0</v>
      </c>
      <c r="J40" s="51">
        <v>0</v>
      </c>
      <c r="K40" s="51">
        <v>0</v>
      </c>
      <c r="L40" s="51">
        <v>0</v>
      </c>
      <c r="M40" s="115">
        <v>0</v>
      </c>
      <c r="N40" s="125">
        <v>0</v>
      </c>
      <c r="O40" s="128">
        <v>0</v>
      </c>
      <c r="P40" s="51">
        <v>0</v>
      </c>
      <c r="Q40" s="51">
        <v>0</v>
      </c>
      <c r="R40" s="51">
        <v>0</v>
      </c>
      <c r="S40" s="51">
        <v>0</v>
      </c>
      <c r="T40" s="51">
        <v>0</v>
      </c>
      <c r="U40" s="51">
        <v>0</v>
      </c>
      <c r="V40" s="51">
        <v>0</v>
      </c>
      <c r="W40" s="115">
        <v>0</v>
      </c>
      <c r="X40" s="120">
        <v>0</v>
      </c>
      <c r="Y40" s="68">
        <v>0</v>
      </c>
      <c r="AB40" s="87"/>
    </row>
    <row r="41" spans="1:28" ht="13.5" thickBot="1" x14ac:dyDescent="0.25">
      <c r="A41" s="95"/>
      <c r="AB41" s="87"/>
    </row>
    <row r="42" spans="1:28" ht="15" x14ac:dyDescent="0.25">
      <c r="A42" s="99"/>
      <c r="D42" s="53" t="s">
        <v>15</v>
      </c>
      <c r="E42" s="54">
        <v>2</v>
      </c>
      <c r="F42" s="54">
        <v>2</v>
      </c>
      <c r="G42" s="54">
        <v>1</v>
      </c>
      <c r="H42" s="54">
        <v>1</v>
      </c>
      <c r="I42" s="54">
        <v>1</v>
      </c>
      <c r="J42" s="54">
        <v>2</v>
      </c>
      <c r="K42" s="54">
        <v>2</v>
      </c>
      <c r="L42" s="54">
        <v>2</v>
      </c>
      <c r="M42" s="55">
        <v>2</v>
      </c>
      <c r="N42" s="129">
        <v>15</v>
      </c>
      <c r="O42" s="132">
        <v>2</v>
      </c>
      <c r="P42" s="54">
        <v>1</v>
      </c>
      <c r="Q42" s="54">
        <v>2</v>
      </c>
      <c r="R42" s="54">
        <v>1</v>
      </c>
      <c r="S42" s="54">
        <v>2</v>
      </c>
      <c r="T42" s="54">
        <v>1</v>
      </c>
      <c r="U42" s="54">
        <v>2</v>
      </c>
      <c r="V42" s="54">
        <v>2</v>
      </c>
      <c r="W42" s="55">
        <v>2</v>
      </c>
      <c r="X42" s="116">
        <v>15</v>
      </c>
      <c r="Y42" s="55">
        <v>30</v>
      </c>
      <c r="AB42" s="87"/>
    </row>
    <row r="43" spans="1:28" ht="15" x14ac:dyDescent="0.25">
      <c r="A43" s="96" t="s">
        <v>22</v>
      </c>
      <c r="B43" s="78">
        <v>26.4</v>
      </c>
      <c r="C43" s="112">
        <v>30</v>
      </c>
      <c r="D43" s="57" t="s">
        <v>14</v>
      </c>
      <c r="E43" s="84">
        <v>7</v>
      </c>
      <c r="F43" s="84">
        <v>8</v>
      </c>
      <c r="G43" s="84">
        <v>7</v>
      </c>
      <c r="H43" s="84">
        <v>7</v>
      </c>
      <c r="I43" s="84">
        <v>6</v>
      </c>
      <c r="J43" s="84">
        <v>8</v>
      </c>
      <c r="K43" s="84">
        <v>8</v>
      </c>
      <c r="L43" s="84">
        <v>4</v>
      </c>
      <c r="M43" s="114">
        <v>7</v>
      </c>
      <c r="N43" s="130">
        <v>62</v>
      </c>
      <c r="O43" s="84">
        <v>6</v>
      </c>
      <c r="P43" s="84">
        <v>6</v>
      </c>
      <c r="Q43" s="84">
        <v>7</v>
      </c>
      <c r="R43" s="84">
        <v>4</v>
      </c>
      <c r="S43" s="84">
        <v>7</v>
      </c>
      <c r="T43" s="84">
        <v>5</v>
      </c>
      <c r="U43" s="84">
        <v>6</v>
      </c>
      <c r="V43" s="84">
        <v>6</v>
      </c>
      <c r="W43" s="114">
        <v>6</v>
      </c>
      <c r="X43" s="110">
        <v>53</v>
      </c>
      <c r="Y43" s="69">
        <v>115</v>
      </c>
      <c r="Z43" s="97">
        <v>0.89999999999999991</v>
      </c>
      <c r="AA43" s="143">
        <v>26.4</v>
      </c>
      <c r="AB43" s="98">
        <v>118</v>
      </c>
    </row>
    <row r="44" spans="1:28" ht="15.75" thickBot="1" x14ac:dyDescent="0.3">
      <c r="A44" s="99"/>
      <c r="D44" s="75" t="s">
        <v>18</v>
      </c>
      <c r="E44" s="56">
        <v>1</v>
      </c>
      <c r="F44" s="56">
        <v>1</v>
      </c>
      <c r="G44" s="56">
        <v>0</v>
      </c>
      <c r="H44" s="56">
        <v>0</v>
      </c>
      <c r="I44" s="56">
        <v>0</v>
      </c>
      <c r="J44" s="56">
        <v>0</v>
      </c>
      <c r="K44" s="56">
        <v>1</v>
      </c>
      <c r="L44" s="56">
        <v>3</v>
      </c>
      <c r="M44" s="117">
        <v>1</v>
      </c>
      <c r="N44" s="131">
        <v>7</v>
      </c>
      <c r="O44" s="133">
        <v>2</v>
      </c>
      <c r="P44" s="56">
        <v>0</v>
      </c>
      <c r="Q44" s="56">
        <v>2</v>
      </c>
      <c r="R44" s="56">
        <v>2</v>
      </c>
      <c r="S44" s="56">
        <v>1</v>
      </c>
      <c r="T44" s="56">
        <v>2</v>
      </c>
      <c r="U44" s="56">
        <v>2</v>
      </c>
      <c r="V44" s="56">
        <v>3</v>
      </c>
      <c r="W44" s="117">
        <v>2</v>
      </c>
      <c r="X44" s="121">
        <v>16</v>
      </c>
      <c r="Y44" s="70">
        <v>23</v>
      </c>
      <c r="AB44" s="87"/>
    </row>
    <row r="45" spans="1:28" ht="13.5" thickBot="1" x14ac:dyDescent="0.25">
      <c r="A45" s="95"/>
      <c r="AB45" s="87"/>
    </row>
    <row r="46" spans="1:28" ht="15" x14ac:dyDescent="0.25">
      <c r="A46" s="100"/>
      <c r="D46" s="58" t="s">
        <v>15</v>
      </c>
      <c r="E46" s="59">
        <v>2</v>
      </c>
      <c r="F46" s="59">
        <v>2</v>
      </c>
      <c r="G46" s="59">
        <v>1</v>
      </c>
      <c r="H46" s="59">
        <v>1</v>
      </c>
      <c r="I46" s="59">
        <v>1</v>
      </c>
      <c r="J46" s="59">
        <v>2</v>
      </c>
      <c r="K46" s="59">
        <v>2</v>
      </c>
      <c r="L46" s="59">
        <v>2</v>
      </c>
      <c r="M46" s="60">
        <v>2</v>
      </c>
      <c r="N46" s="134">
        <v>15</v>
      </c>
      <c r="O46" s="137">
        <v>2</v>
      </c>
      <c r="P46" s="59">
        <v>1</v>
      </c>
      <c r="Q46" s="59">
        <v>2</v>
      </c>
      <c r="R46" s="59">
        <v>1</v>
      </c>
      <c r="S46" s="59">
        <v>2</v>
      </c>
      <c r="T46" s="59">
        <v>1</v>
      </c>
      <c r="U46" s="59">
        <v>2</v>
      </c>
      <c r="V46" s="59">
        <v>1</v>
      </c>
      <c r="W46" s="60">
        <v>2</v>
      </c>
      <c r="X46" s="118">
        <v>14</v>
      </c>
      <c r="Y46" s="60">
        <v>29</v>
      </c>
      <c r="AB46" s="87"/>
    </row>
    <row r="47" spans="1:28" ht="15" x14ac:dyDescent="0.25">
      <c r="A47" s="101" t="s">
        <v>23</v>
      </c>
      <c r="B47" s="79">
        <v>25.400000000000016</v>
      </c>
      <c r="C47" s="112">
        <v>29</v>
      </c>
      <c r="D47" s="62" t="s">
        <v>14</v>
      </c>
      <c r="E47" s="84">
        <v>8</v>
      </c>
      <c r="F47" s="84">
        <v>7</v>
      </c>
      <c r="G47" s="84">
        <v>6</v>
      </c>
      <c r="H47" s="84">
        <v>6</v>
      </c>
      <c r="I47" s="84">
        <v>4</v>
      </c>
      <c r="J47" s="84">
        <v>6</v>
      </c>
      <c r="K47" s="84">
        <v>6</v>
      </c>
      <c r="L47" s="84">
        <v>5</v>
      </c>
      <c r="M47" s="114">
        <v>5</v>
      </c>
      <c r="N47" s="135">
        <v>53</v>
      </c>
      <c r="O47" s="127">
        <v>4</v>
      </c>
      <c r="P47" s="84">
        <v>5</v>
      </c>
      <c r="Q47" s="84">
        <v>7</v>
      </c>
      <c r="R47" s="84">
        <v>5</v>
      </c>
      <c r="S47" s="84">
        <v>5</v>
      </c>
      <c r="T47" s="84">
        <v>5</v>
      </c>
      <c r="U47" s="84">
        <v>7</v>
      </c>
      <c r="V47" s="84">
        <v>7</v>
      </c>
      <c r="W47" s="114">
        <v>4</v>
      </c>
      <c r="X47" s="111">
        <v>49</v>
      </c>
      <c r="Y47" s="71">
        <v>102</v>
      </c>
      <c r="Z47" s="102">
        <v>0</v>
      </c>
      <c r="AA47" s="141">
        <v>25.400000000000016</v>
      </c>
      <c r="AB47" s="103">
        <v>135</v>
      </c>
    </row>
    <row r="48" spans="1:28" ht="15.75" thickBot="1" x14ac:dyDescent="0.3">
      <c r="A48" s="104"/>
      <c r="B48" s="105"/>
      <c r="C48" s="105"/>
      <c r="D48" s="76" t="s">
        <v>18</v>
      </c>
      <c r="E48" s="61">
        <v>0</v>
      </c>
      <c r="F48" s="61">
        <v>2</v>
      </c>
      <c r="G48" s="61">
        <v>1</v>
      </c>
      <c r="H48" s="61">
        <v>1</v>
      </c>
      <c r="I48" s="61">
        <v>2</v>
      </c>
      <c r="J48" s="61">
        <v>2</v>
      </c>
      <c r="K48" s="61">
        <v>3</v>
      </c>
      <c r="L48" s="61">
        <v>2</v>
      </c>
      <c r="M48" s="119">
        <v>3</v>
      </c>
      <c r="N48" s="136">
        <v>16</v>
      </c>
      <c r="O48" s="138">
        <v>4</v>
      </c>
      <c r="P48" s="61">
        <v>1</v>
      </c>
      <c r="Q48" s="61">
        <v>2</v>
      </c>
      <c r="R48" s="61">
        <v>1</v>
      </c>
      <c r="S48" s="61">
        <v>3</v>
      </c>
      <c r="T48" s="61">
        <v>2</v>
      </c>
      <c r="U48" s="61">
        <v>1</v>
      </c>
      <c r="V48" s="61">
        <v>1</v>
      </c>
      <c r="W48" s="119">
        <v>4</v>
      </c>
      <c r="X48" s="122">
        <v>19</v>
      </c>
      <c r="Y48" s="72">
        <v>35</v>
      </c>
      <c r="Z48" s="105"/>
      <c r="AA48" s="105"/>
      <c r="AB48" s="106"/>
    </row>
    <row r="49" spans="1:28" ht="13.5" thickBot="1" x14ac:dyDescent="0.25">
      <c r="A49" s="77"/>
      <c r="B49" s="77"/>
      <c r="C49" s="77"/>
      <c r="D49" s="77"/>
      <c r="E49" s="77"/>
      <c r="F49" s="77"/>
      <c r="G49" s="77"/>
      <c r="H49" s="77"/>
      <c r="I49" s="77"/>
      <c r="J49" s="77"/>
      <c r="K49" s="77"/>
      <c r="L49" s="77"/>
      <c r="M49" s="77"/>
      <c r="N49" s="77"/>
      <c r="O49" s="77"/>
      <c r="P49" s="77"/>
      <c r="Q49" s="77"/>
      <c r="R49" s="77"/>
      <c r="S49" s="77"/>
      <c r="T49" s="77"/>
      <c r="U49" s="77"/>
      <c r="V49" s="77"/>
      <c r="W49" s="77"/>
      <c r="X49" s="77"/>
      <c r="Y49" s="77"/>
      <c r="Z49" s="77"/>
      <c r="AA49" s="77"/>
      <c r="AB49" s="77"/>
    </row>
    <row r="50" spans="1:28" ht="15" x14ac:dyDescent="0.25">
      <c r="A50" s="172" t="s">
        <v>39</v>
      </c>
      <c r="B50" s="173" t="s">
        <v>4</v>
      </c>
      <c r="C50" s="176" t="s">
        <v>19</v>
      </c>
      <c r="D50" s="64" t="s">
        <v>1</v>
      </c>
      <c r="E50" s="191" t="s">
        <v>37</v>
      </c>
      <c r="F50" s="192"/>
      <c r="G50" s="192"/>
      <c r="H50" s="192"/>
      <c r="I50" s="192"/>
      <c r="J50" s="192"/>
      <c r="K50" s="192"/>
      <c r="L50" s="192"/>
      <c r="M50" s="193"/>
      <c r="N50" s="179" t="s">
        <v>16</v>
      </c>
      <c r="O50" s="191" t="s">
        <v>38</v>
      </c>
      <c r="P50" s="192"/>
      <c r="Q50" s="192"/>
      <c r="R50" s="192"/>
      <c r="S50" s="192"/>
      <c r="T50" s="192"/>
      <c r="U50" s="192"/>
      <c r="V50" s="192"/>
      <c r="W50" s="193"/>
      <c r="X50" s="179" t="s">
        <v>17</v>
      </c>
      <c r="Y50" s="89">
        <v>68.599999999999994</v>
      </c>
      <c r="Z50" s="182" t="s">
        <v>28</v>
      </c>
      <c r="AA50" s="185" t="s">
        <v>6</v>
      </c>
      <c r="AB50" s="188" t="s">
        <v>20</v>
      </c>
    </row>
    <row r="51" spans="1:28" ht="15" x14ac:dyDescent="0.25">
      <c r="A51" s="83" t="s">
        <v>26</v>
      </c>
      <c r="B51" s="174"/>
      <c r="C51" s="177"/>
      <c r="D51" s="65" t="s">
        <v>2</v>
      </c>
      <c r="E51" s="43">
        <v>5</v>
      </c>
      <c r="F51" s="39">
        <v>4</v>
      </c>
      <c r="G51" s="39">
        <v>4</v>
      </c>
      <c r="H51" s="39">
        <v>4</v>
      </c>
      <c r="I51" s="39">
        <v>3</v>
      </c>
      <c r="J51" s="39">
        <v>4</v>
      </c>
      <c r="K51" s="39">
        <v>5</v>
      </c>
      <c r="L51" s="39">
        <v>3</v>
      </c>
      <c r="M51" s="44">
        <v>4</v>
      </c>
      <c r="N51" s="180"/>
      <c r="O51" s="43">
        <v>5</v>
      </c>
      <c r="P51" s="39">
        <v>4</v>
      </c>
      <c r="Q51" s="39">
        <v>4</v>
      </c>
      <c r="R51" s="39">
        <v>4</v>
      </c>
      <c r="S51" s="39">
        <v>3</v>
      </c>
      <c r="T51" s="39">
        <v>4</v>
      </c>
      <c r="U51" s="39">
        <v>5</v>
      </c>
      <c r="V51" s="39">
        <v>3</v>
      </c>
      <c r="W51" s="44">
        <v>4</v>
      </c>
      <c r="X51" s="180"/>
      <c r="Y51" s="63">
        <v>72</v>
      </c>
      <c r="Z51" s="183"/>
      <c r="AA51" s="186"/>
      <c r="AB51" s="189"/>
    </row>
    <row r="52" spans="1:28" ht="15.75" thickBot="1" x14ac:dyDescent="0.3">
      <c r="A52" s="139">
        <v>45142</v>
      </c>
      <c r="B52" s="175"/>
      <c r="C52" s="178"/>
      <c r="D52" s="66" t="s">
        <v>3</v>
      </c>
      <c r="E52" s="45">
        <v>3</v>
      </c>
      <c r="F52" s="46">
        <v>9</v>
      </c>
      <c r="G52" s="46">
        <v>5</v>
      </c>
      <c r="H52" s="46">
        <v>13</v>
      </c>
      <c r="I52" s="46">
        <v>17</v>
      </c>
      <c r="J52" s="46">
        <v>11</v>
      </c>
      <c r="K52" s="46">
        <v>1</v>
      </c>
      <c r="L52" s="46">
        <v>15</v>
      </c>
      <c r="M52" s="47">
        <v>7</v>
      </c>
      <c r="N52" s="181"/>
      <c r="O52" s="45">
        <v>3</v>
      </c>
      <c r="P52" s="46">
        <v>9</v>
      </c>
      <c r="Q52" s="46">
        <v>5</v>
      </c>
      <c r="R52" s="46">
        <v>13</v>
      </c>
      <c r="S52" s="46">
        <v>17</v>
      </c>
      <c r="T52" s="46">
        <v>11</v>
      </c>
      <c r="U52" s="46">
        <v>1</v>
      </c>
      <c r="V52" s="46">
        <v>15</v>
      </c>
      <c r="W52" s="47">
        <v>7</v>
      </c>
      <c r="X52" s="181"/>
      <c r="Y52" s="108">
        <v>122</v>
      </c>
      <c r="Z52" s="184"/>
      <c r="AA52" s="187"/>
      <c r="AB52" s="190"/>
    </row>
    <row r="53" spans="1:28" ht="15" x14ac:dyDescent="0.25">
      <c r="A53" s="146"/>
      <c r="D53" s="48" t="s">
        <v>15</v>
      </c>
      <c r="E53" s="126">
        <v>2</v>
      </c>
      <c r="F53" s="49">
        <v>1</v>
      </c>
      <c r="G53" s="49">
        <v>2</v>
      </c>
      <c r="H53" s="49">
        <v>1</v>
      </c>
      <c r="I53" s="49">
        <v>1</v>
      </c>
      <c r="J53" s="49">
        <v>1</v>
      </c>
      <c r="K53" s="49">
        <v>2</v>
      </c>
      <c r="L53" s="49">
        <v>1</v>
      </c>
      <c r="M53" s="50">
        <v>1</v>
      </c>
      <c r="N53" s="123">
        <v>12</v>
      </c>
      <c r="O53" s="126">
        <v>2</v>
      </c>
      <c r="P53" s="49">
        <v>1</v>
      </c>
      <c r="Q53" s="49">
        <v>2</v>
      </c>
      <c r="R53" s="49">
        <v>1</v>
      </c>
      <c r="S53" s="49">
        <v>1</v>
      </c>
      <c r="T53" s="49">
        <v>1</v>
      </c>
      <c r="U53" s="49">
        <v>2</v>
      </c>
      <c r="V53" s="49">
        <v>1</v>
      </c>
      <c r="W53" s="50">
        <v>1</v>
      </c>
      <c r="X53" s="113">
        <v>12</v>
      </c>
      <c r="Y53" s="85">
        <v>24</v>
      </c>
      <c r="AB53" s="87"/>
    </row>
    <row r="54" spans="1:28" ht="15" x14ac:dyDescent="0.25">
      <c r="A54" s="146" t="s">
        <v>24</v>
      </c>
      <c r="B54" s="73">
        <v>24.600000000000019</v>
      </c>
      <c r="C54" s="112">
        <v>23</v>
      </c>
      <c r="D54" s="52" t="s">
        <v>14</v>
      </c>
      <c r="E54" s="84">
        <v>6</v>
      </c>
      <c r="F54" s="84">
        <v>6</v>
      </c>
      <c r="G54" s="84">
        <v>8</v>
      </c>
      <c r="H54" s="84">
        <v>7</v>
      </c>
      <c r="I54" s="84">
        <v>5</v>
      </c>
      <c r="J54" s="84">
        <v>5</v>
      </c>
      <c r="K54" s="84">
        <v>9</v>
      </c>
      <c r="L54" s="84">
        <v>4</v>
      </c>
      <c r="M54" s="114">
        <v>7</v>
      </c>
      <c r="N54" s="147">
        <v>57</v>
      </c>
      <c r="O54" s="84">
        <v>7</v>
      </c>
      <c r="P54" s="84">
        <v>6</v>
      </c>
      <c r="Q54" s="84">
        <v>7</v>
      </c>
      <c r="R54" s="84">
        <v>6</v>
      </c>
      <c r="S54" s="84">
        <v>4</v>
      </c>
      <c r="T54" s="84">
        <v>6</v>
      </c>
      <c r="U54" s="84">
        <v>9</v>
      </c>
      <c r="V54" s="84">
        <v>4</v>
      </c>
      <c r="W54" s="114">
        <v>5</v>
      </c>
      <c r="X54" s="109">
        <v>54</v>
      </c>
      <c r="Y54" s="67">
        <v>111</v>
      </c>
      <c r="Z54" s="92">
        <v>1.0999999999999999</v>
      </c>
      <c r="AA54" s="142">
        <v>25.700000000000021</v>
      </c>
      <c r="AB54" s="93">
        <v>120</v>
      </c>
    </row>
    <row r="55" spans="1:28" ht="15.75" thickBot="1" x14ac:dyDescent="0.3">
      <c r="A55" s="94"/>
      <c r="D55" s="148" t="s">
        <v>18</v>
      </c>
      <c r="E55" s="128">
        <v>3</v>
      </c>
      <c r="F55" s="51">
        <v>1</v>
      </c>
      <c r="G55" s="51">
        <v>0</v>
      </c>
      <c r="H55" s="51">
        <v>0</v>
      </c>
      <c r="I55" s="51">
        <v>1</v>
      </c>
      <c r="J55" s="51">
        <v>2</v>
      </c>
      <c r="K55" s="51">
        <v>0</v>
      </c>
      <c r="L55" s="51">
        <v>2</v>
      </c>
      <c r="M55" s="115">
        <v>0</v>
      </c>
      <c r="N55" s="125">
        <v>9</v>
      </c>
      <c r="O55" s="128">
        <v>2</v>
      </c>
      <c r="P55" s="51">
        <v>1</v>
      </c>
      <c r="Q55" s="51">
        <v>1</v>
      </c>
      <c r="R55" s="51">
        <v>1</v>
      </c>
      <c r="S55" s="51">
        <v>2</v>
      </c>
      <c r="T55" s="51">
        <v>1</v>
      </c>
      <c r="U55" s="51">
        <v>0</v>
      </c>
      <c r="V55" s="51">
        <v>2</v>
      </c>
      <c r="W55" s="115">
        <v>2</v>
      </c>
      <c r="X55" s="120">
        <v>12</v>
      </c>
      <c r="Y55" s="68">
        <v>21</v>
      </c>
      <c r="AB55" s="87"/>
    </row>
    <row r="56" spans="1:28" ht="13.5" thickBot="1" x14ac:dyDescent="0.25">
      <c r="A56" s="95"/>
      <c r="AB56" s="87"/>
    </row>
    <row r="57" spans="1:28" ht="15" x14ac:dyDescent="0.25">
      <c r="A57" s="99"/>
      <c r="D57" s="53" t="s">
        <v>15</v>
      </c>
      <c r="E57" s="132">
        <v>2</v>
      </c>
      <c r="F57" s="54">
        <v>1</v>
      </c>
      <c r="G57" s="54">
        <v>2</v>
      </c>
      <c r="H57" s="54">
        <v>1</v>
      </c>
      <c r="I57" s="54">
        <v>1</v>
      </c>
      <c r="J57" s="54">
        <v>1</v>
      </c>
      <c r="K57" s="54">
        <v>2</v>
      </c>
      <c r="L57" s="54">
        <v>1</v>
      </c>
      <c r="M57" s="55">
        <v>2</v>
      </c>
      <c r="N57" s="129">
        <v>13</v>
      </c>
      <c r="O57" s="132">
        <v>2</v>
      </c>
      <c r="P57" s="54">
        <v>1</v>
      </c>
      <c r="Q57" s="54">
        <v>2</v>
      </c>
      <c r="R57" s="54">
        <v>1</v>
      </c>
      <c r="S57" s="54">
        <v>1</v>
      </c>
      <c r="T57" s="54">
        <v>1</v>
      </c>
      <c r="U57" s="54">
        <v>2</v>
      </c>
      <c r="V57" s="54">
        <v>1</v>
      </c>
      <c r="W57" s="55">
        <v>2</v>
      </c>
      <c r="X57" s="116">
        <v>13</v>
      </c>
      <c r="Y57" s="55">
        <v>26</v>
      </c>
      <c r="AB57" s="87"/>
    </row>
    <row r="58" spans="1:28" ht="15" x14ac:dyDescent="0.25">
      <c r="A58" s="149" t="s">
        <v>22</v>
      </c>
      <c r="B58" s="78">
        <v>26.4</v>
      </c>
      <c r="C58" s="112">
        <v>25</v>
      </c>
      <c r="D58" s="57" t="s">
        <v>14</v>
      </c>
      <c r="E58" s="84">
        <v>9</v>
      </c>
      <c r="F58" s="84">
        <v>6</v>
      </c>
      <c r="G58" s="84">
        <v>6</v>
      </c>
      <c r="H58" s="84">
        <v>7</v>
      </c>
      <c r="I58" s="84">
        <v>2</v>
      </c>
      <c r="J58" s="84">
        <v>6</v>
      </c>
      <c r="K58" s="84">
        <v>8</v>
      </c>
      <c r="L58" s="84">
        <v>4</v>
      </c>
      <c r="M58" s="114">
        <v>7</v>
      </c>
      <c r="N58" s="130">
        <v>55</v>
      </c>
      <c r="O58" s="84">
        <v>6</v>
      </c>
      <c r="P58" s="84">
        <v>6</v>
      </c>
      <c r="Q58" s="84">
        <v>5</v>
      </c>
      <c r="R58" s="84">
        <v>6</v>
      </c>
      <c r="S58" s="84">
        <v>3</v>
      </c>
      <c r="T58" s="84">
        <v>6</v>
      </c>
      <c r="U58" s="84">
        <v>9</v>
      </c>
      <c r="V58" s="84">
        <v>5</v>
      </c>
      <c r="W58" s="114">
        <v>5</v>
      </c>
      <c r="X58" s="110">
        <v>51</v>
      </c>
      <c r="Y58" s="69">
        <v>106</v>
      </c>
      <c r="Z58" s="97">
        <v>0.4</v>
      </c>
      <c r="AA58" s="143">
        <v>26.4</v>
      </c>
      <c r="AB58" s="98">
        <v>117</v>
      </c>
    </row>
    <row r="59" spans="1:28" ht="15.75" thickBot="1" x14ac:dyDescent="0.3">
      <c r="A59" s="99"/>
      <c r="D59" s="150" t="s">
        <v>18</v>
      </c>
      <c r="E59" s="133">
        <v>0</v>
      </c>
      <c r="F59" s="56">
        <v>1</v>
      </c>
      <c r="G59" s="56">
        <v>2</v>
      </c>
      <c r="H59" s="56">
        <v>0</v>
      </c>
      <c r="I59" s="56">
        <v>4</v>
      </c>
      <c r="J59" s="56">
        <v>1</v>
      </c>
      <c r="K59" s="56">
        <v>1</v>
      </c>
      <c r="L59" s="56">
        <v>2</v>
      </c>
      <c r="M59" s="117">
        <v>1</v>
      </c>
      <c r="N59" s="131">
        <v>12</v>
      </c>
      <c r="O59" s="133">
        <v>3</v>
      </c>
      <c r="P59" s="56">
        <v>1</v>
      </c>
      <c r="Q59" s="56">
        <v>3</v>
      </c>
      <c r="R59" s="56">
        <v>1</v>
      </c>
      <c r="S59" s="56">
        <v>3</v>
      </c>
      <c r="T59" s="56">
        <v>1</v>
      </c>
      <c r="U59" s="56">
        <v>0</v>
      </c>
      <c r="V59" s="56">
        <v>1</v>
      </c>
      <c r="W59" s="117">
        <v>3</v>
      </c>
      <c r="X59" s="121">
        <v>16</v>
      </c>
      <c r="Y59" s="70">
        <v>28</v>
      </c>
      <c r="AB59" s="87"/>
    </row>
    <row r="60" spans="1:28" ht="13.5" thickBot="1" x14ac:dyDescent="0.25">
      <c r="A60" s="95"/>
      <c r="AB60" s="87"/>
    </row>
    <row r="61" spans="1:28" ht="15" x14ac:dyDescent="0.25">
      <c r="A61" s="100"/>
      <c r="D61" s="58" t="s">
        <v>15</v>
      </c>
      <c r="E61" s="137">
        <v>2</v>
      </c>
      <c r="F61" s="59">
        <v>1</v>
      </c>
      <c r="G61" s="59">
        <v>2</v>
      </c>
      <c r="H61" s="59">
        <v>1</v>
      </c>
      <c r="I61" s="59">
        <v>1</v>
      </c>
      <c r="J61" s="59">
        <v>1</v>
      </c>
      <c r="K61" s="59">
        <v>2</v>
      </c>
      <c r="L61" s="59">
        <v>1</v>
      </c>
      <c r="M61" s="60">
        <v>1</v>
      </c>
      <c r="N61" s="134">
        <v>12</v>
      </c>
      <c r="O61" s="137">
        <v>2</v>
      </c>
      <c r="P61" s="59">
        <v>1</v>
      </c>
      <c r="Q61" s="59">
        <v>2</v>
      </c>
      <c r="R61" s="59">
        <v>1</v>
      </c>
      <c r="S61" s="59">
        <v>1</v>
      </c>
      <c r="T61" s="59">
        <v>1</v>
      </c>
      <c r="U61" s="59">
        <v>2</v>
      </c>
      <c r="V61" s="59">
        <v>1</v>
      </c>
      <c r="W61" s="60">
        <v>1</v>
      </c>
      <c r="X61" s="118">
        <v>12</v>
      </c>
      <c r="Y61" s="60">
        <v>24</v>
      </c>
      <c r="AB61" s="87"/>
    </row>
    <row r="62" spans="1:28" ht="15" x14ac:dyDescent="0.25">
      <c r="A62" s="151" t="s">
        <v>23</v>
      </c>
      <c r="B62" s="79">
        <v>24.900000000000016</v>
      </c>
      <c r="C62" s="112">
        <v>23</v>
      </c>
      <c r="D62" s="62" t="s">
        <v>14</v>
      </c>
      <c r="E62" s="127">
        <v>6</v>
      </c>
      <c r="F62" s="84">
        <v>8</v>
      </c>
      <c r="G62" s="84">
        <v>7</v>
      </c>
      <c r="H62" s="84">
        <v>5</v>
      </c>
      <c r="I62" s="84">
        <v>4</v>
      </c>
      <c r="J62" s="84">
        <v>6</v>
      </c>
      <c r="K62" s="84">
        <v>9</v>
      </c>
      <c r="L62" s="84">
        <v>4</v>
      </c>
      <c r="M62" s="114">
        <v>9</v>
      </c>
      <c r="N62" s="135">
        <v>58</v>
      </c>
      <c r="O62" s="127">
        <v>8</v>
      </c>
      <c r="P62" s="84">
        <v>6</v>
      </c>
      <c r="Q62" s="84">
        <v>5</v>
      </c>
      <c r="R62" s="84">
        <v>6</v>
      </c>
      <c r="S62" s="84">
        <v>3</v>
      </c>
      <c r="T62" s="84">
        <v>6</v>
      </c>
      <c r="U62" s="84">
        <v>9</v>
      </c>
      <c r="V62" s="84">
        <v>2</v>
      </c>
      <c r="W62" s="114">
        <v>5</v>
      </c>
      <c r="X62" s="111">
        <v>50</v>
      </c>
      <c r="Y62" s="71">
        <v>108</v>
      </c>
      <c r="Z62" s="102">
        <v>0.5</v>
      </c>
      <c r="AA62" s="141">
        <v>25.400000000000016</v>
      </c>
      <c r="AB62" s="103">
        <v>134</v>
      </c>
    </row>
    <row r="63" spans="1:28" ht="15.75" thickBot="1" x14ac:dyDescent="0.3">
      <c r="A63" s="104"/>
      <c r="B63" s="105"/>
      <c r="C63" s="105"/>
      <c r="D63" s="152" t="s">
        <v>18</v>
      </c>
      <c r="E63" s="138">
        <v>3</v>
      </c>
      <c r="F63" s="61">
        <v>0</v>
      </c>
      <c r="G63" s="61">
        <v>1</v>
      </c>
      <c r="H63" s="61">
        <v>2</v>
      </c>
      <c r="I63" s="61">
        <v>2</v>
      </c>
      <c r="J63" s="61">
        <v>1</v>
      </c>
      <c r="K63" s="61">
        <v>0</v>
      </c>
      <c r="L63" s="61">
        <v>2</v>
      </c>
      <c r="M63" s="119">
        <v>0</v>
      </c>
      <c r="N63" s="136">
        <v>11</v>
      </c>
      <c r="O63" s="138">
        <v>1</v>
      </c>
      <c r="P63" s="61">
        <v>1</v>
      </c>
      <c r="Q63" s="61">
        <v>3</v>
      </c>
      <c r="R63" s="61">
        <v>1</v>
      </c>
      <c r="S63" s="61">
        <v>3</v>
      </c>
      <c r="T63" s="61">
        <v>1</v>
      </c>
      <c r="U63" s="61">
        <v>0</v>
      </c>
      <c r="V63" s="61">
        <v>4</v>
      </c>
      <c r="W63" s="119">
        <v>2</v>
      </c>
      <c r="X63" s="122">
        <v>16</v>
      </c>
      <c r="Y63" s="72">
        <v>27</v>
      </c>
      <c r="Z63" s="105"/>
      <c r="AA63" s="105"/>
      <c r="AB63" s="106"/>
    </row>
    <row r="64" spans="1:28" ht="13.5" thickBot="1" x14ac:dyDescent="0.25">
      <c r="A64" s="77"/>
      <c r="B64" s="77"/>
      <c r="C64" s="77"/>
      <c r="D64" s="77"/>
      <c r="E64" s="77"/>
      <c r="F64" s="77"/>
      <c r="G64" s="77"/>
      <c r="H64" s="77"/>
      <c r="I64" s="77"/>
      <c r="J64" s="77"/>
      <c r="K64" s="77"/>
      <c r="L64" s="77"/>
      <c r="M64" s="77"/>
      <c r="N64" s="77"/>
      <c r="O64" s="77"/>
      <c r="P64" s="77"/>
      <c r="Q64" s="77"/>
      <c r="R64" s="77"/>
      <c r="S64" s="77"/>
      <c r="T64" s="77"/>
      <c r="U64" s="77"/>
      <c r="V64" s="77"/>
      <c r="W64" s="77"/>
      <c r="X64" s="77"/>
      <c r="Y64" s="77"/>
      <c r="Z64" s="77"/>
      <c r="AA64" s="77"/>
      <c r="AB64" s="77"/>
    </row>
    <row r="65" spans="1:28" ht="15" x14ac:dyDescent="0.25">
      <c r="A65" s="166"/>
      <c r="B65" s="173" t="s">
        <v>4</v>
      </c>
      <c r="C65" s="176" t="s">
        <v>19</v>
      </c>
      <c r="D65" s="64" t="s">
        <v>1</v>
      </c>
      <c r="E65" s="163">
        <v>379</v>
      </c>
      <c r="F65" s="163">
        <v>132</v>
      </c>
      <c r="G65" s="163">
        <v>482</v>
      </c>
      <c r="H65" s="163">
        <v>369</v>
      </c>
      <c r="I65" s="163">
        <v>276</v>
      </c>
      <c r="J65" s="163">
        <v>313</v>
      </c>
      <c r="K65" s="163">
        <v>505</v>
      </c>
      <c r="L65" s="163">
        <v>316</v>
      </c>
      <c r="M65" s="163">
        <v>200</v>
      </c>
      <c r="N65" s="179" t="s">
        <v>16</v>
      </c>
      <c r="O65" s="163">
        <v>486</v>
      </c>
      <c r="P65" s="163">
        <v>306</v>
      </c>
      <c r="Q65" s="163">
        <v>144</v>
      </c>
      <c r="R65" s="163">
        <v>466</v>
      </c>
      <c r="S65" s="163">
        <v>369</v>
      </c>
      <c r="T65" s="163">
        <v>361</v>
      </c>
      <c r="U65" s="163">
        <v>381</v>
      </c>
      <c r="V65" s="163">
        <v>145</v>
      </c>
      <c r="W65" s="163">
        <v>414</v>
      </c>
      <c r="X65" s="179" t="s">
        <v>17</v>
      </c>
      <c r="Y65" s="89">
        <v>71</v>
      </c>
      <c r="Z65" s="182" t="s">
        <v>28</v>
      </c>
      <c r="AA65" s="185" t="s">
        <v>6</v>
      </c>
      <c r="AB65" s="188" t="s">
        <v>20</v>
      </c>
    </row>
    <row r="66" spans="1:28" ht="15" x14ac:dyDescent="0.25">
      <c r="A66" s="166" t="s">
        <v>35</v>
      </c>
      <c r="B66" s="174"/>
      <c r="C66" s="177"/>
      <c r="D66" s="65" t="s">
        <v>2</v>
      </c>
      <c r="E66" s="43">
        <v>4</v>
      </c>
      <c r="F66" s="39">
        <v>3</v>
      </c>
      <c r="G66" s="39">
        <v>5</v>
      </c>
      <c r="H66" s="39">
        <v>4</v>
      </c>
      <c r="I66" s="39">
        <v>4</v>
      </c>
      <c r="J66" s="39">
        <v>4</v>
      </c>
      <c r="K66" s="39">
        <v>5</v>
      </c>
      <c r="L66" s="39">
        <v>4</v>
      </c>
      <c r="M66" s="44">
        <v>3</v>
      </c>
      <c r="N66" s="180"/>
      <c r="O66" s="43">
        <v>5</v>
      </c>
      <c r="P66" s="39">
        <v>4</v>
      </c>
      <c r="Q66" s="39">
        <v>3</v>
      </c>
      <c r="R66" s="39">
        <v>5</v>
      </c>
      <c r="S66" s="39">
        <v>4</v>
      </c>
      <c r="T66" s="39">
        <v>4</v>
      </c>
      <c r="U66" s="39">
        <v>4</v>
      </c>
      <c r="V66" s="39">
        <v>3</v>
      </c>
      <c r="W66" s="44">
        <v>4</v>
      </c>
      <c r="X66" s="180"/>
      <c r="Y66" s="63">
        <v>72</v>
      </c>
      <c r="Z66" s="183"/>
      <c r="AA66" s="186"/>
      <c r="AB66" s="189"/>
    </row>
    <row r="67" spans="1:28" ht="15.75" thickBot="1" x14ac:dyDescent="0.3">
      <c r="A67" s="167">
        <v>45140</v>
      </c>
      <c r="B67" s="175"/>
      <c r="C67" s="178"/>
      <c r="D67" s="66" t="s">
        <v>3</v>
      </c>
      <c r="E67" s="45">
        <v>1</v>
      </c>
      <c r="F67" s="46">
        <v>17</v>
      </c>
      <c r="G67" s="46">
        <v>6</v>
      </c>
      <c r="H67" s="46">
        <v>9</v>
      </c>
      <c r="I67" s="46">
        <v>18</v>
      </c>
      <c r="J67" s="46">
        <v>12</v>
      </c>
      <c r="K67" s="46">
        <v>13</v>
      </c>
      <c r="L67" s="46">
        <v>15</v>
      </c>
      <c r="M67" s="47">
        <v>8</v>
      </c>
      <c r="N67" s="181"/>
      <c r="O67" s="45">
        <v>10</v>
      </c>
      <c r="P67" s="46">
        <v>5</v>
      </c>
      <c r="Q67" s="46">
        <v>16</v>
      </c>
      <c r="R67" s="46">
        <v>7</v>
      </c>
      <c r="S67" s="46">
        <v>3</v>
      </c>
      <c r="T67" s="46">
        <v>11</v>
      </c>
      <c r="U67" s="46">
        <v>4</v>
      </c>
      <c r="V67" s="46">
        <v>14</v>
      </c>
      <c r="W67" s="47">
        <v>2</v>
      </c>
      <c r="X67" s="181"/>
      <c r="Y67" s="108">
        <v>126</v>
      </c>
      <c r="Z67" s="184"/>
      <c r="AA67" s="187"/>
      <c r="AB67" s="190"/>
    </row>
    <row r="68" spans="1:28" ht="15" x14ac:dyDescent="0.25">
      <c r="A68" s="91"/>
      <c r="D68" s="48" t="s">
        <v>15</v>
      </c>
      <c r="E68" s="49">
        <v>2</v>
      </c>
      <c r="F68" s="49">
        <v>1</v>
      </c>
      <c r="G68" s="49">
        <v>2</v>
      </c>
      <c r="H68" s="49">
        <v>1</v>
      </c>
      <c r="I68" s="49">
        <v>1</v>
      </c>
      <c r="J68" s="49">
        <v>1</v>
      </c>
      <c r="K68" s="49">
        <v>1</v>
      </c>
      <c r="L68" s="49">
        <v>1</v>
      </c>
      <c r="M68" s="50">
        <v>2</v>
      </c>
      <c r="N68" s="123">
        <v>12</v>
      </c>
      <c r="O68" s="126">
        <v>1</v>
      </c>
      <c r="P68" s="49">
        <v>2</v>
      </c>
      <c r="Q68" s="49">
        <v>1</v>
      </c>
      <c r="R68" s="49">
        <v>2</v>
      </c>
      <c r="S68" s="49">
        <v>2</v>
      </c>
      <c r="T68" s="49">
        <v>1</v>
      </c>
      <c r="U68" s="49">
        <v>2</v>
      </c>
      <c r="V68" s="49">
        <v>1</v>
      </c>
      <c r="W68" s="50">
        <v>2</v>
      </c>
      <c r="X68" s="113">
        <v>14</v>
      </c>
      <c r="Y68" s="85">
        <v>26</v>
      </c>
      <c r="AB68" s="87"/>
    </row>
    <row r="69" spans="1:28" ht="15" x14ac:dyDescent="0.25">
      <c r="A69" s="91" t="s">
        <v>24</v>
      </c>
      <c r="B69" s="73">
        <v>24.500000000000018</v>
      </c>
      <c r="C69" s="112">
        <v>26</v>
      </c>
      <c r="D69" s="52" t="s">
        <v>14</v>
      </c>
      <c r="E69" s="84">
        <v>7</v>
      </c>
      <c r="F69" s="84">
        <v>3</v>
      </c>
      <c r="G69" s="84">
        <v>6</v>
      </c>
      <c r="H69" s="84">
        <v>5</v>
      </c>
      <c r="I69" s="84">
        <v>5</v>
      </c>
      <c r="J69" s="84">
        <v>7</v>
      </c>
      <c r="K69" s="84">
        <v>8</v>
      </c>
      <c r="L69" s="84">
        <v>5</v>
      </c>
      <c r="M69" s="114">
        <v>4</v>
      </c>
      <c r="N69" s="124">
        <v>50</v>
      </c>
      <c r="O69" s="84">
        <v>6</v>
      </c>
      <c r="P69" s="84">
        <v>5</v>
      </c>
      <c r="Q69" s="84">
        <v>6</v>
      </c>
      <c r="R69" s="84">
        <v>5</v>
      </c>
      <c r="S69" s="84">
        <v>5</v>
      </c>
      <c r="T69" s="84">
        <v>6</v>
      </c>
      <c r="U69" s="84">
        <v>7</v>
      </c>
      <c r="V69" s="84">
        <v>6</v>
      </c>
      <c r="W69" s="114">
        <v>7</v>
      </c>
      <c r="X69" s="109">
        <v>53</v>
      </c>
      <c r="Y69" s="67">
        <v>103</v>
      </c>
      <c r="Z69" s="92">
        <v>0.1</v>
      </c>
      <c r="AA69" s="142">
        <v>24.600000000000019</v>
      </c>
      <c r="AB69" s="93">
        <v>119</v>
      </c>
    </row>
    <row r="70" spans="1:28" ht="15.75" thickBot="1" x14ac:dyDescent="0.3">
      <c r="A70" s="94"/>
      <c r="D70" s="74" t="s">
        <v>18</v>
      </c>
      <c r="E70" s="51">
        <v>1</v>
      </c>
      <c r="F70" s="51">
        <v>3</v>
      </c>
      <c r="G70" s="51">
        <v>3</v>
      </c>
      <c r="H70" s="51">
        <v>2</v>
      </c>
      <c r="I70" s="51">
        <v>2</v>
      </c>
      <c r="J70" s="51">
        <v>0</v>
      </c>
      <c r="K70" s="51">
        <v>0</v>
      </c>
      <c r="L70" s="51">
        <v>2</v>
      </c>
      <c r="M70" s="115">
        <v>3</v>
      </c>
      <c r="N70" s="125">
        <v>16</v>
      </c>
      <c r="O70" s="128">
        <v>2</v>
      </c>
      <c r="P70" s="51">
        <v>3</v>
      </c>
      <c r="Q70" s="51">
        <v>0</v>
      </c>
      <c r="R70" s="51">
        <v>4</v>
      </c>
      <c r="S70" s="51">
        <v>3</v>
      </c>
      <c r="T70" s="51">
        <v>1</v>
      </c>
      <c r="U70" s="51">
        <v>1</v>
      </c>
      <c r="V70" s="51">
        <v>0</v>
      </c>
      <c r="W70" s="115">
        <v>1</v>
      </c>
      <c r="X70" s="120">
        <v>15</v>
      </c>
      <c r="Y70" s="68">
        <v>31</v>
      </c>
      <c r="AB70" s="87"/>
    </row>
    <row r="71" spans="1:28" ht="13.5" thickBot="1" x14ac:dyDescent="0.25">
      <c r="A71" s="95"/>
      <c r="AB71" s="87"/>
    </row>
    <row r="72" spans="1:28" ht="15" x14ac:dyDescent="0.25">
      <c r="A72" s="99"/>
      <c r="D72" s="53" t="s">
        <v>15</v>
      </c>
      <c r="E72" s="54">
        <v>2</v>
      </c>
      <c r="F72" s="54">
        <v>1</v>
      </c>
      <c r="G72" s="54">
        <v>2</v>
      </c>
      <c r="H72" s="54">
        <v>2</v>
      </c>
      <c r="I72" s="54">
        <v>1</v>
      </c>
      <c r="J72" s="54">
        <v>1</v>
      </c>
      <c r="K72" s="54">
        <v>1</v>
      </c>
      <c r="L72" s="54">
        <v>1</v>
      </c>
      <c r="M72" s="55">
        <v>2</v>
      </c>
      <c r="N72" s="129">
        <v>13</v>
      </c>
      <c r="O72" s="132">
        <v>2</v>
      </c>
      <c r="P72" s="54">
        <v>2</v>
      </c>
      <c r="Q72" s="54">
        <v>1</v>
      </c>
      <c r="R72" s="54">
        <v>2</v>
      </c>
      <c r="S72" s="54">
        <v>2</v>
      </c>
      <c r="T72" s="54">
        <v>1</v>
      </c>
      <c r="U72" s="54">
        <v>2</v>
      </c>
      <c r="V72" s="54">
        <v>1</v>
      </c>
      <c r="W72" s="55">
        <v>2</v>
      </c>
      <c r="X72" s="116">
        <v>15</v>
      </c>
      <c r="Y72" s="55">
        <v>28</v>
      </c>
      <c r="AB72" s="87"/>
    </row>
    <row r="73" spans="1:28" ht="15" x14ac:dyDescent="0.25">
      <c r="A73" s="96" t="s">
        <v>22</v>
      </c>
      <c r="B73" s="78">
        <v>26</v>
      </c>
      <c r="C73" s="112">
        <v>28</v>
      </c>
      <c r="D73" s="57" t="s">
        <v>14</v>
      </c>
      <c r="E73" s="84">
        <v>0</v>
      </c>
      <c r="F73" s="84">
        <v>0</v>
      </c>
      <c r="G73" s="84">
        <v>0</v>
      </c>
      <c r="H73" s="84">
        <v>0</v>
      </c>
      <c r="I73" s="84">
        <v>0</v>
      </c>
      <c r="J73" s="84">
        <v>0</v>
      </c>
      <c r="K73" s="84">
        <v>0</v>
      </c>
      <c r="L73" s="84">
        <v>0</v>
      </c>
      <c r="M73" s="114">
        <v>0</v>
      </c>
      <c r="N73" s="130">
        <v>0</v>
      </c>
      <c r="O73" s="84">
        <v>0</v>
      </c>
      <c r="P73" s="84">
        <v>0</v>
      </c>
      <c r="Q73" s="84">
        <v>0</v>
      </c>
      <c r="R73" s="84">
        <v>0</v>
      </c>
      <c r="S73" s="84">
        <v>0</v>
      </c>
      <c r="T73" s="84">
        <v>0</v>
      </c>
      <c r="U73" s="84">
        <v>0</v>
      </c>
      <c r="V73" s="84">
        <v>0</v>
      </c>
      <c r="W73" s="114">
        <v>0</v>
      </c>
      <c r="X73" s="110">
        <v>0</v>
      </c>
      <c r="Y73" s="69">
        <v>0</v>
      </c>
      <c r="Z73" s="97">
        <v>0</v>
      </c>
      <c r="AA73" s="143">
        <v>26</v>
      </c>
      <c r="AB73" s="98">
        <v>116</v>
      </c>
    </row>
    <row r="74" spans="1:28" ht="15.75" thickBot="1" x14ac:dyDescent="0.3">
      <c r="A74" s="99"/>
      <c r="D74" s="75" t="s">
        <v>18</v>
      </c>
      <c r="E74" s="56">
        <v>0</v>
      </c>
      <c r="F74" s="56">
        <v>0</v>
      </c>
      <c r="G74" s="56">
        <v>0</v>
      </c>
      <c r="H74" s="56">
        <v>0</v>
      </c>
      <c r="I74" s="56">
        <v>0</v>
      </c>
      <c r="J74" s="56">
        <v>0</v>
      </c>
      <c r="K74" s="56">
        <v>0</v>
      </c>
      <c r="L74" s="56">
        <v>0</v>
      </c>
      <c r="M74" s="117">
        <v>0</v>
      </c>
      <c r="N74" s="131">
        <v>0</v>
      </c>
      <c r="O74" s="133">
        <v>0</v>
      </c>
      <c r="P74" s="56">
        <v>0</v>
      </c>
      <c r="Q74" s="56">
        <v>0</v>
      </c>
      <c r="R74" s="56">
        <v>0</v>
      </c>
      <c r="S74" s="56">
        <v>0</v>
      </c>
      <c r="T74" s="56">
        <v>0</v>
      </c>
      <c r="U74" s="56">
        <v>0</v>
      </c>
      <c r="V74" s="56">
        <v>0</v>
      </c>
      <c r="W74" s="117">
        <v>0</v>
      </c>
      <c r="X74" s="121">
        <v>0</v>
      </c>
      <c r="Y74" s="70">
        <v>0</v>
      </c>
      <c r="AB74" s="87"/>
    </row>
    <row r="75" spans="1:28" ht="13.5" thickBot="1" x14ac:dyDescent="0.25">
      <c r="A75" s="95"/>
      <c r="AB75" s="87"/>
    </row>
    <row r="76" spans="1:28" ht="15" x14ac:dyDescent="0.25">
      <c r="A76" s="100"/>
      <c r="D76" s="58" t="s">
        <v>15</v>
      </c>
      <c r="E76" s="59">
        <v>2</v>
      </c>
      <c r="F76" s="59">
        <v>1</v>
      </c>
      <c r="G76" s="59">
        <v>2</v>
      </c>
      <c r="H76" s="59">
        <v>2</v>
      </c>
      <c r="I76" s="59">
        <v>1</v>
      </c>
      <c r="J76" s="59">
        <v>1</v>
      </c>
      <c r="K76" s="59">
        <v>1</v>
      </c>
      <c r="L76" s="59">
        <v>1</v>
      </c>
      <c r="M76" s="60">
        <v>2</v>
      </c>
      <c r="N76" s="134">
        <v>13</v>
      </c>
      <c r="O76" s="137">
        <v>1</v>
      </c>
      <c r="P76" s="59">
        <v>2</v>
      </c>
      <c r="Q76" s="59">
        <v>1</v>
      </c>
      <c r="R76" s="59">
        <v>2</v>
      </c>
      <c r="S76" s="59">
        <v>2</v>
      </c>
      <c r="T76" s="59">
        <v>1</v>
      </c>
      <c r="U76" s="59">
        <v>2</v>
      </c>
      <c r="V76" s="59">
        <v>1</v>
      </c>
      <c r="W76" s="60">
        <v>2</v>
      </c>
      <c r="X76" s="118">
        <v>14</v>
      </c>
      <c r="Y76" s="60">
        <v>27</v>
      </c>
      <c r="AB76" s="87"/>
    </row>
    <row r="77" spans="1:28" ht="15" x14ac:dyDescent="0.25">
      <c r="A77" s="101" t="s">
        <v>23</v>
      </c>
      <c r="B77" s="79">
        <v>25.300000000000015</v>
      </c>
      <c r="C77" s="112">
        <v>27</v>
      </c>
      <c r="D77" s="62" t="s">
        <v>14</v>
      </c>
      <c r="E77" s="84">
        <v>7</v>
      </c>
      <c r="F77" s="84">
        <v>4</v>
      </c>
      <c r="G77" s="84">
        <v>7</v>
      </c>
      <c r="H77" s="84">
        <v>6</v>
      </c>
      <c r="I77" s="84">
        <v>4</v>
      </c>
      <c r="J77" s="84">
        <v>5</v>
      </c>
      <c r="K77" s="84">
        <v>6</v>
      </c>
      <c r="L77" s="84">
        <v>5</v>
      </c>
      <c r="M77" s="114">
        <v>5</v>
      </c>
      <c r="N77" s="135">
        <v>49</v>
      </c>
      <c r="O77" s="84">
        <v>8</v>
      </c>
      <c r="P77" s="84">
        <v>6</v>
      </c>
      <c r="Q77" s="84">
        <v>3</v>
      </c>
      <c r="R77" s="84">
        <v>5</v>
      </c>
      <c r="S77" s="84">
        <v>7</v>
      </c>
      <c r="T77" s="84">
        <v>5</v>
      </c>
      <c r="U77" s="84">
        <v>6</v>
      </c>
      <c r="V77" s="84">
        <v>4</v>
      </c>
      <c r="W77" s="114">
        <v>5</v>
      </c>
      <c r="X77" s="111">
        <v>49</v>
      </c>
      <c r="Y77" s="71">
        <v>98</v>
      </c>
      <c r="Z77" s="102">
        <v>-0.4</v>
      </c>
      <c r="AA77" s="141">
        <v>24.900000000000016</v>
      </c>
      <c r="AB77" s="103">
        <v>133</v>
      </c>
    </row>
    <row r="78" spans="1:28" ht="15.75" thickBot="1" x14ac:dyDescent="0.3">
      <c r="A78" s="104"/>
      <c r="B78" s="105"/>
      <c r="C78" s="105"/>
      <c r="D78" s="76" t="s">
        <v>18</v>
      </c>
      <c r="E78" s="61">
        <v>1</v>
      </c>
      <c r="F78" s="61">
        <v>2</v>
      </c>
      <c r="G78" s="61">
        <v>2</v>
      </c>
      <c r="H78" s="61">
        <v>2</v>
      </c>
      <c r="I78" s="61">
        <v>3</v>
      </c>
      <c r="J78" s="61">
        <v>2</v>
      </c>
      <c r="K78" s="61">
        <v>2</v>
      </c>
      <c r="L78" s="61">
        <v>2</v>
      </c>
      <c r="M78" s="119">
        <v>2</v>
      </c>
      <c r="N78" s="136">
        <v>18</v>
      </c>
      <c r="O78" s="138">
        <v>0</v>
      </c>
      <c r="P78" s="61">
        <v>2</v>
      </c>
      <c r="Q78" s="61">
        <v>3</v>
      </c>
      <c r="R78" s="61">
        <v>4</v>
      </c>
      <c r="S78" s="61">
        <v>1</v>
      </c>
      <c r="T78" s="61">
        <v>2</v>
      </c>
      <c r="U78" s="61">
        <v>2</v>
      </c>
      <c r="V78" s="61">
        <v>2</v>
      </c>
      <c r="W78" s="119">
        <v>3</v>
      </c>
      <c r="X78" s="122">
        <v>19</v>
      </c>
      <c r="Y78" s="72">
        <v>37</v>
      </c>
      <c r="Z78" s="105"/>
      <c r="AA78" s="105"/>
      <c r="AB78" s="106"/>
    </row>
    <row r="79" spans="1:28" ht="13.5" thickBot="1" x14ac:dyDescent="0.25">
      <c r="A79" s="77"/>
      <c r="B79" s="77"/>
      <c r="C79" s="77"/>
      <c r="D79" s="77"/>
      <c r="E79" s="77"/>
      <c r="F79" s="77"/>
      <c r="G79" s="77"/>
      <c r="H79" s="77"/>
      <c r="I79" s="77"/>
      <c r="J79" s="77"/>
      <c r="K79" s="77"/>
      <c r="L79" s="77"/>
      <c r="M79" s="77"/>
      <c r="N79" s="77"/>
      <c r="O79" s="77"/>
      <c r="P79" s="77"/>
      <c r="Q79" s="77"/>
      <c r="R79" s="77"/>
      <c r="S79" s="77"/>
      <c r="T79" s="77"/>
      <c r="U79" s="77"/>
      <c r="V79" s="77"/>
      <c r="W79" s="77"/>
      <c r="X79" s="77"/>
      <c r="Y79" s="77"/>
      <c r="Z79" s="77"/>
      <c r="AA79" s="77"/>
      <c r="AB79" s="77"/>
    </row>
    <row r="80" spans="1:28" ht="15" x14ac:dyDescent="0.25">
      <c r="A80" s="86"/>
      <c r="B80" s="173" t="s">
        <v>4</v>
      </c>
      <c r="C80" s="176" t="s">
        <v>19</v>
      </c>
      <c r="D80" s="64" t="s">
        <v>1</v>
      </c>
      <c r="E80" s="155">
        <v>507</v>
      </c>
      <c r="F80" s="155">
        <v>362</v>
      </c>
      <c r="G80" s="155">
        <v>205</v>
      </c>
      <c r="H80" s="155">
        <v>371</v>
      </c>
      <c r="I80" s="155">
        <v>455</v>
      </c>
      <c r="J80" s="155">
        <v>393</v>
      </c>
      <c r="K80" s="155">
        <v>130</v>
      </c>
      <c r="L80" s="155">
        <v>264</v>
      </c>
      <c r="M80" s="156">
        <v>339</v>
      </c>
      <c r="N80" s="179" t="s">
        <v>16</v>
      </c>
      <c r="O80" s="157">
        <v>449</v>
      </c>
      <c r="P80" s="155">
        <v>343</v>
      </c>
      <c r="Q80" s="155">
        <v>174</v>
      </c>
      <c r="R80" s="155">
        <v>338</v>
      </c>
      <c r="S80" s="155">
        <v>331</v>
      </c>
      <c r="T80" s="155">
        <v>384</v>
      </c>
      <c r="U80" s="155">
        <v>504</v>
      </c>
      <c r="V80" s="155">
        <v>177</v>
      </c>
      <c r="W80" s="156">
        <v>345</v>
      </c>
      <c r="X80" s="179" t="s">
        <v>17</v>
      </c>
      <c r="Y80" s="89">
        <v>72.400000000000006</v>
      </c>
      <c r="Z80" s="182" t="s">
        <v>28</v>
      </c>
      <c r="AA80" s="185" t="s">
        <v>6</v>
      </c>
      <c r="AB80" s="188" t="s">
        <v>20</v>
      </c>
    </row>
    <row r="81" spans="1:28" ht="15" x14ac:dyDescent="0.25">
      <c r="A81" s="86" t="s">
        <v>32</v>
      </c>
      <c r="B81" s="174"/>
      <c r="C81" s="177"/>
      <c r="D81" s="65" t="s">
        <v>2</v>
      </c>
      <c r="E81" s="63">
        <v>5</v>
      </c>
      <c r="F81" s="63">
        <v>4</v>
      </c>
      <c r="G81" s="63">
        <v>3</v>
      </c>
      <c r="H81" s="63">
        <v>4</v>
      </c>
      <c r="I81" s="63">
        <v>5</v>
      </c>
      <c r="J81" s="63">
        <v>4</v>
      </c>
      <c r="K81" s="63">
        <v>3</v>
      </c>
      <c r="L81" s="63">
        <v>4</v>
      </c>
      <c r="M81" s="158">
        <v>4</v>
      </c>
      <c r="N81" s="180"/>
      <c r="O81" s="159">
        <v>5</v>
      </c>
      <c r="P81" s="63">
        <v>4</v>
      </c>
      <c r="Q81" s="63">
        <v>3</v>
      </c>
      <c r="R81" s="63">
        <v>4</v>
      </c>
      <c r="S81" s="63">
        <v>4</v>
      </c>
      <c r="T81" s="63">
        <v>4</v>
      </c>
      <c r="U81" s="63">
        <v>5</v>
      </c>
      <c r="V81" s="63">
        <v>3</v>
      </c>
      <c r="W81" s="158">
        <v>4</v>
      </c>
      <c r="X81" s="180"/>
      <c r="Y81" s="63">
        <v>72</v>
      </c>
      <c r="Z81" s="183"/>
      <c r="AA81" s="186"/>
      <c r="AB81" s="189"/>
    </row>
    <row r="82" spans="1:28" ht="15.75" thickBot="1" x14ac:dyDescent="0.3">
      <c r="A82" s="140">
        <v>45064</v>
      </c>
      <c r="B82" s="175"/>
      <c r="C82" s="178"/>
      <c r="D82" s="66" t="s">
        <v>3</v>
      </c>
      <c r="E82" s="160">
        <v>2</v>
      </c>
      <c r="F82" s="160">
        <v>8</v>
      </c>
      <c r="G82" s="160">
        <v>4</v>
      </c>
      <c r="H82" s="160">
        <v>10</v>
      </c>
      <c r="I82" s="160">
        <v>18</v>
      </c>
      <c r="J82" s="160">
        <v>6</v>
      </c>
      <c r="K82" s="160">
        <v>16</v>
      </c>
      <c r="L82" s="160">
        <v>14</v>
      </c>
      <c r="M82" s="161">
        <v>12</v>
      </c>
      <c r="N82" s="181"/>
      <c r="O82" s="162">
        <v>9</v>
      </c>
      <c r="P82" s="160">
        <v>17</v>
      </c>
      <c r="Q82" s="160">
        <v>11</v>
      </c>
      <c r="R82" s="160">
        <v>13</v>
      </c>
      <c r="S82" s="160">
        <v>5</v>
      </c>
      <c r="T82" s="160">
        <v>1</v>
      </c>
      <c r="U82" s="160">
        <v>3</v>
      </c>
      <c r="V82" s="160">
        <v>7</v>
      </c>
      <c r="W82" s="161">
        <v>15</v>
      </c>
      <c r="X82" s="181"/>
      <c r="Y82" s="108">
        <v>140</v>
      </c>
      <c r="Z82" s="184"/>
      <c r="AA82" s="187"/>
      <c r="AB82" s="190"/>
    </row>
    <row r="83" spans="1:28" ht="15" x14ac:dyDescent="0.25">
      <c r="A83" s="146"/>
      <c r="D83" s="48" t="s">
        <v>15</v>
      </c>
      <c r="E83" s="49">
        <v>2</v>
      </c>
      <c r="F83" s="49">
        <v>2</v>
      </c>
      <c r="G83" s="49">
        <v>2</v>
      </c>
      <c r="H83" s="49">
        <v>2</v>
      </c>
      <c r="I83" s="49">
        <v>1</v>
      </c>
      <c r="J83" s="49">
        <v>2</v>
      </c>
      <c r="K83" s="49">
        <v>1</v>
      </c>
      <c r="L83" s="49">
        <v>1</v>
      </c>
      <c r="M83" s="50">
        <v>2</v>
      </c>
      <c r="N83" s="123">
        <v>15</v>
      </c>
      <c r="O83" s="126">
        <v>2</v>
      </c>
      <c r="P83" s="49">
        <v>1</v>
      </c>
      <c r="Q83" s="49">
        <v>2</v>
      </c>
      <c r="R83" s="49">
        <v>1</v>
      </c>
      <c r="S83" s="49">
        <v>2</v>
      </c>
      <c r="T83" s="49">
        <v>2</v>
      </c>
      <c r="U83" s="49">
        <v>2</v>
      </c>
      <c r="V83" s="49">
        <v>2</v>
      </c>
      <c r="W83" s="50">
        <v>1</v>
      </c>
      <c r="X83" s="113">
        <v>15</v>
      </c>
      <c r="Y83" s="85">
        <v>30</v>
      </c>
      <c r="AB83" s="87"/>
    </row>
    <row r="84" spans="1:28" ht="15" x14ac:dyDescent="0.25">
      <c r="A84" s="146" t="s">
        <v>24</v>
      </c>
      <c r="B84" s="73">
        <v>24.000000000000018</v>
      </c>
      <c r="C84" s="112">
        <v>30</v>
      </c>
      <c r="D84" s="52" t="s">
        <v>14</v>
      </c>
      <c r="E84" s="84">
        <v>9</v>
      </c>
      <c r="F84" s="84">
        <v>6</v>
      </c>
      <c r="G84" s="84">
        <v>5</v>
      </c>
      <c r="H84" s="84">
        <v>6</v>
      </c>
      <c r="I84" s="84">
        <v>7</v>
      </c>
      <c r="J84" s="84">
        <v>7</v>
      </c>
      <c r="K84" s="84">
        <v>4</v>
      </c>
      <c r="L84" s="84">
        <v>7</v>
      </c>
      <c r="M84" s="114">
        <v>5</v>
      </c>
      <c r="N84" s="147">
        <v>56</v>
      </c>
      <c r="O84" s="84">
        <v>7</v>
      </c>
      <c r="P84" s="84">
        <v>6</v>
      </c>
      <c r="Q84" s="84">
        <v>7</v>
      </c>
      <c r="R84" s="84">
        <v>4</v>
      </c>
      <c r="S84" s="84">
        <v>5</v>
      </c>
      <c r="T84" s="84">
        <v>7</v>
      </c>
      <c r="U84" s="84">
        <v>9</v>
      </c>
      <c r="V84" s="84">
        <v>4</v>
      </c>
      <c r="W84" s="114">
        <v>6</v>
      </c>
      <c r="X84" s="109">
        <v>55</v>
      </c>
      <c r="Y84" s="67">
        <v>111</v>
      </c>
      <c r="Z84" s="92">
        <v>0.5</v>
      </c>
      <c r="AA84" s="142">
        <v>24.500000000000018</v>
      </c>
      <c r="AB84" s="93">
        <v>118</v>
      </c>
    </row>
    <row r="85" spans="1:28" ht="15.75" thickBot="1" x14ac:dyDescent="0.3">
      <c r="A85" s="94"/>
      <c r="D85" s="148" t="s">
        <v>18</v>
      </c>
      <c r="E85" s="51">
        <v>0</v>
      </c>
      <c r="F85" s="51">
        <v>2</v>
      </c>
      <c r="G85" s="51">
        <v>2</v>
      </c>
      <c r="H85" s="51">
        <v>2</v>
      </c>
      <c r="I85" s="51">
        <v>1</v>
      </c>
      <c r="J85" s="51">
        <v>1</v>
      </c>
      <c r="K85" s="51">
        <v>2</v>
      </c>
      <c r="L85" s="51">
        <v>0</v>
      </c>
      <c r="M85" s="115">
        <v>3</v>
      </c>
      <c r="N85" s="125">
        <v>13</v>
      </c>
      <c r="O85" s="128">
        <v>2</v>
      </c>
      <c r="P85" s="51">
        <v>1</v>
      </c>
      <c r="Q85" s="51">
        <v>0</v>
      </c>
      <c r="R85" s="51">
        <v>3</v>
      </c>
      <c r="S85" s="51">
        <v>3</v>
      </c>
      <c r="T85" s="51">
        <v>1</v>
      </c>
      <c r="U85" s="51">
        <v>0</v>
      </c>
      <c r="V85" s="51">
        <v>3</v>
      </c>
      <c r="W85" s="115">
        <v>1</v>
      </c>
      <c r="X85" s="120">
        <v>14</v>
      </c>
      <c r="Y85" s="68">
        <v>27</v>
      </c>
      <c r="AB85" s="87"/>
    </row>
    <row r="86" spans="1:28" ht="13.5" thickBot="1" x14ac:dyDescent="0.25">
      <c r="A86" s="95"/>
      <c r="AB86" s="87"/>
    </row>
    <row r="87" spans="1:28" ht="15" x14ac:dyDescent="0.25">
      <c r="A87" s="99"/>
      <c r="D87" s="53" t="s">
        <v>15</v>
      </c>
      <c r="E87" s="54">
        <v>2</v>
      </c>
      <c r="F87" s="54">
        <v>2</v>
      </c>
      <c r="G87" s="54">
        <v>2</v>
      </c>
      <c r="H87" s="54">
        <v>2</v>
      </c>
      <c r="I87" s="54">
        <v>1</v>
      </c>
      <c r="J87" s="54">
        <v>2</v>
      </c>
      <c r="K87" s="54">
        <v>1</v>
      </c>
      <c r="L87" s="54">
        <v>1</v>
      </c>
      <c r="M87" s="55">
        <v>2</v>
      </c>
      <c r="N87" s="129">
        <v>15</v>
      </c>
      <c r="O87" s="132">
        <v>2</v>
      </c>
      <c r="P87" s="54">
        <v>1</v>
      </c>
      <c r="Q87" s="54">
        <v>2</v>
      </c>
      <c r="R87" s="54">
        <v>1</v>
      </c>
      <c r="S87" s="54">
        <v>2</v>
      </c>
      <c r="T87" s="54">
        <v>2</v>
      </c>
      <c r="U87" s="54">
        <v>2</v>
      </c>
      <c r="V87" s="54">
        <v>2</v>
      </c>
      <c r="W87" s="55">
        <v>1</v>
      </c>
      <c r="X87" s="116">
        <v>15</v>
      </c>
      <c r="Y87" s="55">
        <v>30</v>
      </c>
      <c r="AB87" s="87"/>
    </row>
    <row r="88" spans="1:28" ht="15" x14ac:dyDescent="0.25">
      <c r="A88" s="149" t="s">
        <v>22</v>
      </c>
      <c r="B88" s="78">
        <v>24</v>
      </c>
      <c r="C88" s="112">
        <v>30</v>
      </c>
      <c r="D88" s="57">
        <v>9</v>
      </c>
      <c r="E88" s="84">
        <v>9</v>
      </c>
      <c r="F88" s="84">
        <v>8</v>
      </c>
      <c r="G88" s="84">
        <v>7</v>
      </c>
      <c r="H88" s="84">
        <v>8</v>
      </c>
      <c r="I88" s="84">
        <v>8</v>
      </c>
      <c r="J88" s="84">
        <v>8</v>
      </c>
      <c r="K88" s="84">
        <v>3</v>
      </c>
      <c r="L88" s="84">
        <v>7</v>
      </c>
      <c r="M88" s="114">
        <v>7</v>
      </c>
      <c r="N88" s="130">
        <v>65</v>
      </c>
      <c r="O88" s="84">
        <v>9</v>
      </c>
      <c r="P88" s="84">
        <v>6</v>
      </c>
      <c r="Q88" s="84">
        <v>6</v>
      </c>
      <c r="R88" s="84">
        <v>5</v>
      </c>
      <c r="S88" s="84">
        <v>7</v>
      </c>
      <c r="T88" s="84">
        <v>7</v>
      </c>
      <c r="U88" s="84">
        <v>7</v>
      </c>
      <c r="V88" s="84">
        <v>7</v>
      </c>
      <c r="W88" s="114">
        <v>7</v>
      </c>
      <c r="X88" s="110">
        <v>61</v>
      </c>
      <c r="Y88" s="69">
        <v>126</v>
      </c>
      <c r="Z88" s="97">
        <v>2.0000000000000004</v>
      </c>
      <c r="AA88" s="143">
        <v>26</v>
      </c>
      <c r="AB88" s="98">
        <v>116</v>
      </c>
    </row>
    <row r="89" spans="1:28" ht="15.75" thickBot="1" x14ac:dyDescent="0.3">
      <c r="A89" s="99"/>
      <c r="D89" s="150" t="s">
        <v>18</v>
      </c>
      <c r="E89" s="56">
        <v>0</v>
      </c>
      <c r="F89" s="56">
        <v>0</v>
      </c>
      <c r="G89" s="56">
        <v>0</v>
      </c>
      <c r="H89" s="56">
        <v>0</v>
      </c>
      <c r="I89" s="56">
        <v>0</v>
      </c>
      <c r="J89" s="56">
        <v>0</v>
      </c>
      <c r="K89" s="56">
        <v>3</v>
      </c>
      <c r="L89" s="56">
        <v>0</v>
      </c>
      <c r="M89" s="117">
        <v>1</v>
      </c>
      <c r="N89" s="131">
        <v>4</v>
      </c>
      <c r="O89" s="133">
        <v>0</v>
      </c>
      <c r="P89" s="56">
        <v>1</v>
      </c>
      <c r="Q89" s="56">
        <v>1</v>
      </c>
      <c r="R89" s="56">
        <v>2</v>
      </c>
      <c r="S89" s="56">
        <v>1</v>
      </c>
      <c r="T89" s="56">
        <v>1</v>
      </c>
      <c r="U89" s="56">
        <v>2</v>
      </c>
      <c r="V89" s="56">
        <v>0</v>
      </c>
      <c r="W89" s="117">
        <v>0</v>
      </c>
      <c r="X89" s="121">
        <v>8</v>
      </c>
      <c r="Y89" s="70">
        <v>12</v>
      </c>
      <c r="AB89" s="87"/>
    </row>
    <row r="90" spans="1:28" ht="13.5" thickBot="1" x14ac:dyDescent="0.25">
      <c r="A90" s="95"/>
      <c r="AB90" s="87"/>
    </row>
    <row r="91" spans="1:28" ht="15" x14ac:dyDescent="0.25">
      <c r="A91" s="100"/>
      <c r="D91" s="58" t="s">
        <v>15</v>
      </c>
      <c r="E91" s="59">
        <v>2</v>
      </c>
      <c r="F91" s="59">
        <v>2</v>
      </c>
      <c r="G91" s="59">
        <v>2</v>
      </c>
      <c r="H91" s="59">
        <v>2</v>
      </c>
      <c r="I91" s="59">
        <v>1</v>
      </c>
      <c r="J91" s="59">
        <v>2</v>
      </c>
      <c r="K91" s="59">
        <v>1</v>
      </c>
      <c r="L91" s="59">
        <v>2</v>
      </c>
      <c r="M91" s="60">
        <v>2</v>
      </c>
      <c r="N91" s="134">
        <v>16</v>
      </c>
      <c r="O91" s="137">
        <v>2</v>
      </c>
      <c r="P91" s="59">
        <v>1</v>
      </c>
      <c r="Q91" s="59">
        <v>2</v>
      </c>
      <c r="R91" s="59">
        <v>2</v>
      </c>
      <c r="S91" s="59">
        <v>2</v>
      </c>
      <c r="T91" s="59">
        <v>2</v>
      </c>
      <c r="U91" s="59">
        <v>2</v>
      </c>
      <c r="V91" s="59">
        <v>2</v>
      </c>
      <c r="W91" s="60">
        <v>1</v>
      </c>
      <c r="X91" s="118">
        <v>16</v>
      </c>
      <c r="Y91" s="60">
        <v>32</v>
      </c>
      <c r="AB91" s="87"/>
    </row>
    <row r="92" spans="1:28" ht="15" x14ac:dyDescent="0.25">
      <c r="A92" s="151" t="s">
        <v>23</v>
      </c>
      <c r="B92" s="79">
        <v>25.300000000000015</v>
      </c>
      <c r="C92" s="112">
        <v>32</v>
      </c>
      <c r="D92" s="62" t="s">
        <v>14</v>
      </c>
      <c r="E92" s="84">
        <v>9</v>
      </c>
      <c r="F92" s="84">
        <v>6</v>
      </c>
      <c r="G92" s="84">
        <v>4</v>
      </c>
      <c r="H92" s="84">
        <v>5</v>
      </c>
      <c r="I92" s="84">
        <v>6</v>
      </c>
      <c r="J92" s="84">
        <v>6</v>
      </c>
      <c r="K92" s="84">
        <v>4</v>
      </c>
      <c r="L92" s="84">
        <v>8</v>
      </c>
      <c r="M92" s="114">
        <v>5</v>
      </c>
      <c r="N92" s="135">
        <v>53</v>
      </c>
      <c r="O92" s="127">
        <v>6</v>
      </c>
      <c r="P92" s="84">
        <v>6</v>
      </c>
      <c r="Q92" s="84">
        <v>4</v>
      </c>
      <c r="R92" s="84">
        <v>6</v>
      </c>
      <c r="S92" s="84">
        <v>6</v>
      </c>
      <c r="T92" s="84">
        <v>7</v>
      </c>
      <c r="U92" s="84">
        <v>7</v>
      </c>
      <c r="V92" s="84">
        <v>4</v>
      </c>
      <c r="W92" s="114">
        <v>6</v>
      </c>
      <c r="X92" s="111">
        <v>52</v>
      </c>
      <c r="Y92" s="71">
        <v>105</v>
      </c>
      <c r="Z92" s="102">
        <v>0</v>
      </c>
      <c r="AA92" s="141">
        <v>25.300000000000015</v>
      </c>
      <c r="AB92" s="103">
        <v>132</v>
      </c>
    </row>
    <row r="93" spans="1:28" ht="15.75" thickBot="1" x14ac:dyDescent="0.3">
      <c r="A93" s="104"/>
      <c r="B93" s="105"/>
      <c r="C93" s="105"/>
      <c r="D93" s="152" t="s">
        <v>18</v>
      </c>
      <c r="E93" s="61">
        <v>0</v>
      </c>
      <c r="F93" s="61">
        <v>2</v>
      </c>
      <c r="G93" s="61">
        <v>3</v>
      </c>
      <c r="H93" s="61">
        <v>3</v>
      </c>
      <c r="I93" s="61">
        <v>2</v>
      </c>
      <c r="J93" s="61">
        <v>2</v>
      </c>
      <c r="K93" s="61">
        <v>2</v>
      </c>
      <c r="L93" s="61">
        <v>0</v>
      </c>
      <c r="M93" s="119">
        <v>3</v>
      </c>
      <c r="N93" s="136">
        <v>17</v>
      </c>
      <c r="O93" s="138">
        <v>3</v>
      </c>
      <c r="P93" s="61">
        <v>1</v>
      </c>
      <c r="Q93" s="61">
        <v>3</v>
      </c>
      <c r="R93" s="61">
        <v>2</v>
      </c>
      <c r="S93" s="61">
        <v>2</v>
      </c>
      <c r="T93" s="61">
        <v>1</v>
      </c>
      <c r="U93" s="61">
        <v>2</v>
      </c>
      <c r="V93" s="61">
        <v>3</v>
      </c>
      <c r="W93" s="119">
        <v>1</v>
      </c>
      <c r="X93" s="122">
        <v>18</v>
      </c>
      <c r="Y93" s="72">
        <v>35</v>
      </c>
      <c r="Z93" s="105"/>
      <c r="AA93" s="105"/>
      <c r="AB93" s="106"/>
    </row>
    <row r="94" spans="1:28" ht="13.5" thickBot="1" x14ac:dyDescent="0.25">
      <c r="A94" s="77"/>
      <c r="B94" s="77"/>
      <c r="C94" s="77"/>
      <c r="D94" s="77"/>
      <c r="E94" s="77"/>
      <c r="F94" s="77"/>
      <c r="G94" s="77"/>
      <c r="H94" s="77"/>
      <c r="I94" s="77"/>
      <c r="J94" s="77"/>
      <c r="K94" s="77"/>
      <c r="L94" s="77"/>
      <c r="M94" s="77"/>
      <c r="N94" s="77"/>
      <c r="O94" s="77"/>
      <c r="P94" s="77"/>
      <c r="Q94" s="77"/>
      <c r="R94" s="77"/>
      <c r="S94" s="77"/>
      <c r="T94" s="77"/>
      <c r="U94" s="77"/>
      <c r="V94" s="77"/>
      <c r="W94" s="77"/>
      <c r="X94" s="77"/>
      <c r="Y94" s="77"/>
      <c r="Z94" s="77"/>
      <c r="AA94" s="77"/>
      <c r="AB94" s="77"/>
    </row>
    <row r="95" spans="1:28" ht="15" x14ac:dyDescent="0.25">
      <c r="A95" s="83"/>
      <c r="B95" s="173" t="s">
        <v>4</v>
      </c>
      <c r="C95" s="176" t="s">
        <v>19</v>
      </c>
      <c r="D95" s="64" t="s">
        <v>1</v>
      </c>
      <c r="E95" s="40">
        <v>476</v>
      </c>
      <c r="F95" s="41">
        <v>340</v>
      </c>
      <c r="G95" s="41">
        <v>145</v>
      </c>
      <c r="H95" s="41">
        <v>336</v>
      </c>
      <c r="I95" s="41">
        <v>432</v>
      </c>
      <c r="J95" s="41">
        <v>306</v>
      </c>
      <c r="K95" s="41">
        <v>310</v>
      </c>
      <c r="L95" s="41">
        <v>340</v>
      </c>
      <c r="M95" s="42">
        <v>136</v>
      </c>
      <c r="N95" s="179" t="s">
        <v>16</v>
      </c>
      <c r="O95" s="40">
        <v>405</v>
      </c>
      <c r="P95" s="41">
        <v>352</v>
      </c>
      <c r="Q95" s="41">
        <v>328</v>
      </c>
      <c r="R95" s="41">
        <v>296</v>
      </c>
      <c r="S95" s="41">
        <v>166</v>
      </c>
      <c r="T95" s="41">
        <v>348</v>
      </c>
      <c r="U95" s="41">
        <v>430</v>
      </c>
      <c r="V95" s="41">
        <v>150</v>
      </c>
      <c r="W95" s="42">
        <v>336</v>
      </c>
      <c r="X95" s="179" t="s">
        <v>17</v>
      </c>
      <c r="Y95" s="89">
        <v>68.599999999999994</v>
      </c>
      <c r="Z95" s="182" t="s">
        <v>28</v>
      </c>
      <c r="AA95" s="185" t="s">
        <v>6</v>
      </c>
      <c r="AB95" s="188" t="s">
        <v>20</v>
      </c>
    </row>
    <row r="96" spans="1:28" ht="15" x14ac:dyDescent="0.25">
      <c r="A96" s="83" t="s">
        <v>26</v>
      </c>
      <c r="B96" s="174"/>
      <c r="C96" s="177"/>
      <c r="D96" s="65" t="s">
        <v>2</v>
      </c>
      <c r="E96" s="43">
        <v>5</v>
      </c>
      <c r="F96" s="39">
        <v>4</v>
      </c>
      <c r="G96" s="39">
        <v>3</v>
      </c>
      <c r="H96" s="39">
        <v>4</v>
      </c>
      <c r="I96" s="39">
        <v>5</v>
      </c>
      <c r="J96" s="39">
        <v>4</v>
      </c>
      <c r="K96" s="39">
        <v>4</v>
      </c>
      <c r="L96" s="39">
        <v>4</v>
      </c>
      <c r="M96" s="44">
        <v>3</v>
      </c>
      <c r="N96" s="180"/>
      <c r="O96" s="43">
        <v>5</v>
      </c>
      <c r="P96" s="39">
        <v>4</v>
      </c>
      <c r="Q96" s="39">
        <v>4</v>
      </c>
      <c r="R96" s="39">
        <v>4</v>
      </c>
      <c r="S96" s="39">
        <v>3</v>
      </c>
      <c r="T96" s="39">
        <v>4</v>
      </c>
      <c r="U96" s="39">
        <v>5</v>
      </c>
      <c r="V96" s="39">
        <v>3</v>
      </c>
      <c r="W96" s="44">
        <v>4</v>
      </c>
      <c r="X96" s="180"/>
      <c r="Y96" s="63">
        <v>72</v>
      </c>
      <c r="Z96" s="183"/>
      <c r="AA96" s="186"/>
      <c r="AB96" s="189"/>
    </row>
    <row r="97" spans="1:28" ht="15.75" thickBot="1" x14ac:dyDescent="0.3">
      <c r="A97" s="139">
        <v>45042</v>
      </c>
      <c r="B97" s="175"/>
      <c r="C97" s="178"/>
      <c r="D97" s="66" t="s">
        <v>3</v>
      </c>
      <c r="E97" s="45">
        <v>4</v>
      </c>
      <c r="F97" s="46">
        <v>10</v>
      </c>
      <c r="G97" s="46">
        <v>18</v>
      </c>
      <c r="H97" s="46">
        <v>6</v>
      </c>
      <c r="I97" s="46">
        <v>2</v>
      </c>
      <c r="J97" s="46">
        <v>12</v>
      </c>
      <c r="K97" s="46">
        <v>14</v>
      </c>
      <c r="L97" s="46">
        <v>8</v>
      </c>
      <c r="M97" s="47">
        <v>16</v>
      </c>
      <c r="N97" s="181"/>
      <c r="O97" s="45">
        <v>3</v>
      </c>
      <c r="P97" s="46">
        <v>9</v>
      </c>
      <c r="Q97" s="46">
        <v>5</v>
      </c>
      <c r="R97" s="46">
        <v>13</v>
      </c>
      <c r="S97" s="46">
        <v>17</v>
      </c>
      <c r="T97" s="46">
        <v>11</v>
      </c>
      <c r="U97" s="46">
        <v>1</v>
      </c>
      <c r="V97" s="46">
        <v>15</v>
      </c>
      <c r="W97" s="47">
        <v>7</v>
      </c>
      <c r="X97" s="181"/>
      <c r="Y97" s="108">
        <v>122</v>
      </c>
      <c r="Z97" s="184"/>
      <c r="AA97" s="187"/>
      <c r="AB97" s="190"/>
    </row>
    <row r="98" spans="1:28" ht="15" x14ac:dyDescent="0.25">
      <c r="A98" s="146"/>
      <c r="D98" s="48" t="s">
        <v>15</v>
      </c>
      <c r="E98" s="49">
        <v>2</v>
      </c>
      <c r="F98" s="49">
        <v>1</v>
      </c>
      <c r="G98" s="49">
        <v>1</v>
      </c>
      <c r="H98" s="49">
        <v>1</v>
      </c>
      <c r="I98" s="49">
        <v>2</v>
      </c>
      <c r="J98" s="49">
        <v>1</v>
      </c>
      <c r="K98" s="49">
        <v>1</v>
      </c>
      <c r="L98" s="49">
        <v>1</v>
      </c>
      <c r="M98" s="50">
        <v>1</v>
      </c>
      <c r="N98" s="123">
        <v>11</v>
      </c>
      <c r="O98" s="126">
        <v>2</v>
      </c>
      <c r="P98" s="49">
        <v>1</v>
      </c>
      <c r="Q98" s="49">
        <v>1</v>
      </c>
      <c r="R98" s="49">
        <v>1</v>
      </c>
      <c r="S98" s="49">
        <v>1</v>
      </c>
      <c r="T98" s="49">
        <v>1</v>
      </c>
      <c r="U98" s="49">
        <v>2</v>
      </c>
      <c r="V98" s="49">
        <v>1</v>
      </c>
      <c r="W98" s="50">
        <v>1</v>
      </c>
      <c r="X98" s="113">
        <v>11</v>
      </c>
      <c r="Y98" s="85">
        <v>22</v>
      </c>
      <c r="AB98" s="87"/>
    </row>
    <row r="99" spans="1:28" ht="15" x14ac:dyDescent="0.25">
      <c r="A99" s="146" t="s">
        <v>24</v>
      </c>
      <c r="B99" s="73">
        <v>23.500000000000018</v>
      </c>
      <c r="C99" s="112">
        <v>22</v>
      </c>
      <c r="D99" s="52" t="s">
        <v>14</v>
      </c>
      <c r="E99" s="84">
        <v>8</v>
      </c>
      <c r="F99" s="84">
        <v>5</v>
      </c>
      <c r="G99" s="84">
        <v>5</v>
      </c>
      <c r="H99" s="84">
        <v>6</v>
      </c>
      <c r="I99" s="84">
        <v>8</v>
      </c>
      <c r="J99" s="84">
        <v>6</v>
      </c>
      <c r="K99" s="84">
        <v>5</v>
      </c>
      <c r="L99" s="84">
        <v>7</v>
      </c>
      <c r="M99" s="114">
        <v>3</v>
      </c>
      <c r="N99" s="147">
        <v>53</v>
      </c>
      <c r="O99" s="84">
        <v>8</v>
      </c>
      <c r="P99" s="84">
        <v>4</v>
      </c>
      <c r="Q99" s="84">
        <v>6</v>
      </c>
      <c r="R99" s="84">
        <v>5</v>
      </c>
      <c r="S99" s="84">
        <v>4</v>
      </c>
      <c r="T99" s="84">
        <v>6</v>
      </c>
      <c r="U99" s="84">
        <v>9</v>
      </c>
      <c r="V99" s="84">
        <v>3</v>
      </c>
      <c r="W99" s="114">
        <v>5</v>
      </c>
      <c r="X99" s="109">
        <v>50</v>
      </c>
      <c r="Y99" s="67">
        <v>103</v>
      </c>
      <c r="Z99" s="92">
        <v>0.5</v>
      </c>
      <c r="AA99" s="142">
        <v>24.000000000000018</v>
      </c>
      <c r="AB99" s="93">
        <v>117</v>
      </c>
    </row>
    <row r="100" spans="1:28" ht="15.75" thickBot="1" x14ac:dyDescent="0.3">
      <c r="A100" s="94"/>
      <c r="D100" s="148" t="s">
        <v>18</v>
      </c>
      <c r="E100" s="51">
        <v>1</v>
      </c>
      <c r="F100" s="51">
        <v>2</v>
      </c>
      <c r="G100" s="51">
        <v>1</v>
      </c>
      <c r="H100" s="51">
        <v>1</v>
      </c>
      <c r="I100" s="51">
        <v>1</v>
      </c>
      <c r="J100" s="51">
        <v>1</v>
      </c>
      <c r="K100" s="51">
        <v>2</v>
      </c>
      <c r="L100" s="51">
        <v>0</v>
      </c>
      <c r="M100" s="115">
        <v>3</v>
      </c>
      <c r="N100" s="125">
        <v>12</v>
      </c>
      <c r="O100" s="128">
        <v>1</v>
      </c>
      <c r="P100" s="51">
        <v>3</v>
      </c>
      <c r="Q100" s="51">
        <v>1</v>
      </c>
      <c r="R100" s="51">
        <v>2</v>
      </c>
      <c r="S100" s="51">
        <v>2</v>
      </c>
      <c r="T100" s="51">
        <v>1</v>
      </c>
      <c r="U100" s="51">
        <v>0</v>
      </c>
      <c r="V100" s="51">
        <v>3</v>
      </c>
      <c r="W100" s="115">
        <v>2</v>
      </c>
      <c r="X100" s="120">
        <v>15</v>
      </c>
      <c r="Y100" s="68">
        <v>27</v>
      </c>
      <c r="AB100" s="87"/>
    </row>
    <row r="101" spans="1:28" ht="13.5" thickBot="1" x14ac:dyDescent="0.25">
      <c r="A101" s="95"/>
      <c r="AB101" s="87"/>
    </row>
    <row r="102" spans="1:28" ht="15" x14ac:dyDescent="0.25">
      <c r="A102" s="99"/>
      <c r="D102" s="53" t="s">
        <v>15</v>
      </c>
      <c r="E102" s="54">
        <v>2</v>
      </c>
      <c r="F102" s="54">
        <v>1</v>
      </c>
      <c r="G102" s="54">
        <v>1</v>
      </c>
      <c r="H102" s="54">
        <v>2</v>
      </c>
      <c r="I102" s="54">
        <v>2</v>
      </c>
      <c r="J102" s="54">
        <v>1</v>
      </c>
      <c r="K102" s="54">
        <v>1</v>
      </c>
      <c r="L102" s="54">
        <v>1</v>
      </c>
      <c r="M102" s="55">
        <v>1</v>
      </c>
      <c r="N102" s="129">
        <v>12</v>
      </c>
      <c r="O102" s="132">
        <v>2</v>
      </c>
      <c r="P102" s="54">
        <v>1</v>
      </c>
      <c r="Q102" s="54">
        <v>2</v>
      </c>
      <c r="R102" s="54">
        <v>1</v>
      </c>
      <c r="S102" s="54">
        <v>1</v>
      </c>
      <c r="T102" s="54">
        <v>1</v>
      </c>
      <c r="U102" s="54">
        <v>2</v>
      </c>
      <c r="V102" s="54">
        <v>1</v>
      </c>
      <c r="W102" s="55">
        <v>2</v>
      </c>
      <c r="X102" s="116">
        <v>13</v>
      </c>
      <c r="Y102" s="55">
        <v>25</v>
      </c>
      <c r="AB102" s="87"/>
    </row>
    <row r="103" spans="1:28" ht="15" x14ac:dyDescent="0.25">
      <c r="A103" s="149" t="s">
        <v>22</v>
      </c>
      <c r="B103" s="78">
        <v>26.4</v>
      </c>
      <c r="C103" s="112">
        <v>25</v>
      </c>
      <c r="D103" s="57" t="s">
        <v>14</v>
      </c>
      <c r="E103" s="84">
        <v>7</v>
      </c>
      <c r="F103" s="84">
        <v>5</v>
      </c>
      <c r="G103" s="84">
        <v>4</v>
      </c>
      <c r="H103" s="84">
        <v>5</v>
      </c>
      <c r="I103" s="84">
        <v>8</v>
      </c>
      <c r="J103" s="84">
        <v>6</v>
      </c>
      <c r="K103" s="84">
        <v>6</v>
      </c>
      <c r="L103" s="84">
        <v>7</v>
      </c>
      <c r="M103" s="114">
        <v>6</v>
      </c>
      <c r="N103" s="130">
        <v>54</v>
      </c>
      <c r="O103" s="84">
        <v>6</v>
      </c>
      <c r="P103" s="84">
        <v>7</v>
      </c>
      <c r="Q103" s="84">
        <v>8</v>
      </c>
      <c r="R103" s="84">
        <v>5</v>
      </c>
      <c r="S103" s="84">
        <v>4</v>
      </c>
      <c r="T103" s="84">
        <v>5</v>
      </c>
      <c r="U103" s="84">
        <v>9</v>
      </c>
      <c r="V103" s="84">
        <v>3</v>
      </c>
      <c r="W103" s="114">
        <v>5</v>
      </c>
      <c r="X103" s="110">
        <v>52</v>
      </c>
      <c r="Y103" s="69">
        <v>106</v>
      </c>
      <c r="Z103" s="97">
        <v>0.5</v>
      </c>
      <c r="AA103" s="143">
        <v>26.4</v>
      </c>
      <c r="AB103" s="98">
        <v>115</v>
      </c>
    </row>
    <row r="104" spans="1:28" ht="15.75" thickBot="1" x14ac:dyDescent="0.3">
      <c r="A104" s="99"/>
      <c r="D104" s="150" t="s">
        <v>18</v>
      </c>
      <c r="E104" s="56">
        <v>2</v>
      </c>
      <c r="F104" s="56">
        <v>2</v>
      </c>
      <c r="G104" s="56">
        <v>2</v>
      </c>
      <c r="H104" s="56">
        <v>3</v>
      </c>
      <c r="I104" s="56">
        <v>1</v>
      </c>
      <c r="J104" s="56">
        <v>1</v>
      </c>
      <c r="K104" s="56">
        <v>1</v>
      </c>
      <c r="L104" s="56">
        <v>0</v>
      </c>
      <c r="M104" s="117">
        <v>0</v>
      </c>
      <c r="N104" s="131">
        <v>12</v>
      </c>
      <c r="O104" s="133">
        <v>3</v>
      </c>
      <c r="P104" s="56">
        <v>0</v>
      </c>
      <c r="Q104" s="56">
        <v>0</v>
      </c>
      <c r="R104" s="56">
        <v>2</v>
      </c>
      <c r="S104" s="56">
        <v>2</v>
      </c>
      <c r="T104" s="56">
        <v>2</v>
      </c>
      <c r="U104" s="56">
        <v>0</v>
      </c>
      <c r="V104" s="56">
        <v>3</v>
      </c>
      <c r="W104" s="117">
        <v>3</v>
      </c>
      <c r="X104" s="121">
        <v>15</v>
      </c>
      <c r="Y104" s="70">
        <v>27</v>
      </c>
      <c r="AB104" s="87"/>
    </row>
    <row r="105" spans="1:28" ht="13.5" thickBot="1" x14ac:dyDescent="0.25">
      <c r="A105" s="95"/>
      <c r="AB105" s="87"/>
    </row>
    <row r="106" spans="1:28" ht="15" x14ac:dyDescent="0.25">
      <c r="A106" s="100"/>
      <c r="D106" s="58" t="s">
        <v>15</v>
      </c>
      <c r="E106" s="59">
        <v>2</v>
      </c>
      <c r="F106" s="59">
        <v>1</v>
      </c>
      <c r="G106" s="59">
        <v>1</v>
      </c>
      <c r="H106" s="59">
        <v>2</v>
      </c>
      <c r="I106" s="59">
        <v>2</v>
      </c>
      <c r="J106" s="59">
        <v>1</v>
      </c>
      <c r="K106" s="59">
        <v>1</v>
      </c>
      <c r="L106" s="59">
        <v>1</v>
      </c>
      <c r="M106" s="60">
        <v>1</v>
      </c>
      <c r="N106" s="134">
        <v>12</v>
      </c>
      <c r="O106" s="137">
        <v>2</v>
      </c>
      <c r="P106" s="59">
        <v>1</v>
      </c>
      <c r="Q106" s="59">
        <v>2</v>
      </c>
      <c r="R106" s="59">
        <v>1</v>
      </c>
      <c r="S106" s="59">
        <v>1</v>
      </c>
      <c r="T106" s="59">
        <v>1</v>
      </c>
      <c r="U106" s="59">
        <v>2</v>
      </c>
      <c r="V106" s="59">
        <v>1</v>
      </c>
      <c r="W106" s="60">
        <v>1</v>
      </c>
      <c r="X106" s="118">
        <v>12</v>
      </c>
      <c r="Y106" s="60">
        <v>24</v>
      </c>
      <c r="AB106" s="87"/>
    </row>
    <row r="107" spans="1:28" ht="15" x14ac:dyDescent="0.25">
      <c r="A107" s="151" t="s">
        <v>23</v>
      </c>
      <c r="B107" s="79">
        <v>25.200000000000014</v>
      </c>
      <c r="C107" s="112">
        <v>24</v>
      </c>
      <c r="D107" s="62" t="s">
        <v>14</v>
      </c>
      <c r="E107" s="84">
        <v>7</v>
      </c>
      <c r="F107" s="84">
        <v>4</v>
      </c>
      <c r="G107" s="84">
        <v>6</v>
      </c>
      <c r="H107" s="84">
        <v>6</v>
      </c>
      <c r="I107" s="84">
        <v>8</v>
      </c>
      <c r="J107" s="84">
        <v>5</v>
      </c>
      <c r="K107" s="84">
        <v>7</v>
      </c>
      <c r="L107" s="84">
        <v>4</v>
      </c>
      <c r="M107" s="114">
        <v>3</v>
      </c>
      <c r="N107" s="135">
        <v>50</v>
      </c>
      <c r="O107" s="127">
        <v>6</v>
      </c>
      <c r="P107" s="84">
        <v>6</v>
      </c>
      <c r="Q107" s="84">
        <v>6</v>
      </c>
      <c r="R107" s="84">
        <v>4</v>
      </c>
      <c r="S107" s="84">
        <v>6</v>
      </c>
      <c r="T107" s="84">
        <v>5</v>
      </c>
      <c r="U107" s="84">
        <v>8</v>
      </c>
      <c r="V107" s="84">
        <v>4</v>
      </c>
      <c r="W107" s="114">
        <v>6</v>
      </c>
      <c r="X107" s="111">
        <v>51</v>
      </c>
      <c r="Y107" s="71">
        <v>101</v>
      </c>
      <c r="Z107" s="102">
        <v>0.1</v>
      </c>
      <c r="AA107" s="141">
        <v>25.300000000000015</v>
      </c>
      <c r="AB107" s="103">
        <v>131</v>
      </c>
    </row>
    <row r="108" spans="1:28" ht="15.75" thickBot="1" x14ac:dyDescent="0.3">
      <c r="A108" s="104"/>
      <c r="B108" s="105"/>
      <c r="C108" s="105"/>
      <c r="D108" s="152" t="s">
        <v>18</v>
      </c>
      <c r="E108" s="61">
        <v>2</v>
      </c>
      <c r="F108" s="61">
        <v>3</v>
      </c>
      <c r="G108" s="61">
        <v>0</v>
      </c>
      <c r="H108" s="61">
        <v>2</v>
      </c>
      <c r="I108" s="61">
        <v>1</v>
      </c>
      <c r="J108" s="61">
        <v>2</v>
      </c>
      <c r="K108" s="61">
        <v>0</v>
      </c>
      <c r="L108" s="61">
        <v>3</v>
      </c>
      <c r="M108" s="119">
        <v>3</v>
      </c>
      <c r="N108" s="136">
        <v>16</v>
      </c>
      <c r="O108" s="138">
        <v>3</v>
      </c>
      <c r="P108" s="61">
        <v>1</v>
      </c>
      <c r="Q108" s="61">
        <v>2</v>
      </c>
      <c r="R108" s="61">
        <v>3</v>
      </c>
      <c r="S108" s="61">
        <v>0</v>
      </c>
      <c r="T108" s="61">
        <v>2</v>
      </c>
      <c r="U108" s="61">
        <v>1</v>
      </c>
      <c r="V108" s="61">
        <v>2</v>
      </c>
      <c r="W108" s="119">
        <v>1</v>
      </c>
      <c r="X108" s="122">
        <v>15</v>
      </c>
      <c r="Y108" s="72">
        <v>31</v>
      </c>
      <c r="Z108" s="105"/>
      <c r="AA108" s="105"/>
      <c r="AB108" s="106"/>
    </row>
    <row r="109" spans="1:28" ht="13.5" thickBot="1" x14ac:dyDescent="0.25">
      <c r="A109" s="77"/>
      <c r="B109" s="77"/>
      <c r="C109" s="77"/>
      <c r="D109" s="77"/>
      <c r="E109" s="77"/>
      <c r="F109" s="77"/>
      <c r="G109" s="77"/>
      <c r="H109" s="77"/>
      <c r="I109" s="77"/>
      <c r="J109" s="77"/>
      <c r="K109" s="77"/>
      <c r="L109" s="77"/>
      <c r="M109" s="77"/>
      <c r="N109" s="77"/>
      <c r="O109" s="77"/>
      <c r="P109" s="77"/>
      <c r="Q109" s="77"/>
      <c r="R109" s="77"/>
      <c r="S109" s="77"/>
      <c r="T109" s="77"/>
      <c r="U109" s="77"/>
      <c r="V109" s="77"/>
      <c r="W109" s="77"/>
      <c r="X109" s="77"/>
      <c r="Y109" s="77"/>
      <c r="Z109" s="77"/>
      <c r="AA109" s="77"/>
      <c r="AB109" s="77"/>
    </row>
    <row r="110" spans="1:28" ht="15" x14ac:dyDescent="0.25">
      <c r="A110" s="83"/>
      <c r="B110" s="173" t="s">
        <v>4</v>
      </c>
      <c r="C110" s="176" t="s">
        <v>19</v>
      </c>
      <c r="D110" s="64" t="s">
        <v>1</v>
      </c>
      <c r="E110" s="163">
        <v>450</v>
      </c>
      <c r="F110" s="163">
        <v>115</v>
      </c>
      <c r="G110" s="163">
        <v>293</v>
      </c>
      <c r="H110" s="163">
        <v>458</v>
      </c>
      <c r="I110" s="163">
        <v>389</v>
      </c>
      <c r="J110" s="163">
        <v>357</v>
      </c>
      <c r="K110" s="163">
        <v>348</v>
      </c>
      <c r="L110" s="163">
        <v>307</v>
      </c>
      <c r="M110" s="163">
        <v>136</v>
      </c>
      <c r="N110" s="179" t="s">
        <v>16</v>
      </c>
      <c r="O110" s="163">
        <v>290</v>
      </c>
      <c r="P110" s="163">
        <v>415</v>
      </c>
      <c r="Q110" s="163">
        <v>169</v>
      </c>
      <c r="R110" s="163">
        <v>282</v>
      </c>
      <c r="S110" s="163">
        <v>446</v>
      </c>
      <c r="T110" s="163">
        <v>137</v>
      </c>
      <c r="U110" s="163">
        <v>338</v>
      </c>
      <c r="V110" s="163">
        <v>357</v>
      </c>
      <c r="W110" s="163">
        <v>267</v>
      </c>
      <c r="X110" s="179" t="s">
        <v>17</v>
      </c>
      <c r="Y110" s="89">
        <v>68.7</v>
      </c>
      <c r="Z110" s="182" t="s">
        <v>28</v>
      </c>
      <c r="AA110" s="185" t="s">
        <v>6</v>
      </c>
      <c r="AB110" s="188" t="s">
        <v>20</v>
      </c>
    </row>
    <row r="111" spans="1:28" ht="15" x14ac:dyDescent="0.25">
      <c r="A111" s="83" t="s">
        <v>34</v>
      </c>
      <c r="B111" s="174"/>
      <c r="C111" s="177"/>
      <c r="D111" s="65" t="s">
        <v>2</v>
      </c>
      <c r="E111" s="43">
        <v>5</v>
      </c>
      <c r="F111" s="39">
        <v>3</v>
      </c>
      <c r="G111" s="39">
        <v>4</v>
      </c>
      <c r="H111" s="39">
        <v>5</v>
      </c>
      <c r="I111" s="39">
        <v>4</v>
      </c>
      <c r="J111" s="39">
        <v>4</v>
      </c>
      <c r="K111" s="39">
        <v>4</v>
      </c>
      <c r="L111" s="39">
        <v>4</v>
      </c>
      <c r="M111" s="44">
        <v>3</v>
      </c>
      <c r="N111" s="180"/>
      <c r="O111" s="43">
        <v>4</v>
      </c>
      <c r="P111" s="39">
        <v>5</v>
      </c>
      <c r="Q111" s="39">
        <v>3</v>
      </c>
      <c r="R111" s="39">
        <v>4</v>
      </c>
      <c r="S111" s="39">
        <v>5</v>
      </c>
      <c r="T111" s="39">
        <v>3</v>
      </c>
      <c r="U111" s="39">
        <v>4</v>
      </c>
      <c r="V111" s="39">
        <v>4</v>
      </c>
      <c r="W111" s="44">
        <v>4</v>
      </c>
      <c r="X111" s="180"/>
      <c r="Y111" s="63">
        <v>72</v>
      </c>
      <c r="Z111" s="183"/>
      <c r="AA111" s="186"/>
      <c r="AB111" s="189"/>
    </row>
    <row r="112" spans="1:28" ht="15.75" thickBot="1" x14ac:dyDescent="0.3">
      <c r="A112" s="139">
        <v>45036</v>
      </c>
      <c r="B112" s="175"/>
      <c r="C112" s="178"/>
      <c r="D112" s="66" t="s">
        <v>3</v>
      </c>
      <c r="E112" s="45">
        <v>9</v>
      </c>
      <c r="F112" s="46">
        <v>17</v>
      </c>
      <c r="G112" s="46">
        <v>11</v>
      </c>
      <c r="H112" s="46">
        <v>15</v>
      </c>
      <c r="I112" s="46">
        <v>3</v>
      </c>
      <c r="J112" s="46">
        <v>1</v>
      </c>
      <c r="K112" s="46">
        <v>5</v>
      </c>
      <c r="L112" s="46">
        <v>13</v>
      </c>
      <c r="M112" s="47">
        <v>7</v>
      </c>
      <c r="N112" s="181"/>
      <c r="O112" s="45">
        <v>14</v>
      </c>
      <c r="P112" s="46">
        <v>12</v>
      </c>
      <c r="Q112" s="46">
        <v>4</v>
      </c>
      <c r="R112" s="46">
        <v>18</v>
      </c>
      <c r="S112" s="46">
        <v>16</v>
      </c>
      <c r="T112" s="46">
        <v>8</v>
      </c>
      <c r="U112" s="46">
        <v>6</v>
      </c>
      <c r="V112" s="46">
        <v>2</v>
      </c>
      <c r="W112" s="47">
        <v>10</v>
      </c>
      <c r="X112" s="181"/>
      <c r="Y112" s="108">
        <v>125</v>
      </c>
      <c r="Z112" s="184"/>
      <c r="AA112" s="187"/>
      <c r="AB112" s="190"/>
    </row>
    <row r="113" spans="1:28" ht="15" x14ac:dyDescent="0.25">
      <c r="A113" s="91"/>
      <c r="D113" s="48" t="s">
        <v>15</v>
      </c>
      <c r="E113" s="49">
        <v>1</v>
      </c>
      <c r="F113" s="49">
        <v>1</v>
      </c>
      <c r="G113" s="49">
        <v>1</v>
      </c>
      <c r="H113" s="49">
        <v>1</v>
      </c>
      <c r="I113" s="49">
        <v>2</v>
      </c>
      <c r="J113" s="49">
        <v>2</v>
      </c>
      <c r="K113" s="49">
        <v>2</v>
      </c>
      <c r="L113" s="49">
        <v>1</v>
      </c>
      <c r="M113" s="50">
        <v>1</v>
      </c>
      <c r="N113" s="123">
        <v>12</v>
      </c>
      <c r="O113" s="126">
        <v>1</v>
      </c>
      <c r="P113" s="49">
        <v>1</v>
      </c>
      <c r="Q113" s="49">
        <v>2</v>
      </c>
      <c r="R113" s="49">
        <v>1</v>
      </c>
      <c r="S113" s="49">
        <v>1</v>
      </c>
      <c r="T113" s="49">
        <v>1</v>
      </c>
      <c r="U113" s="49">
        <v>1</v>
      </c>
      <c r="V113" s="49">
        <v>2</v>
      </c>
      <c r="W113" s="50">
        <v>1</v>
      </c>
      <c r="X113" s="113">
        <v>11</v>
      </c>
      <c r="Y113" s="85">
        <v>23</v>
      </c>
      <c r="AB113" s="87"/>
    </row>
    <row r="114" spans="1:28" ht="15" x14ac:dyDescent="0.25">
      <c r="A114" s="91" t="s">
        <v>24</v>
      </c>
      <c r="B114" s="73">
        <v>23.900000000000016</v>
      </c>
      <c r="C114" s="112">
        <v>23</v>
      </c>
      <c r="D114" s="52" t="s">
        <v>14</v>
      </c>
      <c r="E114" s="84">
        <v>6</v>
      </c>
      <c r="F114" s="84">
        <v>4</v>
      </c>
      <c r="G114" s="84">
        <v>5</v>
      </c>
      <c r="H114" s="84">
        <v>6</v>
      </c>
      <c r="I114" s="84">
        <v>6</v>
      </c>
      <c r="J114" s="84">
        <v>4</v>
      </c>
      <c r="K114" s="84">
        <v>4</v>
      </c>
      <c r="L114" s="84">
        <v>5</v>
      </c>
      <c r="M114" s="114">
        <v>4</v>
      </c>
      <c r="N114" s="109">
        <v>44</v>
      </c>
      <c r="O114" s="84">
        <v>4</v>
      </c>
      <c r="P114" s="84">
        <v>6</v>
      </c>
      <c r="Q114" s="84">
        <v>7</v>
      </c>
      <c r="R114" s="84">
        <v>4</v>
      </c>
      <c r="S114" s="84">
        <v>5</v>
      </c>
      <c r="T114" s="84">
        <v>3</v>
      </c>
      <c r="U114" s="84">
        <v>7</v>
      </c>
      <c r="V114" s="84">
        <v>7</v>
      </c>
      <c r="W114" s="114">
        <v>8</v>
      </c>
      <c r="X114" s="109">
        <v>51</v>
      </c>
      <c r="Y114" s="67">
        <v>95</v>
      </c>
      <c r="Z114" s="92">
        <v>-0.4</v>
      </c>
      <c r="AA114" s="142">
        <v>23.500000000000018</v>
      </c>
      <c r="AB114" s="93">
        <v>116</v>
      </c>
    </row>
    <row r="115" spans="1:28" ht="15.75" thickBot="1" x14ac:dyDescent="0.3">
      <c r="A115" s="94"/>
      <c r="D115" s="74" t="s">
        <v>18</v>
      </c>
      <c r="E115" s="51">
        <v>2</v>
      </c>
      <c r="F115" s="51">
        <v>2</v>
      </c>
      <c r="G115" s="51">
        <v>2</v>
      </c>
      <c r="H115" s="51">
        <v>2</v>
      </c>
      <c r="I115" s="51">
        <v>2</v>
      </c>
      <c r="J115" s="51">
        <v>4</v>
      </c>
      <c r="K115" s="51">
        <v>4</v>
      </c>
      <c r="L115" s="51">
        <v>2</v>
      </c>
      <c r="M115" s="115">
        <v>2</v>
      </c>
      <c r="N115" s="125">
        <v>22</v>
      </c>
      <c r="O115" s="128">
        <v>3</v>
      </c>
      <c r="P115" s="51">
        <v>2</v>
      </c>
      <c r="Q115" s="51">
        <v>0</v>
      </c>
      <c r="R115" s="51">
        <v>3</v>
      </c>
      <c r="S115" s="51">
        <v>3</v>
      </c>
      <c r="T115" s="51">
        <v>3</v>
      </c>
      <c r="U115" s="51">
        <v>0</v>
      </c>
      <c r="V115" s="51">
        <v>1</v>
      </c>
      <c r="W115" s="115">
        <v>0</v>
      </c>
      <c r="X115" s="120">
        <v>15</v>
      </c>
      <c r="Y115" s="68">
        <v>37</v>
      </c>
      <c r="AB115" s="87"/>
    </row>
    <row r="116" spans="1:28" ht="13.5" thickBot="1" x14ac:dyDescent="0.25">
      <c r="A116" s="95"/>
      <c r="AB116" s="87"/>
    </row>
    <row r="117" spans="1:28" ht="15" x14ac:dyDescent="0.25">
      <c r="A117" s="99"/>
      <c r="D117" s="53" t="s">
        <v>15</v>
      </c>
      <c r="E117" s="54">
        <v>1</v>
      </c>
      <c r="F117" s="54">
        <v>1</v>
      </c>
      <c r="G117" s="54">
        <v>1</v>
      </c>
      <c r="H117" s="54">
        <v>1</v>
      </c>
      <c r="I117" s="54">
        <v>2</v>
      </c>
      <c r="J117" s="54">
        <v>2</v>
      </c>
      <c r="K117" s="54">
        <v>2</v>
      </c>
      <c r="L117" s="54">
        <v>1</v>
      </c>
      <c r="M117" s="55">
        <v>2</v>
      </c>
      <c r="N117" s="129">
        <v>13</v>
      </c>
      <c r="O117" s="132">
        <v>1</v>
      </c>
      <c r="P117" s="54">
        <v>1</v>
      </c>
      <c r="Q117" s="54">
        <v>2</v>
      </c>
      <c r="R117" s="54">
        <v>1</v>
      </c>
      <c r="S117" s="54">
        <v>1</v>
      </c>
      <c r="T117" s="54">
        <v>2</v>
      </c>
      <c r="U117" s="54">
        <v>2</v>
      </c>
      <c r="V117" s="54">
        <v>2</v>
      </c>
      <c r="W117" s="55">
        <v>1</v>
      </c>
      <c r="X117" s="116">
        <v>13</v>
      </c>
      <c r="Y117" s="55">
        <v>26</v>
      </c>
      <c r="AB117" s="87"/>
    </row>
    <row r="118" spans="1:28" ht="15" x14ac:dyDescent="0.25">
      <c r="A118" s="96" t="s">
        <v>22</v>
      </c>
      <c r="B118" s="78">
        <v>26.4</v>
      </c>
      <c r="C118" s="112">
        <v>26</v>
      </c>
      <c r="D118" s="57" t="s">
        <v>14</v>
      </c>
      <c r="E118" s="84">
        <v>7</v>
      </c>
      <c r="F118" s="84">
        <v>4</v>
      </c>
      <c r="G118" s="84">
        <v>5</v>
      </c>
      <c r="H118" s="84">
        <v>7</v>
      </c>
      <c r="I118" s="84">
        <v>6</v>
      </c>
      <c r="J118" s="84">
        <v>5</v>
      </c>
      <c r="K118" s="84">
        <v>6</v>
      </c>
      <c r="L118" s="84">
        <v>5</v>
      </c>
      <c r="M118" s="114">
        <v>5</v>
      </c>
      <c r="N118" s="130">
        <v>50</v>
      </c>
      <c r="O118" s="84">
        <v>7</v>
      </c>
      <c r="P118" s="84">
        <v>5</v>
      </c>
      <c r="Q118" s="84">
        <v>5</v>
      </c>
      <c r="R118" s="84">
        <v>6</v>
      </c>
      <c r="S118" s="84">
        <v>8</v>
      </c>
      <c r="T118" s="84">
        <v>4</v>
      </c>
      <c r="U118" s="84">
        <v>6</v>
      </c>
      <c r="V118" s="84">
        <v>6</v>
      </c>
      <c r="W118" s="114">
        <v>5</v>
      </c>
      <c r="X118" s="110">
        <v>52</v>
      </c>
      <c r="Y118" s="69">
        <v>102</v>
      </c>
      <c r="Z118" s="97">
        <v>0</v>
      </c>
      <c r="AA118" s="143">
        <v>26.4</v>
      </c>
      <c r="AB118" s="98">
        <v>114</v>
      </c>
    </row>
    <row r="119" spans="1:28" ht="15.75" thickBot="1" x14ac:dyDescent="0.3">
      <c r="A119" s="99"/>
      <c r="D119" s="75" t="s">
        <v>18</v>
      </c>
      <c r="E119" s="56">
        <v>1</v>
      </c>
      <c r="F119" s="56">
        <v>2</v>
      </c>
      <c r="G119" s="56">
        <v>2</v>
      </c>
      <c r="H119" s="56">
        <v>1</v>
      </c>
      <c r="I119" s="56">
        <v>2</v>
      </c>
      <c r="J119" s="56">
        <v>3</v>
      </c>
      <c r="K119" s="56">
        <v>2</v>
      </c>
      <c r="L119" s="56">
        <v>2</v>
      </c>
      <c r="M119" s="117">
        <v>2</v>
      </c>
      <c r="N119" s="131">
        <v>17</v>
      </c>
      <c r="O119" s="133">
        <v>0</v>
      </c>
      <c r="P119" s="56">
        <v>3</v>
      </c>
      <c r="Q119" s="56">
        <v>2</v>
      </c>
      <c r="R119" s="56">
        <v>1</v>
      </c>
      <c r="S119" s="56">
        <v>0</v>
      </c>
      <c r="T119" s="56">
        <v>3</v>
      </c>
      <c r="U119" s="56">
        <v>2</v>
      </c>
      <c r="V119" s="56">
        <v>2</v>
      </c>
      <c r="W119" s="117">
        <v>2</v>
      </c>
      <c r="X119" s="121">
        <v>15</v>
      </c>
      <c r="Y119" s="70">
        <v>32</v>
      </c>
      <c r="AB119" s="87"/>
    </row>
    <row r="120" spans="1:28" ht="13.5" thickBot="1" x14ac:dyDescent="0.25">
      <c r="A120" s="95"/>
      <c r="AB120" s="87"/>
    </row>
    <row r="121" spans="1:28" ht="15" x14ac:dyDescent="0.25">
      <c r="A121" s="100"/>
      <c r="D121" s="58" t="s">
        <v>15</v>
      </c>
      <c r="E121" s="59">
        <v>1</v>
      </c>
      <c r="F121" s="59">
        <v>1</v>
      </c>
      <c r="G121" s="59">
        <v>1</v>
      </c>
      <c r="H121" s="59">
        <v>1</v>
      </c>
      <c r="I121" s="59">
        <v>2</v>
      </c>
      <c r="J121" s="59">
        <v>2</v>
      </c>
      <c r="K121" s="59">
        <v>2</v>
      </c>
      <c r="L121" s="59">
        <v>1</v>
      </c>
      <c r="M121" s="60">
        <v>2</v>
      </c>
      <c r="N121" s="134">
        <v>13</v>
      </c>
      <c r="O121" s="137">
        <v>1</v>
      </c>
      <c r="P121" s="59">
        <v>1</v>
      </c>
      <c r="Q121" s="59">
        <v>2</v>
      </c>
      <c r="R121" s="59">
        <v>1</v>
      </c>
      <c r="S121" s="59">
        <v>1</v>
      </c>
      <c r="T121" s="59">
        <v>1</v>
      </c>
      <c r="U121" s="59">
        <v>2</v>
      </c>
      <c r="V121" s="59">
        <v>2</v>
      </c>
      <c r="W121" s="60">
        <v>1</v>
      </c>
      <c r="X121" s="118">
        <v>12</v>
      </c>
      <c r="Y121" s="60">
        <v>25</v>
      </c>
      <c r="AB121" s="87"/>
    </row>
    <row r="122" spans="1:28" ht="15" x14ac:dyDescent="0.25">
      <c r="A122" s="101" t="s">
        <v>23</v>
      </c>
      <c r="B122" s="79">
        <v>25.200000000000014</v>
      </c>
      <c r="C122" s="112">
        <v>25</v>
      </c>
      <c r="D122" s="62" t="s">
        <v>14</v>
      </c>
      <c r="E122" s="84">
        <v>7</v>
      </c>
      <c r="F122" s="84">
        <v>4</v>
      </c>
      <c r="G122" s="84">
        <v>6</v>
      </c>
      <c r="H122" s="84">
        <v>7</v>
      </c>
      <c r="I122" s="84">
        <v>6</v>
      </c>
      <c r="J122" s="84">
        <v>5</v>
      </c>
      <c r="K122" s="84">
        <v>5</v>
      </c>
      <c r="L122" s="84">
        <v>6</v>
      </c>
      <c r="M122" s="114">
        <v>7</v>
      </c>
      <c r="N122" s="135">
        <v>53</v>
      </c>
      <c r="O122" s="84">
        <v>5</v>
      </c>
      <c r="P122" s="84">
        <v>6</v>
      </c>
      <c r="Q122" s="84">
        <v>4</v>
      </c>
      <c r="R122" s="84">
        <v>5</v>
      </c>
      <c r="S122" s="84">
        <v>5</v>
      </c>
      <c r="T122" s="84">
        <v>4</v>
      </c>
      <c r="U122" s="84">
        <v>5</v>
      </c>
      <c r="V122" s="84">
        <v>5</v>
      </c>
      <c r="W122" s="114">
        <v>6</v>
      </c>
      <c r="X122" s="111">
        <v>45</v>
      </c>
      <c r="Y122" s="71">
        <v>98</v>
      </c>
      <c r="Z122" s="102">
        <v>0</v>
      </c>
      <c r="AA122" s="141">
        <v>25.200000000000014</v>
      </c>
      <c r="AB122" s="103">
        <v>130</v>
      </c>
    </row>
    <row r="123" spans="1:28" ht="15.75" thickBot="1" x14ac:dyDescent="0.3">
      <c r="A123" s="104"/>
      <c r="B123" s="105"/>
      <c r="C123" s="105"/>
      <c r="D123" s="76" t="s">
        <v>18</v>
      </c>
      <c r="E123" s="61">
        <v>1</v>
      </c>
      <c r="F123" s="61">
        <v>2</v>
      </c>
      <c r="G123" s="61">
        <v>1</v>
      </c>
      <c r="H123" s="61">
        <v>1</v>
      </c>
      <c r="I123" s="61">
        <v>2</v>
      </c>
      <c r="J123" s="61">
        <v>3</v>
      </c>
      <c r="K123" s="61">
        <v>3</v>
      </c>
      <c r="L123" s="61">
        <v>1</v>
      </c>
      <c r="M123" s="119">
        <v>0</v>
      </c>
      <c r="N123" s="136">
        <v>14</v>
      </c>
      <c r="O123" s="138">
        <v>2</v>
      </c>
      <c r="P123" s="61">
        <v>2</v>
      </c>
      <c r="Q123" s="61">
        <v>3</v>
      </c>
      <c r="R123" s="61">
        <v>2</v>
      </c>
      <c r="S123" s="61">
        <v>3</v>
      </c>
      <c r="T123" s="61">
        <v>2</v>
      </c>
      <c r="U123" s="61">
        <v>3</v>
      </c>
      <c r="V123" s="61">
        <v>3</v>
      </c>
      <c r="W123" s="119">
        <v>1</v>
      </c>
      <c r="X123" s="122">
        <v>21</v>
      </c>
      <c r="Y123" s="72">
        <v>35</v>
      </c>
      <c r="Z123" s="105"/>
      <c r="AA123" s="105"/>
      <c r="AB123" s="106"/>
    </row>
    <row r="124" spans="1:28" ht="13.5" thickBot="1" x14ac:dyDescent="0.25">
      <c r="A124" s="77"/>
      <c r="B124" s="77"/>
      <c r="C124" s="77"/>
      <c r="D124" s="77"/>
      <c r="E124" s="77"/>
      <c r="F124" s="77"/>
      <c r="G124" s="77"/>
      <c r="H124" s="77"/>
      <c r="I124" s="77"/>
      <c r="J124" s="77"/>
      <c r="K124" s="77"/>
      <c r="L124" s="77"/>
      <c r="M124" s="77"/>
      <c r="N124" s="77"/>
      <c r="O124" s="77"/>
      <c r="P124" s="77"/>
      <c r="Q124" s="77"/>
      <c r="R124" s="77"/>
      <c r="S124" s="77"/>
      <c r="T124" s="77"/>
      <c r="U124" s="77"/>
      <c r="V124" s="77"/>
      <c r="W124" s="77"/>
      <c r="X124" s="77"/>
      <c r="Y124" s="77"/>
      <c r="Z124" s="77"/>
      <c r="AA124" s="77"/>
      <c r="AB124" s="77"/>
    </row>
    <row r="125" spans="1:28" ht="15" x14ac:dyDescent="0.25">
      <c r="A125" s="144"/>
      <c r="B125" s="173" t="s">
        <v>4</v>
      </c>
      <c r="C125" s="176" t="s">
        <v>19</v>
      </c>
      <c r="D125" s="64" t="s">
        <v>1</v>
      </c>
      <c r="E125" s="40">
        <v>456</v>
      </c>
      <c r="F125" s="41">
        <v>344</v>
      </c>
      <c r="G125" s="41">
        <v>153</v>
      </c>
      <c r="H125" s="41">
        <v>467</v>
      </c>
      <c r="I125" s="41">
        <v>148</v>
      </c>
      <c r="J125" s="41">
        <v>348</v>
      </c>
      <c r="K125" s="41">
        <v>350</v>
      </c>
      <c r="L125" s="41">
        <v>314</v>
      </c>
      <c r="M125" s="42">
        <v>370</v>
      </c>
      <c r="N125" s="179" t="s">
        <v>16</v>
      </c>
      <c r="O125" s="40">
        <v>343</v>
      </c>
      <c r="P125" s="41">
        <v>434</v>
      </c>
      <c r="Q125" s="41">
        <v>145</v>
      </c>
      <c r="R125" s="41">
        <v>338</v>
      </c>
      <c r="S125" s="41">
        <v>377</v>
      </c>
      <c r="T125" s="41">
        <v>348</v>
      </c>
      <c r="U125" s="41">
        <v>148</v>
      </c>
      <c r="V125" s="41">
        <v>372</v>
      </c>
      <c r="W125" s="42">
        <v>481</v>
      </c>
      <c r="X125" s="179" t="s">
        <v>17</v>
      </c>
      <c r="Y125" s="89">
        <v>71</v>
      </c>
      <c r="Z125" s="182" t="s">
        <v>28</v>
      </c>
      <c r="AA125" s="185" t="s">
        <v>6</v>
      </c>
      <c r="AB125" s="188" t="s">
        <v>20</v>
      </c>
    </row>
    <row r="126" spans="1:28" ht="15" x14ac:dyDescent="0.25">
      <c r="A126" s="144" t="s">
        <v>29</v>
      </c>
      <c r="B126" s="174"/>
      <c r="C126" s="177"/>
      <c r="D126" s="65" t="s">
        <v>2</v>
      </c>
      <c r="E126" s="43">
        <v>5</v>
      </c>
      <c r="F126" s="39">
        <v>4</v>
      </c>
      <c r="G126" s="39">
        <v>3</v>
      </c>
      <c r="H126" s="39">
        <v>5</v>
      </c>
      <c r="I126" s="39">
        <v>3</v>
      </c>
      <c r="J126" s="39">
        <v>4</v>
      </c>
      <c r="K126" s="39">
        <v>4</v>
      </c>
      <c r="L126" s="39">
        <v>4</v>
      </c>
      <c r="M126" s="44">
        <v>4</v>
      </c>
      <c r="N126" s="180"/>
      <c r="O126" s="43">
        <v>4</v>
      </c>
      <c r="P126" s="39">
        <v>5</v>
      </c>
      <c r="Q126" s="39">
        <v>3</v>
      </c>
      <c r="R126" s="39">
        <v>4</v>
      </c>
      <c r="S126" s="39">
        <v>4</v>
      </c>
      <c r="T126" s="39">
        <v>4</v>
      </c>
      <c r="U126" s="39">
        <v>3</v>
      </c>
      <c r="V126" s="39">
        <v>4</v>
      </c>
      <c r="W126" s="44">
        <v>5</v>
      </c>
      <c r="X126" s="180"/>
      <c r="Y126" s="63">
        <v>72</v>
      </c>
      <c r="Z126" s="183"/>
      <c r="AA126" s="186"/>
      <c r="AB126" s="189"/>
    </row>
    <row r="127" spans="1:28" ht="15.75" thickBot="1" x14ac:dyDescent="0.3">
      <c r="A127" s="145">
        <v>45026</v>
      </c>
      <c r="B127" s="175"/>
      <c r="C127" s="178"/>
      <c r="D127" s="66" t="s">
        <v>3</v>
      </c>
      <c r="E127" s="45">
        <v>15</v>
      </c>
      <c r="F127" s="46">
        <v>5</v>
      </c>
      <c r="G127" s="46">
        <v>11</v>
      </c>
      <c r="H127" s="46">
        <v>9</v>
      </c>
      <c r="I127" s="46">
        <v>7</v>
      </c>
      <c r="J127" s="46">
        <v>13</v>
      </c>
      <c r="K127" s="46">
        <v>3</v>
      </c>
      <c r="L127" s="46">
        <v>17</v>
      </c>
      <c r="M127" s="47">
        <v>1</v>
      </c>
      <c r="N127" s="181"/>
      <c r="O127" s="45">
        <v>18</v>
      </c>
      <c r="P127" s="46">
        <v>8</v>
      </c>
      <c r="Q127" s="46">
        <v>16</v>
      </c>
      <c r="R127" s="46">
        <v>10</v>
      </c>
      <c r="S127" s="46">
        <v>4</v>
      </c>
      <c r="T127" s="46">
        <v>14</v>
      </c>
      <c r="U127" s="46">
        <v>12</v>
      </c>
      <c r="V127" s="46">
        <v>2</v>
      </c>
      <c r="W127" s="47">
        <v>6</v>
      </c>
      <c r="X127" s="181"/>
      <c r="Y127" s="108">
        <v>127</v>
      </c>
      <c r="Z127" s="184"/>
      <c r="AA127" s="187"/>
      <c r="AB127" s="190"/>
    </row>
    <row r="128" spans="1:28" ht="15" x14ac:dyDescent="0.25">
      <c r="A128" s="91"/>
      <c r="D128" s="48" t="s">
        <v>15</v>
      </c>
      <c r="E128" s="49">
        <v>1</v>
      </c>
      <c r="F128" s="49">
        <v>2</v>
      </c>
      <c r="G128" s="49">
        <v>1</v>
      </c>
      <c r="H128" s="49">
        <v>1</v>
      </c>
      <c r="I128" s="49">
        <v>2</v>
      </c>
      <c r="J128" s="49">
        <v>1</v>
      </c>
      <c r="K128" s="49">
        <v>2</v>
      </c>
      <c r="L128" s="49">
        <v>1</v>
      </c>
      <c r="M128" s="50">
        <v>2</v>
      </c>
      <c r="N128" s="123">
        <v>13</v>
      </c>
      <c r="O128" s="126">
        <v>1</v>
      </c>
      <c r="P128" s="49">
        <v>2</v>
      </c>
      <c r="Q128" s="49">
        <v>1</v>
      </c>
      <c r="R128" s="49">
        <v>1</v>
      </c>
      <c r="S128" s="49">
        <v>2</v>
      </c>
      <c r="T128" s="49">
        <v>1</v>
      </c>
      <c r="U128" s="49">
        <v>1</v>
      </c>
      <c r="V128" s="49">
        <v>2</v>
      </c>
      <c r="W128" s="50">
        <v>2</v>
      </c>
      <c r="X128" s="113">
        <v>13</v>
      </c>
      <c r="Y128" s="85">
        <v>26</v>
      </c>
      <c r="AB128" s="87"/>
    </row>
    <row r="129" spans="1:28" ht="15" x14ac:dyDescent="0.25">
      <c r="A129" s="91" t="s">
        <v>24</v>
      </c>
      <c r="B129" s="73">
        <v>23.600000000000016</v>
      </c>
      <c r="C129" s="112">
        <v>26</v>
      </c>
      <c r="D129" s="52" t="s">
        <v>14</v>
      </c>
      <c r="E129" s="84">
        <v>6</v>
      </c>
      <c r="F129" s="84">
        <v>5</v>
      </c>
      <c r="G129" s="84">
        <v>3</v>
      </c>
      <c r="H129" s="84">
        <v>6</v>
      </c>
      <c r="I129" s="84">
        <v>7</v>
      </c>
      <c r="J129" s="84">
        <v>5</v>
      </c>
      <c r="K129" s="84">
        <v>6</v>
      </c>
      <c r="L129" s="84">
        <v>6</v>
      </c>
      <c r="M129" s="114">
        <v>5</v>
      </c>
      <c r="N129" s="124">
        <v>49</v>
      </c>
      <c r="O129" s="84">
        <v>5</v>
      </c>
      <c r="P129" s="84">
        <v>7</v>
      </c>
      <c r="Q129" s="84">
        <v>5</v>
      </c>
      <c r="R129" s="84">
        <v>6</v>
      </c>
      <c r="S129" s="84">
        <v>7</v>
      </c>
      <c r="T129" s="84">
        <v>5</v>
      </c>
      <c r="U129" s="84">
        <v>5</v>
      </c>
      <c r="V129" s="84">
        <v>7</v>
      </c>
      <c r="W129" s="114">
        <v>9</v>
      </c>
      <c r="X129" s="109">
        <v>56</v>
      </c>
      <c r="Y129" s="67">
        <v>105</v>
      </c>
      <c r="Z129" s="92">
        <v>0.30000000000000004</v>
      </c>
      <c r="AA129" s="142">
        <v>23.900000000000016</v>
      </c>
      <c r="AB129" s="93">
        <v>115</v>
      </c>
    </row>
    <row r="130" spans="1:28" ht="15.75" thickBot="1" x14ac:dyDescent="0.3">
      <c r="A130" s="94"/>
      <c r="D130" s="74" t="s">
        <v>18</v>
      </c>
      <c r="E130" s="51">
        <v>2</v>
      </c>
      <c r="F130" s="51">
        <v>3</v>
      </c>
      <c r="G130" s="51">
        <v>3</v>
      </c>
      <c r="H130" s="51">
        <v>2</v>
      </c>
      <c r="I130" s="51">
        <v>0</v>
      </c>
      <c r="J130" s="51">
        <v>2</v>
      </c>
      <c r="K130" s="51">
        <v>2</v>
      </c>
      <c r="L130" s="51">
        <v>1</v>
      </c>
      <c r="M130" s="115">
        <v>3</v>
      </c>
      <c r="N130" s="125">
        <v>18</v>
      </c>
      <c r="O130" s="128">
        <v>2</v>
      </c>
      <c r="P130" s="51">
        <v>2</v>
      </c>
      <c r="Q130" s="51">
        <v>1</v>
      </c>
      <c r="R130" s="51">
        <v>1</v>
      </c>
      <c r="S130" s="51">
        <v>1</v>
      </c>
      <c r="T130" s="51">
        <v>2</v>
      </c>
      <c r="U130" s="51">
        <v>1</v>
      </c>
      <c r="V130" s="51">
        <v>1</v>
      </c>
      <c r="W130" s="115">
        <v>0</v>
      </c>
      <c r="X130" s="120">
        <v>11</v>
      </c>
      <c r="Y130" s="68">
        <v>29</v>
      </c>
      <c r="AB130" s="87"/>
    </row>
    <row r="131" spans="1:28" ht="13.5" thickBot="1" x14ac:dyDescent="0.25">
      <c r="A131" s="95"/>
      <c r="AB131" s="87"/>
    </row>
    <row r="132" spans="1:28" ht="15" x14ac:dyDescent="0.25">
      <c r="A132" s="99"/>
      <c r="D132" s="53" t="s">
        <v>15</v>
      </c>
      <c r="E132" s="54">
        <v>1</v>
      </c>
      <c r="F132" s="54">
        <v>2</v>
      </c>
      <c r="G132" s="54">
        <v>2</v>
      </c>
      <c r="H132" s="54">
        <v>2</v>
      </c>
      <c r="I132" s="54">
        <v>2</v>
      </c>
      <c r="J132" s="54">
        <v>1</v>
      </c>
      <c r="K132" s="54">
        <v>2</v>
      </c>
      <c r="L132" s="54">
        <v>1</v>
      </c>
      <c r="M132" s="55">
        <v>2</v>
      </c>
      <c r="N132" s="129">
        <v>15</v>
      </c>
      <c r="O132" s="132">
        <v>1</v>
      </c>
      <c r="P132" s="54">
        <v>2</v>
      </c>
      <c r="Q132" s="54">
        <v>1</v>
      </c>
      <c r="R132" s="54">
        <v>2</v>
      </c>
      <c r="S132" s="54">
        <v>2</v>
      </c>
      <c r="T132" s="54">
        <v>1</v>
      </c>
      <c r="U132" s="54">
        <v>1</v>
      </c>
      <c r="V132" s="54">
        <v>2</v>
      </c>
      <c r="W132" s="55">
        <v>2</v>
      </c>
      <c r="X132" s="116">
        <v>14</v>
      </c>
      <c r="Y132" s="55">
        <v>29</v>
      </c>
      <c r="AB132" s="87"/>
    </row>
    <row r="133" spans="1:28" ht="15" x14ac:dyDescent="0.25">
      <c r="A133" s="96" t="s">
        <v>22</v>
      </c>
      <c r="B133" s="73">
        <v>26.4</v>
      </c>
      <c r="C133" s="112">
        <v>29</v>
      </c>
      <c r="D133" s="57" t="s">
        <v>14</v>
      </c>
      <c r="E133" s="84">
        <v>8</v>
      </c>
      <c r="F133" s="84">
        <v>6</v>
      </c>
      <c r="G133" s="84">
        <v>4</v>
      </c>
      <c r="H133" s="84">
        <v>7</v>
      </c>
      <c r="I133" s="84">
        <v>6</v>
      </c>
      <c r="J133" s="84">
        <v>7</v>
      </c>
      <c r="K133" s="84">
        <v>6</v>
      </c>
      <c r="L133" s="84">
        <v>6</v>
      </c>
      <c r="M133" s="114">
        <v>5</v>
      </c>
      <c r="N133" s="130">
        <v>55</v>
      </c>
      <c r="O133" s="84">
        <v>7</v>
      </c>
      <c r="P133" s="84">
        <v>6</v>
      </c>
      <c r="Q133" s="84">
        <v>5</v>
      </c>
      <c r="R133" s="84">
        <v>6</v>
      </c>
      <c r="S133" s="84">
        <v>6</v>
      </c>
      <c r="T133" s="84">
        <v>6</v>
      </c>
      <c r="U133" s="84">
        <v>5</v>
      </c>
      <c r="V133" s="84">
        <v>5</v>
      </c>
      <c r="W133" s="114">
        <v>8</v>
      </c>
      <c r="X133" s="110">
        <v>54</v>
      </c>
      <c r="Y133" s="69">
        <v>109</v>
      </c>
      <c r="Z133" s="97">
        <v>0.4</v>
      </c>
      <c r="AA133" s="143">
        <v>26.4</v>
      </c>
      <c r="AB133" s="98">
        <v>113</v>
      </c>
    </row>
    <row r="134" spans="1:28" ht="15.75" thickBot="1" x14ac:dyDescent="0.3">
      <c r="A134" s="99"/>
      <c r="D134" s="75" t="s">
        <v>18</v>
      </c>
      <c r="E134" s="56">
        <v>0</v>
      </c>
      <c r="F134" s="56">
        <v>2</v>
      </c>
      <c r="G134" s="56">
        <v>3</v>
      </c>
      <c r="H134" s="56">
        <v>2</v>
      </c>
      <c r="I134" s="56">
        <v>1</v>
      </c>
      <c r="J134" s="56">
        <v>0</v>
      </c>
      <c r="K134" s="56">
        <v>2</v>
      </c>
      <c r="L134" s="56">
        <v>1</v>
      </c>
      <c r="M134" s="117">
        <v>3</v>
      </c>
      <c r="N134" s="131">
        <v>14</v>
      </c>
      <c r="O134" s="133">
        <v>0</v>
      </c>
      <c r="P134" s="56">
        <v>3</v>
      </c>
      <c r="Q134" s="56">
        <v>1</v>
      </c>
      <c r="R134" s="56">
        <v>2</v>
      </c>
      <c r="S134" s="56">
        <v>2</v>
      </c>
      <c r="T134" s="56">
        <v>1</v>
      </c>
      <c r="U134" s="56">
        <v>1</v>
      </c>
      <c r="V134" s="56">
        <v>3</v>
      </c>
      <c r="W134" s="117">
        <v>1</v>
      </c>
      <c r="X134" s="121">
        <v>14</v>
      </c>
      <c r="Y134" s="70">
        <v>28</v>
      </c>
      <c r="AB134" s="87"/>
    </row>
    <row r="135" spans="1:28" ht="13.5" thickBot="1" x14ac:dyDescent="0.25">
      <c r="A135" s="95"/>
      <c r="AB135" s="87"/>
    </row>
    <row r="136" spans="1:28" ht="15" x14ac:dyDescent="0.25">
      <c r="A136" s="100"/>
      <c r="D136" s="58" t="s">
        <v>15</v>
      </c>
      <c r="E136" s="59">
        <v>1</v>
      </c>
      <c r="F136" s="59">
        <v>2</v>
      </c>
      <c r="G136" s="59">
        <v>1</v>
      </c>
      <c r="H136" s="59">
        <v>2</v>
      </c>
      <c r="I136" s="59">
        <v>2</v>
      </c>
      <c r="J136" s="59">
        <v>1</v>
      </c>
      <c r="K136" s="59">
        <v>2</v>
      </c>
      <c r="L136" s="59">
        <v>1</v>
      </c>
      <c r="M136" s="60">
        <v>2</v>
      </c>
      <c r="N136" s="134">
        <v>14</v>
      </c>
      <c r="O136" s="137">
        <v>1</v>
      </c>
      <c r="P136" s="59">
        <v>2</v>
      </c>
      <c r="Q136" s="59">
        <v>1</v>
      </c>
      <c r="R136" s="59">
        <v>1</v>
      </c>
      <c r="S136" s="59">
        <v>2</v>
      </c>
      <c r="T136" s="59">
        <v>1</v>
      </c>
      <c r="U136" s="59">
        <v>1</v>
      </c>
      <c r="V136" s="59">
        <v>2</v>
      </c>
      <c r="W136" s="60">
        <v>2</v>
      </c>
      <c r="X136" s="118">
        <v>13</v>
      </c>
      <c r="Y136" s="60">
        <v>27</v>
      </c>
      <c r="AB136" s="87"/>
    </row>
    <row r="137" spans="1:28" ht="15" x14ac:dyDescent="0.25">
      <c r="A137" s="101" t="s">
        <v>23</v>
      </c>
      <c r="B137" s="73">
        <v>24.700000000000014</v>
      </c>
      <c r="C137" s="112">
        <v>27</v>
      </c>
      <c r="D137" s="62" t="s">
        <v>14</v>
      </c>
      <c r="E137" s="84">
        <v>6</v>
      </c>
      <c r="F137" s="84">
        <v>5</v>
      </c>
      <c r="G137" s="84">
        <v>3</v>
      </c>
      <c r="H137" s="84">
        <v>6</v>
      </c>
      <c r="I137" s="84">
        <v>7</v>
      </c>
      <c r="J137" s="84">
        <v>7</v>
      </c>
      <c r="K137" s="84">
        <v>6</v>
      </c>
      <c r="L137" s="84">
        <v>5</v>
      </c>
      <c r="M137" s="114">
        <v>6</v>
      </c>
      <c r="N137" s="135">
        <v>51</v>
      </c>
      <c r="O137" s="127">
        <v>6</v>
      </c>
      <c r="P137" s="84">
        <v>9</v>
      </c>
      <c r="Q137" s="84">
        <v>4</v>
      </c>
      <c r="R137" s="84">
        <v>6</v>
      </c>
      <c r="S137" s="84">
        <v>6</v>
      </c>
      <c r="T137" s="84">
        <v>7</v>
      </c>
      <c r="U137" s="84">
        <v>5</v>
      </c>
      <c r="V137" s="84">
        <v>7</v>
      </c>
      <c r="W137" s="114">
        <v>7</v>
      </c>
      <c r="X137" s="111">
        <v>57</v>
      </c>
      <c r="Y137" s="71">
        <v>108</v>
      </c>
      <c r="Z137" s="102">
        <v>0.5</v>
      </c>
      <c r="AA137" s="141">
        <v>25.200000000000014</v>
      </c>
      <c r="AB137" s="103">
        <v>129</v>
      </c>
    </row>
    <row r="138" spans="1:28" ht="15.75" thickBot="1" x14ac:dyDescent="0.3">
      <c r="A138" s="104"/>
      <c r="B138" s="105"/>
      <c r="C138" s="105"/>
      <c r="D138" s="76" t="s">
        <v>18</v>
      </c>
      <c r="E138" s="61">
        <v>2</v>
      </c>
      <c r="F138" s="61">
        <v>3</v>
      </c>
      <c r="G138" s="61">
        <v>3</v>
      </c>
      <c r="H138" s="61">
        <v>3</v>
      </c>
      <c r="I138" s="61">
        <v>0</v>
      </c>
      <c r="J138" s="61">
        <v>0</v>
      </c>
      <c r="K138" s="61">
        <v>2</v>
      </c>
      <c r="L138" s="61">
        <v>2</v>
      </c>
      <c r="M138" s="119">
        <v>2</v>
      </c>
      <c r="N138" s="136">
        <v>17</v>
      </c>
      <c r="O138" s="138">
        <v>1</v>
      </c>
      <c r="P138" s="61">
        <v>0</v>
      </c>
      <c r="Q138" s="61">
        <v>2</v>
      </c>
      <c r="R138" s="61">
        <v>1</v>
      </c>
      <c r="S138" s="61">
        <v>2</v>
      </c>
      <c r="T138" s="61">
        <v>0</v>
      </c>
      <c r="U138" s="61">
        <v>1</v>
      </c>
      <c r="V138" s="61">
        <v>1</v>
      </c>
      <c r="W138" s="119">
        <v>2</v>
      </c>
      <c r="X138" s="122">
        <v>10</v>
      </c>
      <c r="Y138" s="72">
        <v>27</v>
      </c>
      <c r="Z138" s="105"/>
      <c r="AA138" s="105"/>
      <c r="AB138" s="106"/>
    </row>
    <row r="139" spans="1:28" ht="13.5" thickBot="1" x14ac:dyDescent="0.25">
      <c r="A139" s="77"/>
      <c r="B139" s="77"/>
      <c r="C139" s="77"/>
      <c r="D139" s="77"/>
      <c r="E139" s="77"/>
      <c r="F139" s="77"/>
      <c r="G139" s="77"/>
      <c r="H139" s="77"/>
      <c r="I139" s="77"/>
      <c r="J139" s="77"/>
      <c r="K139" s="77"/>
      <c r="L139" s="77"/>
      <c r="M139" s="77"/>
      <c r="N139" s="77"/>
      <c r="O139" s="77"/>
      <c r="P139" s="77"/>
      <c r="Q139" s="77"/>
      <c r="R139" s="77"/>
      <c r="S139" s="77"/>
      <c r="T139" s="77"/>
      <c r="U139" s="77"/>
      <c r="V139" s="77"/>
      <c r="W139" s="77"/>
      <c r="X139" s="77"/>
      <c r="Y139" s="77"/>
      <c r="Z139" s="77"/>
      <c r="AA139" s="77"/>
      <c r="AB139" s="77"/>
    </row>
    <row r="140" spans="1:28" ht="15" x14ac:dyDescent="0.25">
      <c r="A140" s="83"/>
      <c r="B140" s="173" t="s">
        <v>4</v>
      </c>
      <c r="C140" s="176" t="s">
        <v>19</v>
      </c>
      <c r="D140" s="64" t="s">
        <v>1</v>
      </c>
      <c r="E140" s="163">
        <v>450</v>
      </c>
      <c r="F140" s="163">
        <v>115</v>
      </c>
      <c r="G140" s="163">
        <v>293</v>
      </c>
      <c r="H140" s="163">
        <v>458</v>
      </c>
      <c r="I140" s="163">
        <v>389</v>
      </c>
      <c r="J140" s="163">
        <v>357</v>
      </c>
      <c r="K140" s="163">
        <v>348</v>
      </c>
      <c r="L140" s="163">
        <v>307</v>
      </c>
      <c r="M140" s="163">
        <v>136</v>
      </c>
      <c r="N140" s="179" t="s">
        <v>16</v>
      </c>
      <c r="O140" s="163">
        <v>290</v>
      </c>
      <c r="P140" s="163">
        <v>415</v>
      </c>
      <c r="Q140" s="163">
        <v>169</v>
      </c>
      <c r="R140" s="163">
        <v>282</v>
      </c>
      <c r="S140" s="163">
        <v>446</v>
      </c>
      <c r="T140" s="163">
        <v>137</v>
      </c>
      <c r="U140" s="163">
        <v>338</v>
      </c>
      <c r="V140" s="163">
        <v>357</v>
      </c>
      <c r="W140" s="163">
        <v>267</v>
      </c>
      <c r="X140" s="179" t="s">
        <v>17</v>
      </c>
      <c r="Y140" s="89">
        <v>68.7</v>
      </c>
      <c r="Z140" s="182" t="s">
        <v>28</v>
      </c>
      <c r="AA140" s="185" t="s">
        <v>6</v>
      </c>
      <c r="AB140" s="188" t="s">
        <v>20</v>
      </c>
    </row>
    <row r="141" spans="1:28" ht="15" x14ac:dyDescent="0.25">
      <c r="A141" s="83" t="s">
        <v>34</v>
      </c>
      <c r="B141" s="174"/>
      <c r="C141" s="177"/>
      <c r="D141" s="65" t="s">
        <v>2</v>
      </c>
      <c r="E141" s="43">
        <v>5</v>
      </c>
      <c r="F141" s="39">
        <v>3</v>
      </c>
      <c r="G141" s="39">
        <v>4</v>
      </c>
      <c r="H141" s="39">
        <v>5</v>
      </c>
      <c r="I141" s="39">
        <v>4</v>
      </c>
      <c r="J141" s="39">
        <v>4</v>
      </c>
      <c r="K141" s="39">
        <v>4</v>
      </c>
      <c r="L141" s="39">
        <v>4</v>
      </c>
      <c r="M141" s="44">
        <v>3</v>
      </c>
      <c r="N141" s="180"/>
      <c r="O141" s="43">
        <v>4</v>
      </c>
      <c r="P141" s="39">
        <v>5</v>
      </c>
      <c r="Q141" s="39">
        <v>3</v>
      </c>
      <c r="R141" s="39">
        <v>4</v>
      </c>
      <c r="S141" s="39">
        <v>5</v>
      </c>
      <c r="T141" s="39">
        <v>3</v>
      </c>
      <c r="U141" s="39">
        <v>4</v>
      </c>
      <c r="V141" s="39">
        <v>4</v>
      </c>
      <c r="W141" s="44">
        <v>4</v>
      </c>
      <c r="X141" s="180"/>
      <c r="Y141" s="63">
        <v>72</v>
      </c>
      <c r="Z141" s="183"/>
      <c r="AA141" s="186"/>
      <c r="AB141" s="189"/>
    </row>
    <row r="142" spans="1:28" ht="15.75" thickBot="1" x14ac:dyDescent="0.3">
      <c r="A142" s="139">
        <v>45001</v>
      </c>
      <c r="B142" s="175"/>
      <c r="C142" s="178"/>
      <c r="D142" s="66" t="s">
        <v>3</v>
      </c>
      <c r="E142" s="45">
        <v>9</v>
      </c>
      <c r="F142" s="46">
        <v>17</v>
      </c>
      <c r="G142" s="46">
        <v>11</v>
      </c>
      <c r="H142" s="46">
        <v>15</v>
      </c>
      <c r="I142" s="46">
        <v>3</v>
      </c>
      <c r="J142" s="46">
        <v>1</v>
      </c>
      <c r="K142" s="46">
        <v>5</v>
      </c>
      <c r="L142" s="46">
        <v>13</v>
      </c>
      <c r="M142" s="47">
        <v>7</v>
      </c>
      <c r="N142" s="181"/>
      <c r="O142" s="45">
        <v>14</v>
      </c>
      <c r="P142" s="46">
        <v>12</v>
      </c>
      <c r="Q142" s="46">
        <v>4</v>
      </c>
      <c r="R142" s="46">
        <v>18</v>
      </c>
      <c r="S142" s="46">
        <v>16</v>
      </c>
      <c r="T142" s="46">
        <v>8</v>
      </c>
      <c r="U142" s="46">
        <v>6</v>
      </c>
      <c r="V142" s="46">
        <v>2</v>
      </c>
      <c r="W142" s="47">
        <v>10</v>
      </c>
      <c r="X142" s="181"/>
      <c r="Y142" s="108">
        <v>125</v>
      </c>
      <c r="Z142" s="184"/>
      <c r="AA142" s="187"/>
      <c r="AB142" s="190"/>
    </row>
    <row r="143" spans="1:28" ht="15" x14ac:dyDescent="0.25">
      <c r="A143" s="91"/>
      <c r="D143" s="48" t="s">
        <v>15</v>
      </c>
      <c r="E143" s="49">
        <v>1</v>
      </c>
      <c r="F143" s="49">
        <v>1</v>
      </c>
      <c r="G143" s="49">
        <v>1</v>
      </c>
      <c r="H143" s="49">
        <v>1</v>
      </c>
      <c r="I143" s="49">
        <v>2</v>
      </c>
      <c r="J143" s="49">
        <v>2</v>
      </c>
      <c r="K143" s="49">
        <v>2</v>
      </c>
      <c r="L143" s="49">
        <v>1</v>
      </c>
      <c r="M143" s="50">
        <v>1</v>
      </c>
      <c r="N143" s="123">
        <v>12</v>
      </c>
      <c r="O143" s="126">
        <v>1</v>
      </c>
      <c r="P143" s="49">
        <v>1</v>
      </c>
      <c r="Q143" s="49">
        <v>2</v>
      </c>
      <c r="R143" s="49">
        <v>1</v>
      </c>
      <c r="S143" s="49">
        <v>1</v>
      </c>
      <c r="T143" s="49">
        <v>1</v>
      </c>
      <c r="U143" s="49">
        <v>1</v>
      </c>
      <c r="V143" s="49">
        <v>2</v>
      </c>
      <c r="W143" s="50">
        <v>1</v>
      </c>
      <c r="X143" s="113">
        <v>11</v>
      </c>
      <c r="Y143" s="85">
        <v>23</v>
      </c>
      <c r="AB143" s="87"/>
    </row>
    <row r="144" spans="1:28" ht="15" x14ac:dyDescent="0.25">
      <c r="A144" s="91" t="s">
        <v>24</v>
      </c>
      <c r="B144" s="73">
        <v>23.600000000000016</v>
      </c>
      <c r="C144" s="112">
        <v>23</v>
      </c>
      <c r="D144" s="52" t="s">
        <v>14</v>
      </c>
      <c r="E144" s="84">
        <v>0</v>
      </c>
      <c r="F144" s="84">
        <v>0</v>
      </c>
      <c r="G144" s="84">
        <v>0</v>
      </c>
      <c r="H144" s="84">
        <v>0</v>
      </c>
      <c r="I144" s="84">
        <v>0</v>
      </c>
      <c r="J144" s="84">
        <v>0</v>
      </c>
      <c r="K144" s="84">
        <v>0</v>
      </c>
      <c r="L144" s="84">
        <v>0</v>
      </c>
      <c r="M144" s="114">
        <v>0</v>
      </c>
      <c r="N144" s="124">
        <v>0</v>
      </c>
      <c r="O144" s="84">
        <v>0</v>
      </c>
      <c r="P144" s="84">
        <v>0</v>
      </c>
      <c r="Q144" s="84">
        <v>0</v>
      </c>
      <c r="R144" s="84">
        <v>0</v>
      </c>
      <c r="S144" s="84">
        <v>0</v>
      </c>
      <c r="T144" s="84">
        <v>0</v>
      </c>
      <c r="U144" s="84">
        <v>0</v>
      </c>
      <c r="V144" s="84">
        <v>0</v>
      </c>
      <c r="W144" s="114">
        <v>0</v>
      </c>
      <c r="X144" s="109">
        <v>0</v>
      </c>
      <c r="Y144" s="67">
        <v>0</v>
      </c>
      <c r="Z144" s="92">
        <v>0</v>
      </c>
      <c r="AA144" s="142">
        <v>23.600000000000016</v>
      </c>
      <c r="AB144" s="93">
        <v>114</v>
      </c>
    </row>
    <row r="145" spans="1:28" ht="15.75" thickBot="1" x14ac:dyDescent="0.3">
      <c r="A145" s="94"/>
      <c r="D145" s="74" t="s">
        <v>18</v>
      </c>
      <c r="E145" s="51">
        <v>0</v>
      </c>
      <c r="F145" s="51">
        <v>0</v>
      </c>
      <c r="G145" s="51">
        <v>0</v>
      </c>
      <c r="H145" s="51">
        <v>0</v>
      </c>
      <c r="I145" s="51">
        <v>0</v>
      </c>
      <c r="J145" s="51">
        <v>0</v>
      </c>
      <c r="K145" s="51">
        <v>0</v>
      </c>
      <c r="L145" s="51">
        <v>0</v>
      </c>
      <c r="M145" s="115">
        <v>0</v>
      </c>
      <c r="N145" s="125">
        <v>0</v>
      </c>
      <c r="O145" s="128">
        <v>0</v>
      </c>
      <c r="P145" s="51">
        <v>0</v>
      </c>
      <c r="Q145" s="51">
        <v>0</v>
      </c>
      <c r="R145" s="51">
        <v>0</v>
      </c>
      <c r="S145" s="51">
        <v>0</v>
      </c>
      <c r="T145" s="51">
        <v>0</v>
      </c>
      <c r="U145" s="51">
        <v>0</v>
      </c>
      <c r="V145" s="51">
        <v>0</v>
      </c>
      <c r="W145" s="115">
        <v>0</v>
      </c>
      <c r="X145" s="120">
        <v>0</v>
      </c>
      <c r="Y145" s="68">
        <v>0</v>
      </c>
      <c r="AB145" s="87"/>
    </row>
    <row r="146" spans="1:28" ht="13.5" thickBot="1" x14ac:dyDescent="0.25">
      <c r="A146" s="95"/>
      <c r="AB146" s="87"/>
    </row>
    <row r="147" spans="1:28" ht="15" x14ac:dyDescent="0.25">
      <c r="A147" s="99"/>
      <c r="D147" s="53" t="s">
        <v>15</v>
      </c>
      <c r="E147" s="54">
        <v>1</v>
      </c>
      <c r="F147" s="54">
        <v>1</v>
      </c>
      <c r="G147" s="54">
        <v>1</v>
      </c>
      <c r="H147" s="54">
        <v>1</v>
      </c>
      <c r="I147" s="54">
        <v>2</v>
      </c>
      <c r="J147" s="54">
        <v>2</v>
      </c>
      <c r="K147" s="54">
        <v>2</v>
      </c>
      <c r="L147" s="54">
        <v>1</v>
      </c>
      <c r="M147" s="55">
        <v>2</v>
      </c>
      <c r="N147" s="129">
        <v>13</v>
      </c>
      <c r="O147" s="132">
        <v>1</v>
      </c>
      <c r="P147" s="54">
        <v>1</v>
      </c>
      <c r="Q147" s="54">
        <v>2</v>
      </c>
      <c r="R147" s="54">
        <v>1</v>
      </c>
      <c r="S147" s="54">
        <v>1</v>
      </c>
      <c r="T147" s="54">
        <v>1</v>
      </c>
      <c r="U147" s="54">
        <v>2</v>
      </c>
      <c r="V147" s="54">
        <v>2</v>
      </c>
      <c r="W147" s="55">
        <v>1</v>
      </c>
      <c r="X147" s="116">
        <v>12</v>
      </c>
      <c r="Y147" s="55">
        <v>25</v>
      </c>
      <c r="AB147" s="87"/>
    </row>
    <row r="148" spans="1:28" ht="15" x14ac:dyDescent="0.25">
      <c r="A148" s="96" t="s">
        <v>22</v>
      </c>
      <c r="B148" s="78">
        <v>25.400000000000002</v>
      </c>
      <c r="C148" s="112">
        <v>25</v>
      </c>
      <c r="D148" s="57" t="s">
        <v>14</v>
      </c>
      <c r="E148" s="84">
        <v>7</v>
      </c>
      <c r="F148" s="84">
        <v>3</v>
      </c>
      <c r="G148" s="84">
        <v>5</v>
      </c>
      <c r="H148" s="84">
        <v>7</v>
      </c>
      <c r="I148" s="84">
        <v>7</v>
      </c>
      <c r="J148" s="84">
        <v>8</v>
      </c>
      <c r="K148" s="84">
        <v>7</v>
      </c>
      <c r="L148" s="84">
        <v>5</v>
      </c>
      <c r="M148" s="114">
        <v>4</v>
      </c>
      <c r="N148" s="130">
        <v>53</v>
      </c>
      <c r="O148" s="84">
        <v>7</v>
      </c>
      <c r="P148" s="84">
        <v>7</v>
      </c>
      <c r="Q148" s="84">
        <v>7</v>
      </c>
      <c r="R148" s="84">
        <v>4</v>
      </c>
      <c r="S148" s="84">
        <v>8</v>
      </c>
      <c r="T148" s="84">
        <v>6</v>
      </c>
      <c r="U148" s="84">
        <v>8</v>
      </c>
      <c r="V148" s="84">
        <v>5</v>
      </c>
      <c r="W148" s="114">
        <v>7</v>
      </c>
      <c r="X148" s="110">
        <v>59</v>
      </c>
      <c r="Y148" s="69">
        <v>112</v>
      </c>
      <c r="Z148" s="97">
        <v>1.0999999999999999</v>
      </c>
      <c r="AA148" s="143">
        <v>26.4</v>
      </c>
      <c r="AB148" s="98">
        <v>112</v>
      </c>
    </row>
    <row r="149" spans="1:28" ht="15.75" thickBot="1" x14ac:dyDescent="0.3">
      <c r="A149" s="99"/>
      <c r="D149" s="75" t="s">
        <v>18</v>
      </c>
      <c r="E149" s="56">
        <v>1</v>
      </c>
      <c r="F149" s="56">
        <v>3</v>
      </c>
      <c r="G149" s="56">
        <v>2</v>
      </c>
      <c r="H149" s="56">
        <v>1</v>
      </c>
      <c r="I149" s="56">
        <v>1</v>
      </c>
      <c r="J149" s="56">
        <v>0</v>
      </c>
      <c r="K149" s="56">
        <v>1</v>
      </c>
      <c r="L149" s="56">
        <v>2</v>
      </c>
      <c r="M149" s="117">
        <v>3</v>
      </c>
      <c r="N149" s="131">
        <v>14</v>
      </c>
      <c r="O149" s="133">
        <v>0</v>
      </c>
      <c r="P149" s="56">
        <v>1</v>
      </c>
      <c r="Q149" s="56">
        <v>0</v>
      </c>
      <c r="R149" s="56">
        <v>3</v>
      </c>
      <c r="S149" s="56">
        <v>0</v>
      </c>
      <c r="T149" s="56">
        <v>0</v>
      </c>
      <c r="U149" s="56">
        <v>0</v>
      </c>
      <c r="V149" s="56">
        <v>3</v>
      </c>
      <c r="W149" s="117">
        <v>0</v>
      </c>
      <c r="X149" s="121">
        <v>7</v>
      </c>
      <c r="Y149" s="70">
        <v>21</v>
      </c>
      <c r="AB149" s="87"/>
    </row>
    <row r="150" spans="1:28" ht="13.5" thickBot="1" x14ac:dyDescent="0.25">
      <c r="A150" s="95"/>
      <c r="AB150" s="87"/>
    </row>
    <row r="151" spans="1:28" ht="15" x14ac:dyDescent="0.25">
      <c r="A151" s="100"/>
      <c r="D151" s="58" t="s">
        <v>15</v>
      </c>
      <c r="E151" s="59">
        <v>1</v>
      </c>
      <c r="F151" s="59">
        <v>1</v>
      </c>
      <c r="G151" s="59">
        <v>1</v>
      </c>
      <c r="H151" s="59">
        <v>1</v>
      </c>
      <c r="I151" s="59">
        <v>2</v>
      </c>
      <c r="J151" s="59">
        <v>2</v>
      </c>
      <c r="K151" s="59">
        <v>2</v>
      </c>
      <c r="L151" s="59">
        <v>1</v>
      </c>
      <c r="M151" s="60">
        <v>2</v>
      </c>
      <c r="N151" s="134">
        <v>13</v>
      </c>
      <c r="O151" s="137">
        <v>1</v>
      </c>
      <c r="P151" s="59">
        <v>1</v>
      </c>
      <c r="Q151" s="59">
        <v>2</v>
      </c>
      <c r="R151" s="59">
        <v>1</v>
      </c>
      <c r="S151" s="59">
        <v>1</v>
      </c>
      <c r="T151" s="59">
        <v>1</v>
      </c>
      <c r="U151" s="59">
        <v>2</v>
      </c>
      <c r="V151" s="59">
        <v>2</v>
      </c>
      <c r="W151" s="60">
        <v>1</v>
      </c>
      <c r="X151" s="118">
        <v>12</v>
      </c>
      <c r="Y151" s="60">
        <v>25</v>
      </c>
      <c r="AB151" s="87"/>
    </row>
    <row r="152" spans="1:28" ht="15" x14ac:dyDescent="0.25">
      <c r="A152" s="101" t="s">
        <v>23</v>
      </c>
      <c r="B152" s="79">
        <v>25.500000000000014</v>
      </c>
      <c r="C152" s="112">
        <v>25</v>
      </c>
      <c r="D152" s="62" t="s">
        <v>14</v>
      </c>
      <c r="E152" s="84">
        <v>5</v>
      </c>
      <c r="F152" s="84">
        <v>6</v>
      </c>
      <c r="G152" s="84">
        <v>6</v>
      </c>
      <c r="H152" s="84">
        <v>6</v>
      </c>
      <c r="I152" s="84">
        <v>5</v>
      </c>
      <c r="J152" s="84">
        <v>6</v>
      </c>
      <c r="K152" s="84">
        <v>5</v>
      </c>
      <c r="L152" s="84">
        <v>5</v>
      </c>
      <c r="M152" s="114">
        <v>6</v>
      </c>
      <c r="N152" s="135">
        <v>50</v>
      </c>
      <c r="O152" s="84">
        <v>6</v>
      </c>
      <c r="P152" s="84">
        <v>7</v>
      </c>
      <c r="Q152" s="84">
        <v>4</v>
      </c>
      <c r="R152" s="84">
        <v>5</v>
      </c>
      <c r="S152" s="84">
        <v>6</v>
      </c>
      <c r="T152" s="84">
        <v>4</v>
      </c>
      <c r="U152" s="84">
        <v>4</v>
      </c>
      <c r="V152" s="84">
        <v>5</v>
      </c>
      <c r="W152" s="114">
        <v>4</v>
      </c>
      <c r="X152" s="111">
        <v>45</v>
      </c>
      <c r="Y152" s="71">
        <v>95</v>
      </c>
      <c r="Z152" s="102">
        <v>-0.8</v>
      </c>
      <c r="AA152" s="141">
        <v>24.700000000000014</v>
      </c>
      <c r="AB152" s="103">
        <v>128</v>
      </c>
    </row>
    <row r="153" spans="1:28" ht="15.75" thickBot="1" x14ac:dyDescent="0.3">
      <c r="A153" s="104"/>
      <c r="B153" s="105"/>
      <c r="C153" s="105"/>
      <c r="D153" s="76" t="s">
        <v>18</v>
      </c>
      <c r="E153" s="61">
        <v>3</v>
      </c>
      <c r="F153" s="61">
        <v>0</v>
      </c>
      <c r="G153" s="61">
        <v>1</v>
      </c>
      <c r="H153" s="61">
        <v>2</v>
      </c>
      <c r="I153" s="61">
        <v>3</v>
      </c>
      <c r="J153" s="61">
        <v>2</v>
      </c>
      <c r="K153" s="61">
        <v>3</v>
      </c>
      <c r="L153" s="61">
        <v>2</v>
      </c>
      <c r="M153" s="119">
        <v>1</v>
      </c>
      <c r="N153" s="136">
        <v>17</v>
      </c>
      <c r="O153" s="138">
        <v>1</v>
      </c>
      <c r="P153" s="61">
        <v>1</v>
      </c>
      <c r="Q153" s="61">
        <v>3</v>
      </c>
      <c r="R153" s="61">
        <v>2</v>
      </c>
      <c r="S153" s="61">
        <v>2</v>
      </c>
      <c r="T153" s="61">
        <v>2</v>
      </c>
      <c r="U153" s="61">
        <v>4</v>
      </c>
      <c r="V153" s="61">
        <v>3</v>
      </c>
      <c r="W153" s="119">
        <v>3</v>
      </c>
      <c r="X153" s="122">
        <v>21</v>
      </c>
      <c r="Y153" s="72">
        <v>38</v>
      </c>
      <c r="Z153" s="105"/>
      <c r="AA153" s="105"/>
      <c r="AB153" s="106"/>
    </row>
    <row r="154" spans="1:28" ht="13.5" thickBot="1" x14ac:dyDescent="0.25">
      <c r="A154" s="77"/>
      <c r="B154" s="77"/>
      <c r="C154" s="77"/>
      <c r="D154" s="77"/>
      <c r="E154" s="77"/>
      <c r="F154" s="77"/>
      <c r="G154" s="77"/>
      <c r="H154" s="77"/>
      <c r="I154" s="77"/>
      <c r="J154" s="77"/>
      <c r="K154" s="77"/>
      <c r="L154" s="77"/>
      <c r="M154" s="77"/>
      <c r="N154" s="77"/>
      <c r="O154" s="77"/>
      <c r="P154" s="77"/>
      <c r="Q154" s="77"/>
      <c r="R154" s="77"/>
      <c r="S154" s="77"/>
      <c r="T154" s="77"/>
      <c r="U154" s="77"/>
      <c r="V154" s="77"/>
      <c r="W154" s="77"/>
      <c r="X154" s="77"/>
      <c r="Y154" s="77"/>
      <c r="Z154" s="77"/>
      <c r="AA154" s="77"/>
      <c r="AB154" s="77"/>
    </row>
    <row r="155" spans="1:28" ht="15" x14ac:dyDescent="0.25">
      <c r="A155" s="88"/>
      <c r="B155" s="173" t="s">
        <v>4</v>
      </c>
      <c r="C155" s="176" t="s">
        <v>19</v>
      </c>
      <c r="D155" s="64" t="s">
        <v>1</v>
      </c>
      <c r="E155" s="40">
        <v>382</v>
      </c>
      <c r="F155" s="41">
        <v>459</v>
      </c>
      <c r="G155" s="41">
        <v>301</v>
      </c>
      <c r="H155" s="41">
        <v>302</v>
      </c>
      <c r="I155" s="41">
        <v>146</v>
      </c>
      <c r="J155" s="41">
        <v>373</v>
      </c>
      <c r="K155" s="41">
        <v>478</v>
      </c>
      <c r="L155" s="41">
        <v>172</v>
      </c>
      <c r="M155" s="42">
        <v>349</v>
      </c>
      <c r="N155" s="179" t="s">
        <v>16</v>
      </c>
      <c r="O155" s="40">
        <v>403</v>
      </c>
      <c r="P155" s="41">
        <v>182</v>
      </c>
      <c r="Q155" s="41">
        <v>471</v>
      </c>
      <c r="R155" s="41">
        <v>150</v>
      </c>
      <c r="S155" s="41">
        <v>387</v>
      </c>
      <c r="T155" s="41">
        <v>286</v>
      </c>
      <c r="U155" s="41">
        <v>376</v>
      </c>
      <c r="V155" s="41">
        <v>476</v>
      </c>
      <c r="W155" s="42">
        <v>270</v>
      </c>
      <c r="X155" s="179" t="s">
        <v>17</v>
      </c>
      <c r="Y155" s="89">
        <v>71.5</v>
      </c>
      <c r="Z155" s="182" t="s">
        <v>28</v>
      </c>
      <c r="AA155" s="185" t="s">
        <v>6</v>
      </c>
      <c r="AB155" s="188" t="s">
        <v>20</v>
      </c>
    </row>
    <row r="156" spans="1:28" ht="15" x14ac:dyDescent="0.25">
      <c r="A156" s="90" t="s">
        <v>21</v>
      </c>
      <c r="B156" s="174"/>
      <c r="C156" s="177"/>
      <c r="D156" s="65" t="s">
        <v>2</v>
      </c>
      <c r="E156" s="43">
        <v>4</v>
      </c>
      <c r="F156" s="39">
        <v>5</v>
      </c>
      <c r="G156" s="39">
        <v>4</v>
      </c>
      <c r="H156" s="39">
        <v>4</v>
      </c>
      <c r="I156" s="39">
        <v>3</v>
      </c>
      <c r="J156" s="39">
        <v>4</v>
      </c>
      <c r="K156" s="39">
        <v>5</v>
      </c>
      <c r="L156" s="39">
        <v>3</v>
      </c>
      <c r="M156" s="44">
        <v>4</v>
      </c>
      <c r="N156" s="180"/>
      <c r="O156" s="43">
        <v>4</v>
      </c>
      <c r="P156" s="39">
        <v>3</v>
      </c>
      <c r="Q156" s="39">
        <v>5</v>
      </c>
      <c r="R156" s="39">
        <v>3</v>
      </c>
      <c r="S156" s="39">
        <v>4</v>
      </c>
      <c r="T156" s="39">
        <v>4</v>
      </c>
      <c r="U156" s="39">
        <v>4</v>
      </c>
      <c r="V156" s="39">
        <v>5</v>
      </c>
      <c r="W156" s="44">
        <v>4</v>
      </c>
      <c r="X156" s="180"/>
      <c r="Y156" s="63">
        <v>72</v>
      </c>
      <c r="Z156" s="183"/>
      <c r="AA156" s="186"/>
      <c r="AB156" s="189"/>
    </row>
    <row r="157" spans="1:28" ht="15.75" thickBot="1" x14ac:dyDescent="0.3">
      <c r="A157" s="107">
        <v>44936</v>
      </c>
      <c r="B157" s="175"/>
      <c r="C157" s="178"/>
      <c r="D157" s="66" t="s">
        <v>3</v>
      </c>
      <c r="E157" s="45">
        <v>5</v>
      </c>
      <c r="F157" s="46">
        <v>9</v>
      </c>
      <c r="G157" s="46">
        <v>13</v>
      </c>
      <c r="H157" s="46">
        <v>15</v>
      </c>
      <c r="I157" s="46">
        <v>17</v>
      </c>
      <c r="J157" s="46">
        <v>3</v>
      </c>
      <c r="K157" s="46">
        <v>7</v>
      </c>
      <c r="L157" s="46">
        <v>11</v>
      </c>
      <c r="M157" s="47">
        <v>1</v>
      </c>
      <c r="N157" s="181"/>
      <c r="O157" s="45">
        <v>4</v>
      </c>
      <c r="P157" s="46">
        <v>14</v>
      </c>
      <c r="Q157" s="46">
        <v>6</v>
      </c>
      <c r="R157" s="46">
        <v>18</v>
      </c>
      <c r="S157" s="46">
        <v>2</v>
      </c>
      <c r="T157" s="46">
        <v>16</v>
      </c>
      <c r="U157" s="46">
        <v>8</v>
      </c>
      <c r="V157" s="46">
        <v>12</v>
      </c>
      <c r="W157" s="47">
        <v>10</v>
      </c>
      <c r="X157" s="181"/>
      <c r="Y157" s="108">
        <v>130</v>
      </c>
      <c r="Z157" s="184"/>
      <c r="AA157" s="187"/>
      <c r="AB157" s="190"/>
    </row>
    <row r="158" spans="1:28" ht="15" x14ac:dyDescent="0.25">
      <c r="A158" s="91"/>
      <c r="D158" s="48" t="s">
        <v>15</v>
      </c>
      <c r="E158" s="49">
        <v>2</v>
      </c>
      <c r="F158" s="49">
        <v>1</v>
      </c>
      <c r="G158" s="49">
        <v>1</v>
      </c>
      <c r="H158" s="49">
        <v>1</v>
      </c>
      <c r="I158" s="49">
        <v>1</v>
      </c>
      <c r="J158" s="49">
        <v>2</v>
      </c>
      <c r="K158" s="49">
        <v>2</v>
      </c>
      <c r="L158" s="49">
        <v>1</v>
      </c>
      <c r="M158" s="50">
        <v>2</v>
      </c>
      <c r="N158" s="123">
        <v>13</v>
      </c>
      <c r="O158" s="126">
        <v>2</v>
      </c>
      <c r="P158" s="49">
        <v>1</v>
      </c>
      <c r="Q158" s="49">
        <v>2</v>
      </c>
      <c r="R158" s="49">
        <v>1</v>
      </c>
      <c r="S158" s="49">
        <v>2</v>
      </c>
      <c r="T158" s="49">
        <v>1</v>
      </c>
      <c r="U158" s="49">
        <v>2</v>
      </c>
      <c r="V158" s="49">
        <v>1</v>
      </c>
      <c r="W158" s="50">
        <v>1</v>
      </c>
      <c r="X158" s="113">
        <v>13</v>
      </c>
      <c r="Y158" s="85">
        <v>26</v>
      </c>
      <c r="AB158" s="87"/>
    </row>
    <row r="159" spans="1:28" ht="15" x14ac:dyDescent="0.25">
      <c r="A159" s="91" t="s">
        <v>24</v>
      </c>
      <c r="B159" s="73">
        <v>23.200000000000017</v>
      </c>
      <c r="C159" s="112">
        <v>26</v>
      </c>
      <c r="D159" s="52" t="s">
        <v>14</v>
      </c>
      <c r="E159" s="84">
        <v>5</v>
      </c>
      <c r="F159" s="84">
        <v>7</v>
      </c>
      <c r="G159" s="84">
        <v>4</v>
      </c>
      <c r="H159" s="84">
        <v>6</v>
      </c>
      <c r="I159" s="84">
        <v>6</v>
      </c>
      <c r="J159" s="84">
        <v>6</v>
      </c>
      <c r="K159" s="84">
        <v>6</v>
      </c>
      <c r="L159" s="84">
        <v>4</v>
      </c>
      <c r="M159" s="114">
        <v>6</v>
      </c>
      <c r="N159" s="124">
        <v>50</v>
      </c>
      <c r="O159" s="84">
        <v>8</v>
      </c>
      <c r="P159" s="84">
        <v>5</v>
      </c>
      <c r="Q159" s="84">
        <v>7</v>
      </c>
      <c r="R159" s="84">
        <v>4</v>
      </c>
      <c r="S159" s="84">
        <v>6</v>
      </c>
      <c r="T159" s="84">
        <v>5</v>
      </c>
      <c r="U159" s="84">
        <v>8</v>
      </c>
      <c r="V159" s="84">
        <v>8</v>
      </c>
      <c r="W159" s="114">
        <v>5</v>
      </c>
      <c r="X159" s="109">
        <v>56</v>
      </c>
      <c r="Y159" s="67">
        <v>106</v>
      </c>
      <c r="Z159" s="92">
        <v>0.4</v>
      </c>
      <c r="AA159" s="142">
        <v>23.600000000000016</v>
      </c>
      <c r="AB159" s="93">
        <v>114</v>
      </c>
    </row>
    <row r="160" spans="1:28" ht="15.75" thickBot="1" x14ac:dyDescent="0.3">
      <c r="A160" s="94"/>
      <c r="D160" s="74" t="s">
        <v>18</v>
      </c>
      <c r="E160" s="51">
        <v>3</v>
      </c>
      <c r="F160" s="51">
        <v>1</v>
      </c>
      <c r="G160" s="51">
        <v>3</v>
      </c>
      <c r="H160" s="51">
        <v>1</v>
      </c>
      <c r="I160" s="51">
        <v>0</v>
      </c>
      <c r="J160" s="51">
        <v>2</v>
      </c>
      <c r="K160" s="51">
        <v>3</v>
      </c>
      <c r="L160" s="51">
        <v>2</v>
      </c>
      <c r="M160" s="115">
        <v>2</v>
      </c>
      <c r="N160" s="125">
        <v>17</v>
      </c>
      <c r="O160" s="128">
        <v>0</v>
      </c>
      <c r="P160" s="51">
        <v>1</v>
      </c>
      <c r="Q160" s="51">
        <v>2</v>
      </c>
      <c r="R160" s="51">
        <v>2</v>
      </c>
      <c r="S160" s="51">
        <v>2</v>
      </c>
      <c r="T160" s="51">
        <v>2</v>
      </c>
      <c r="U160" s="51">
        <v>0</v>
      </c>
      <c r="V160" s="51">
        <v>0</v>
      </c>
      <c r="W160" s="115">
        <v>2</v>
      </c>
      <c r="X160" s="120">
        <v>11</v>
      </c>
      <c r="Y160" s="68">
        <v>28</v>
      </c>
      <c r="AB160" s="87"/>
    </row>
    <row r="161" spans="1:28" ht="13.5" thickBot="1" x14ac:dyDescent="0.25">
      <c r="A161" s="95"/>
      <c r="AB161" s="87"/>
    </row>
    <row r="162" spans="1:28" ht="15" x14ac:dyDescent="0.25">
      <c r="A162" s="99"/>
      <c r="D162" s="53" t="s">
        <v>15</v>
      </c>
      <c r="E162" s="54">
        <v>2</v>
      </c>
      <c r="F162" s="54">
        <v>2</v>
      </c>
      <c r="G162" s="54">
        <v>1</v>
      </c>
      <c r="H162" s="54">
        <v>1</v>
      </c>
      <c r="I162" s="54">
        <v>1</v>
      </c>
      <c r="J162" s="54">
        <v>2</v>
      </c>
      <c r="K162" s="54">
        <v>2</v>
      </c>
      <c r="L162" s="54">
        <v>1</v>
      </c>
      <c r="M162" s="55">
        <v>2</v>
      </c>
      <c r="N162" s="129">
        <v>14</v>
      </c>
      <c r="O162" s="132">
        <v>2</v>
      </c>
      <c r="P162" s="54">
        <v>1</v>
      </c>
      <c r="Q162" s="54">
        <v>2</v>
      </c>
      <c r="R162" s="54">
        <v>1</v>
      </c>
      <c r="S162" s="54">
        <v>2</v>
      </c>
      <c r="T162" s="54">
        <v>1</v>
      </c>
      <c r="U162" s="54">
        <v>2</v>
      </c>
      <c r="V162" s="54">
        <v>1</v>
      </c>
      <c r="W162" s="55">
        <v>2</v>
      </c>
      <c r="X162" s="116">
        <v>14</v>
      </c>
      <c r="Y162" s="55">
        <v>28</v>
      </c>
      <c r="AB162" s="87"/>
    </row>
    <row r="163" spans="1:28" ht="15" x14ac:dyDescent="0.25">
      <c r="A163" s="96" t="s">
        <v>22</v>
      </c>
      <c r="B163" s="78">
        <v>25.1</v>
      </c>
      <c r="C163" s="112">
        <v>28</v>
      </c>
      <c r="D163" s="57" t="s">
        <v>14</v>
      </c>
      <c r="E163" s="84">
        <v>5</v>
      </c>
      <c r="F163" s="84">
        <v>8</v>
      </c>
      <c r="G163" s="84">
        <v>7</v>
      </c>
      <c r="H163" s="84">
        <v>6</v>
      </c>
      <c r="I163" s="84">
        <v>3</v>
      </c>
      <c r="J163" s="84">
        <v>6</v>
      </c>
      <c r="K163" s="84">
        <v>8</v>
      </c>
      <c r="L163" s="84">
        <v>5</v>
      </c>
      <c r="M163" s="114">
        <v>8</v>
      </c>
      <c r="N163" s="130">
        <v>56</v>
      </c>
      <c r="O163" s="84">
        <v>6</v>
      </c>
      <c r="P163" s="84">
        <v>4</v>
      </c>
      <c r="Q163" s="84">
        <v>8</v>
      </c>
      <c r="R163" s="84">
        <v>5</v>
      </c>
      <c r="S163" s="84">
        <v>6</v>
      </c>
      <c r="T163" s="84">
        <v>5</v>
      </c>
      <c r="U163" s="84">
        <v>5</v>
      </c>
      <c r="V163" s="84">
        <v>7</v>
      </c>
      <c r="W163" s="114">
        <v>5</v>
      </c>
      <c r="X163" s="110">
        <v>51</v>
      </c>
      <c r="Y163" s="69">
        <v>107</v>
      </c>
      <c r="Z163" s="97">
        <v>0.30000000000000004</v>
      </c>
      <c r="AA163" s="143">
        <v>25.400000000000002</v>
      </c>
      <c r="AB163" s="98">
        <v>111</v>
      </c>
    </row>
    <row r="164" spans="1:28" ht="15.75" thickBot="1" x14ac:dyDescent="0.3">
      <c r="A164" s="99"/>
      <c r="D164" s="75" t="s">
        <v>18</v>
      </c>
      <c r="E164" s="56">
        <v>3</v>
      </c>
      <c r="F164" s="56">
        <v>1</v>
      </c>
      <c r="G164" s="56">
        <v>0</v>
      </c>
      <c r="H164" s="56">
        <v>1</v>
      </c>
      <c r="I164" s="56">
        <v>3</v>
      </c>
      <c r="J164" s="56">
        <v>2</v>
      </c>
      <c r="K164" s="56">
        <v>1</v>
      </c>
      <c r="L164" s="56">
        <v>1</v>
      </c>
      <c r="M164" s="117">
        <v>0</v>
      </c>
      <c r="N164" s="131">
        <v>12</v>
      </c>
      <c r="O164" s="133">
        <v>2</v>
      </c>
      <c r="P164" s="56">
        <v>2</v>
      </c>
      <c r="Q164" s="56">
        <v>1</v>
      </c>
      <c r="R164" s="56">
        <v>1</v>
      </c>
      <c r="S164" s="56">
        <v>2</v>
      </c>
      <c r="T164" s="56">
        <v>2</v>
      </c>
      <c r="U164" s="56">
        <v>3</v>
      </c>
      <c r="V164" s="56">
        <v>1</v>
      </c>
      <c r="W164" s="117">
        <v>3</v>
      </c>
      <c r="X164" s="121">
        <v>17</v>
      </c>
      <c r="Y164" s="70">
        <v>29</v>
      </c>
      <c r="AB164" s="87"/>
    </row>
    <row r="165" spans="1:28" ht="13.5" thickBot="1" x14ac:dyDescent="0.25">
      <c r="A165" s="95"/>
      <c r="AB165" s="87"/>
    </row>
    <row r="166" spans="1:28" ht="15" x14ac:dyDescent="0.25">
      <c r="A166" s="100"/>
      <c r="D166" s="58" t="s">
        <v>15</v>
      </c>
      <c r="E166" s="59">
        <v>2</v>
      </c>
      <c r="F166" s="59">
        <v>2</v>
      </c>
      <c r="G166" s="59">
        <v>1</v>
      </c>
      <c r="H166" s="59">
        <v>1</v>
      </c>
      <c r="I166" s="59">
        <v>1</v>
      </c>
      <c r="J166" s="59">
        <v>2</v>
      </c>
      <c r="K166" s="59">
        <v>2</v>
      </c>
      <c r="L166" s="59">
        <v>2</v>
      </c>
      <c r="M166" s="60">
        <v>2</v>
      </c>
      <c r="N166" s="134">
        <v>15</v>
      </c>
      <c r="O166" s="137">
        <v>2</v>
      </c>
      <c r="P166" s="59">
        <v>1</v>
      </c>
      <c r="Q166" s="59">
        <v>2</v>
      </c>
      <c r="R166" s="59">
        <v>1</v>
      </c>
      <c r="S166" s="59">
        <v>2</v>
      </c>
      <c r="T166" s="59">
        <v>1</v>
      </c>
      <c r="U166" s="59">
        <v>2</v>
      </c>
      <c r="V166" s="59">
        <v>1</v>
      </c>
      <c r="W166" s="60">
        <v>2</v>
      </c>
      <c r="X166" s="118">
        <v>14</v>
      </c>
      <c r="Y166" s="60">
        <v>29</v>
      </c>
      <c r="AB166" s="87"/>
    </row>
    <row r="167" spans="1:28" ht="15" x14ac:dyDescent="0.25">
      <c r="A167" s="101" t="s">
        <v>23</v>
      </c>
      <c r="B167" s="79">
        <v>25.400000000000013</v>
      </c>
      <c r="C167" s="112">
        <v>29</v>
      </c>
      <c r="D167" s="62" t="s">
        <v>14</v>
      </c>
      <c r="E167" s="84">
        <v>8</v>
      </c>
      <c r="F167" s="84">
        <v>8</v>
      </c>
      <c r="G167" s="84">
        <v>7</v>
      </c>
      <c r="H167" s="84">
        <v>5</v>
      </c>
      <c r="I167" s="84">
        <v>3</v>
      </c>
      <c r="J167" s="84">
        <v>6</v>
      </c>
      <c r="K167" s="84">
        <v>8</v>
      </c>
      <c r="L167" s="84">
        <v>4</v>
      </c>
      <c r="M167" s="114">
        <v>6</v>
      </c>
      <c r="N167" s="135">
        <v>55</v>
      </c>
      <c r="O167" s="127">
        <v>5</v>
      </c>
      <c r="P167" s="84">
        <v>4</v>
      </c>
      <c r="Q167" s="84">
        <v>7</v>
      </c>
      <c r="R167" s="84">
        <v>4</v>
      </c>
      <c r="S167" s="84">
        <v>6</v>
      </c>
      <c r="T167" s="84">
        <v>6</v>
      </c>
      <c r="U167" s="84">
        <v>6</v>
      </c>
      <c r="V167" s="84">
        <v>6</v>
      </c>
      <c r="W167" s="114">
        <v>7</v>
      </c>
      <c r="X167" s="111">
        <v>51</v>
      </c>
      <c r="Y167" s="71">
        <v>106</v>
      </c>
      <c r="Z167" s="102">
        <v>0.1</v>
      </c>
      <c r="AA167" s="141">
        <v>25.500000000000014</v>
      </c>
      <c r="AB167" s="103">
        <v>127</v>
      </c>
    </row>
    <row r="168" spans="1:28" ht="15.75" thickBot="1" x14ac:dyDescent="0.3">
      <c r="A168" s="104"/>
      <c r="B168" s="105"/>
      <c r="C168" s="105"/>
      <c r="D168" s="76" t="s">
        <v>18</v>
      </c>
      <c r="E168" s="61">
        <v>0</v>
      </c>
      <c r="F168" s="61">
        <v>1</v>
      </c>
      <c r="G168" s="61">
        <v>0</v>
      </c>
      <c r="H168" s="61">
        <v>2</v>
      </c>
      <c r="I168" s="61">
        <v>3</v>
      </c>
      <c r="J168" s="61">
        <v>2</v>
      </c>
      <c r="K168" s="61">
        <v>1</v>
      </c>
      <c r="L168" s="61">
        <v>3</v>
      </c>
      <c r="M168" s="119">
        <v>2</v>
      </c>
      <c r="N168" s="136">
        <v>14</v>
      </c>
      <c r="O168" s="138">
        <v>3</v>
      </c>
      <c r="P168" s="61">
        <v>2</v>
      </c>
      <c r="Q168" s="61">
        <v>2</v>
      </c>
      <c r="R168" s="61">
        <v>2</v>
      </c>
      <c r="S168" s="61">
        <v>2</v>
      </c>
      <c r="T168" s="61">
        <v>1</v>
      </c>
      <c r="U168" s="61">
        <v>2</v>
      </c>
      <c r="V168" s="61">
        <v>2</v>
      </c>
      <c r="W168" s="119">
        <v>1</v>
      </c>
      <c r="X168" s="122">
        <v>17</v>
      </c>
      <c r="Y168" s="72">
        <v>31</v>
      </c>
      <c r="Z168" s="105"/>
      <c r="AA168" s="105"/>
      <c r="AB168" s="106"/>
    </row>
    <row r="169" spans="1:28" ht="13.5" thickBot="1" x14ac:dyDescent="0.25">
      <c r="A169" s="77"/>
      <c r="B169" s="77"/>
      <c r="C169" s="77"/>
      <c r="D169" s="77"/>
      <c r="E169" s="77"/>
      <c r="F169" s="77"/>
      <c r="G169" s="77"/>
      <c r="H169" s="77"/>
      <c r="I169" s="77"/>
      <c r="J169" s="77"/>
      <c r="K169" s="77"/>
      <c r="L169" s="77"/>
      <c r="M169" s="77"/>
      <c r="N169" s="77"/>
      <c r="O169" s="77"/>
      <c r="P169" s="77"/>
      <c r="Q169" s="77"/>
      <c r="R169" s="77"/>
      <c r="S169" s="77"/>
      <c r="T169" s="77"/>
      <c r="U169" s="77"/>
      <c r="V169" s="77"/>
      <c r="W169" s="77"/>
      <c r="X169" s="77"/>
      <c r="Y169" s="77"/>
      <c r="Z169" s="77"/>
      <c r="AA169" s="77"/>
      <c r="AB169" s="77"/>
    </row>
    <row r="170" spans="1:28" ht="15" x14ac:dyDescent="0.25">
      <c r="A170" s="83"/>
      <c r="B170" s="173" t="s">
        <v>4</v>
      </c>
      <c r="C170" s="176" t="s">
        <v>19</v>
      </c>
      <c r="D170" s="64" t="s">
        <v>1</v>
      </c>
      <c r="E170" s="163">
        <v>450</v>
      </c>
      <c r="F170" s="163">
        <v>115</v>
      </c>
      <c r="G170" s="163">
        <v>293</v>
      </c>
      <c r="H170" s="163">
        <v>458</v>
      </c>
      <c r="I170" s="163">
        <v>389</v>
      </c>
      <c r="J170" s="163">
        <v>357</v>
      </c>
      <c r="K170" s="163">
        <v>348</v>
      </c>
      <c r="L170" s="163">
        <v>307</v>
      </c>
      <c r="M170" s="163">
        <v>136</v>
      </c>
      <c r="N170" s="179" t="s">
        <v>16</v>
      </c>
      <c r="O170" s="163">
        <v>290</v>
      </c>
      <c r="P170" s="163">
        <v>415</v>
      </c>
      <c r="Q170" s="163">
        <v>169</v>
      </c>
      <c r="R170" s="163">
        <v>282</v>
      </c>
      <c r="S170" s="163">
        <v>446</v>
      </c>
      <c r="T170" s="163">
        <v>137</v>
      </c>
      <c r="U170" s="163">
        <v>338</v>
      </c>
      <c r="V170" s="163">
        <v>357</v>
      </c>
      <c r="W170" s="163">
        <v>267</v>
      </c>
      <c r="X170" s="179" t="s">
        <v>17</v>
      </c>
      <c r="Y170" s="89">
        <v>68.7</v>
      </c>
      <c r="Z170" s="182" t="s">
        <v>28</v>
      </c>
      <c r="AA170" s="185" t="s">
        <v>6</v>
      </c>
      <c r="AB170" s="188" t="s">
        <v>20</v>
      </c>
    </row>
    <row r="171" spans="1:28" ht="15" x14ac:dyDescent="0.25">
      <c r="A171" s="83" t="s">
        <v>34</v>
      </c>
      <c r="B171" s="174"/>
      <c r="C171" s="177"/>
      <c r="D171" s="65" t="s">
        <v>2</v>
      </c>
      <c r="E171" s="43">
        <v>5</v>
      </c>
      <c r="F171" s="39">
        <v>3</v>
      </c>
      <c r="G171" s="39">
        <v>4</v>
      </c>
      <c r="H171" s="39">
        <v>5</v>
      </c>
      <c r="I171" s="39">
        <v>4</v>
      </c>
      <c r="J171" s="39">
        <v>4</v>
      </c>
      <c r="K171" s="39">
        <v>4</v>
      </c>
      <c r="L171" s="39">
        <v>4</v>
      </c>
      <c r="M171" s="44">
        <v>3</v>
      </c>
      <c r="N171" s="180"/>
      <c r="O171" s="43">
        <v>4</v>
      </c>
      <c r="P171" s="39">
        <v>5</v>
      </c>
      <c r="Q171" s="39">
        <v>3</v>
      </c>
      <c r="R171" s="39">
        <v>4</v>
      </c>
      <c r="S171" s="39">
        <v>5</v>
      </c>
      <c r="T171" s="39">
        <v>3</v>
      </c>
      <c r="U171" s="39">
        <v>4</v>
      </c>
      <c r="V171" s="39">
        <v>4</v>
      </c>
      <c r="W171" s="44">
        <v>4</v>
      </c>
      <c r="X171" s="180"/>
      <c r="Y171" s="63">
        <v>72</v>
      </c>
      <c r="Z171" s="183"/>
      <c r="AA171" s="186"/>
      <c r="AB171" s="189"/>
    </row>
    <row r="172" spans="1:28" ht="15.75" thickBot="1" x14ac:dyDescent="0.3">
      <c r="A172" s="139">
        <v>44930</v>
      </c>
      <c r="B172" s="175"/>
      <c r="C172" s="178"/>
      <c r="D172" s="66" t="s">
        <v>3</v>
      </c>
      <c r="E172" s="45">
        <v>9</v>
      </c>
      <c r="F172" s="46">
        <v>17</v>
      </c>
      <c r="G172" s="46">
        <v>11</v>
      </c>
      <c r="H172" s="46">
        <v>15</v>
      </c>
      <c r="I172" s="46">
        <v>3</v>
      </c>
      <c r="J172" s="46">
        <v>1</v>
      </c>
      <c r="K172" s="46">
        <v>5</v>
      </c>
      <c r="L172" s="46">
        <v>13</v>
      </c>
      <c r="M172" s="47">
        <v>7</v>
      </c>
      <c r="N172" s="181"/>
      <c r="O172" s="45">
        <v>14</v>
      </c>
      <c r="P172" s="46">
        <v>12</v>
      </c>
      <c r="Q172" s="46">
        <v>4</v>
      </c>
      <c r="R172" s="46">
        <v>18</v>
      </c>
      <c r="S172" s="46">
        <v>16</v>
      </c>
      <c r="T172" s="46">
        <v>8</v>
      </c>
      <c r="U172" s="46">
        <v>6</v>
      </c>
      <c r="V172" s="46">
        <v>2</v>
      </c>
      <c r="W172" s="47">
        <v>10</v>
      </c>
      <c r="X172" s="181"/>
      <c r="Y172" s="108">
        <v>125</v>
      </c>
      <c r="Z172" s="184"/>
      <c r="AA172" s="187"/>
      <c r="AB172" s="190"/>
    </row>
    <row r="173" spans="1:28" ht="15" x14ac:dyDescent="0.25">
      <c r="A173" s="91"/>
      <c r="D173" s="48" t="s">
        <v>15</v>
      </c>
      <c r="E173" s="49">
        <v>1</v>
      </c>
      <c r="F173" s="49">
        <v>1</v>
      </c>
      <c r="G173" s="49">
        <v>1</v>
      </c>
      <c r="H173" s="49">
        <v>1</v>
      </c>
      <c r="I173" s="49">
        <v>2</v>
      </c>
      <c r="J173" s="49">
        <v>2</v>
      </c>
      <c r="K173" s="49">
        <v>1</v>
      </c>
      <c r="L173" s="49">
        <v>1</v>
      </c>
      <c r="M173" s="50">
        <v>1</v>
      </c>
      <c r="N173" s="123">
        <v>11</v>
      </c>
      <c r="O173" s="126">
        <v>1</v>
      </c>
      <c r="P173" s="49">
        <v>1</v>
      </c>
      <c r="Q173" s="49">
        <v>2</v>
      </c>
      <c r="R173" s="49">
        <v>1</v>
      </c>
      <c r="S173" s="49">
        <v>1</v>
      </c>
      <c r="T173" s="49">
        <v>1</v>
      </c>
      <c r="U173" s="49">
        <v>1</v>
      </c>
      <c r="V173" s="49">
        <v>2</v>
      </c>
      <c r="W173" s="50">
        <v>1</v>
      </c>
      <c r="X173" s="113">
        <v>11</v>
      </c>
      <c r="Y173" s="85">
        <v>22</v>
      </c>
      <c r="AB173" s="87"/>
    </row>
    <row r="174" spans="1:28" ht="15" x14ac:dyDescent="0.25">
      <c r="A174" s="91" t="s">
        <v>24</v>
      </c>
      <c r="B174" s="73">
        <v>23.200000000000017</v>
      </c>
      <c r="C174" s="112">
        <v>22</v>
      </c>
      <c r="D174" s="52" t="s">
        <v>14</v>
      </c>
      <c r="E174" s="84">
        <v>6</v>
      </c>
      <c r="F174" s="84">
        <v>5</v>
      </c>
      <c r="G174" s="84">
        <v>6</v>
      </c>
      <c r="H174" s="84">
        <v>7</v>
      </c>
      <c r="I174" s="84">
        <v>6</v>
      </c>
      <c r="J174" s="84">
        <v>5</v>
      </c>
      <c r="K174" s="84">
        <v>6</v>
      </c>
      <c r="L174" s="84">
        <v>6</v>
      </c>
      <c r="M174" s="114">
        <v>4</v>
      </c>
      <c r="N174" s="124">
        <v>51</v>
      </c>
      <c r="O174" s="84">
        <v>5</v>
      </c>
      <c r="P174" s="84">
        <v>5</v>
      </c>
      <c r="Q174" s="84">
        <v>4</v>
      </c>
      <c r="R174" s="84">
        <v>4</v>
      </c>
      <c r="S174" s="84">
        <v>7</v>
      </c>
      <c r="T174" s="84">
        <v>3</v>
      </c>
      <c r="U174" s="84">
        <v>5</v>
      </c>
      <c r="V174" s="84">
        <v>4</v>
      </c>
      <c r="W174" s="114">
        <v>6</v>
      </c>
      <c r="X174" s="109">
        <v>43</v>
      </c>
      <c r="Y174" s="67">
        <v>94</v>
      </c>
      <c r="Z174" s="92">
        <v>0</v>
      </c>
      <c r="AA174" s="142">
        <v>23.200000000000017</v>
      </c>
      <c r="AB174" s="93">
        <v>113</v>
      </c>
    </row>
    <row r="175" spans="1:28" ht="15.75" thickBot="1" x14ac:dyDescent="0.3">
      <c r="A175" s="94"/>
      <c r="D175" s="74" t="s">
        <v>18</v>
      </c>
      <c r="E175" s="51">
        <v>2</v>
      </c>
      <c r="F175" s="51">
        <v>1</v>
      </c>
      <c r="G175" s="51">
        <v>1</v>
      </c>
      <c r="H175" s="51">
        <v>1</v>
      </c>
      <c r="I175" s="51">
        <v>2</v>
      </c>
      <c r="J175" s="51">
        <v>3</v>
      </c>
      <c r="K175" s="51">
        <v>1</v>
      </c>
      <c r="L175" s="51">
        <v>1</v>
      </c>
      <c r="M175" s="115">
        <v>2</v>
      </c>
      <c r="N175" s="125">
        <v>14</v>
      </c>
      <c r="O175" s="128">
        <v>2</v>
      </c>
      <c r="P175" s="51">
        <v>3</v>
      </c>
      <c r="Q175" s="51">
        <v>3</v>
      </c>
      <c r="R175" s="51">
        <v>3</v>
      </c>
      <c r="S175" s="51">
        <v>1</v>
      </c>
      <c r="T175" s="51">
        <v>3</v>
      </c>
      <c r="U175" s="51">
        <v>2</v>
      </c>
      <c r="V175" s="51">
        <v>4</v>
      </c>
      <c r="W175" s="115">
        <v>1</v>
      </c>
      <c r="X175" s="120">
        <v>22</v>
      </c>
      <c r="Y175" s="68">
        <v>36</v>
      </c>
      <c r="AB175" s="87"/>
    </row>
    <row r="176" spans="1:28" ht="13.5" thickBot="1" x14ac:dyDescent="0.25">
      <c r="A176" s="95"/>
      <c r="AB176" s="87"/>
    </row>
    <row r="177" spans="1:28" ht="15" x14ac:dyDescent="0.25">
      <c r="A177" s="99"/>
      <c r="D177" s="53" t="s">
        <v>15</v>
      </c>
      <c r="E177" s="54">
        <v>1</v>
      </c>
      <c r="F177" s="54">
        <v>1</v>
      </c>
      <c r="G177" s="54">
        <v>1</v>
      </c>
      <c r="H177" s="54">
        <v>1</v>
      </c>
      <c r="I177" s="54">
        <v>2</v>
      </c>
      <c r="J177" s="54">
        <v>2</v>
      </c>
      <c r="K177" s="54">
        <v>2</v>
      </c>
      <c r="L177" s="54">
        <v>1</v>
      </c>
      <c r="M177" s="55">
        <v>1</v>
      </c>
      <c r="N177" s="129">
        <v>12</v>
      </c>
      <c r="O177" s="132">
        <v>1</v>
      </c>
      <c r="P177" s="54">
        <v>1</v>
      </c>
      <c r="Q177" s="54">
        <v>2</v>
      </c>
      <c r="R177" s="54">
        <v>1</v>
      </c>
      <c r="S177" s="54">
        <v>1</v>
      </c>
      <c r="T177" s="54">
        <v>1</v>
      </c>
      <c r="U177" s="54">
        <v>1</v>
      </c>
      <c r="V177" s="54">
        <v>2</v>
      </c>
      <c r="W177" s="55">
        <v>1</v>
      </c>
      <c r="X177" s="116">
        <v>11</v>
      </c>
      <c r="Y177" s="55">
        <v>23</v>
      </c>
      <c r="AB177" s="87"/>
    </row>
    <row r="178" spans="1:28" ht="15" x14ac:dyDescent="0.25">
      <c r="A178" s="96" t="s">
        <v>22</v>
      </c>
      <c r="B178" s="78">
        <v>24</v>
      </c>
      <c r="C178" s="112">
        <v>23</v>
      </c>
      <c r="D178" s="57" t="s">
        <v>14</v>
      </c>
      <c r="E178" s="84">
        <v>8</v>
      </c>
      <c r="F178" s="84">
        <v>5</v>
      </c>
      <c r="G178" s="84">
        <v>7</v>
      </c>
      <c r="H178" s="84">
        <v>8</v>
      </c>
      <c r="I178" s="84">
        <v>8</v>
      </c>
      <c r="J178" s="84">
        <v>6</v>
      </c>
      <c r="K178" s="84">
        <v>6</v>
      </c>
      <c r="L178" s="84">
        <v>4</v>
      </c>
      <c r="M178" s="114">
        <v>4</v>
      </c>
      <c r="N178" s="130">
        <v>56</v>
      </c>
      <c r="O178" s="84">
        <v>4</v>
      </c>
      <c r="P178" s="84">
        <v>7</v>
      </c>
      <c r="Q178" s="84">
        <v>4</v>
      </c>
      <c r="R178" s="84">
        <v>7</v>
      </c>
      <c r="S178" s="84">
        <v>7</v>
      </c>
      <c r="T178" s="84">
        <v>4</v>
      </c>
      <c r="U178" s="84">
        <v>6</v>
      </c>
      <c r="V178" s="84">
        <v>8</v>
      </c>
      <c r="W178" s="114">
        <v>7</v>
      </c>
      <c r="X178" s="110">
        <v>54</v>
      </c>
      <c r="Y178" s="69">
        <v>110</v>
      </c>
      <c r="Z178" s="97">
        <v>1.0999999999999999</v>
      </c>
      <c r="AA178" s="143">
        <v>25.1</v>
      </c>
      <c r="AB178" s="98">
        <v>110</v>
      </c>
    </row>
    <row r="179" spans="1:28" ht="15.75" thickBot="1" x14ac:dyDescent="0.3">
      <c r="A179" s="99"/>
      <c r="D179" s="75" t="s">
        <v>18</v>
      </c>
      <c r="E179" s="56">
        <v>0</v>
      </c>
      <c r="F179" s="56">
        <v>1</v>
      </c>
      <c r="G179" s="56">
        <v>0</v>
      </c>
      <c r="H179" s="56">
        <v>0</v>
      </c>
      <c r="I179" s="56">
        <v>0</v>
      </c>
      <c r="J179" s="56">
        <v>2</v>
      </c>
      <c r="K179" s="56">
        <v>2</v>
      </c>
      <c r="L179" s="56">
        <v>3</v>
      </c>
      <c r="M179" s="117">
        <v>2</v>
      </c>
      <c r="N179" s="131">
        <v>10</v>
      </c>
      <c r="O179" s="133">
        <v>3</v>
      </c>
      <c r="P179" s="56">
        <v>1</v>
      </c>
      <c r="Q179" s="56">
        <v>3</v>
      </c>
      <c r="R179" s="56">
        <v>0</v>
      </c>
      <c r="S179" s="56">
        <v>1</v>
      </c>
      <c r="T179" s="56">
        <v>2</v>
      </c>
      <c r="U179" s="56">
        <v>1</v>
      </c>
      <c r="V179" s="56">
        <v>0</v>
      </c>
      <c r="W179" s="117">
        <v>0</v>
      </c>
      <c r="X179" s="121">
        <v>11</v>
      </c>
      <c r="Y179" s="70">
        <v>21</v>
      </c>
      <c r="AB179" s="87"/>
    </row>
    <row r="180" spans="1:28" ht="13.5" thickBot="1" x14ac:dyDescent="0.25">
      <c r="A180" s="95"/>
      <c r="AB180" s="87"/>
    </row>
    <row r="181" spans="1:28" ht="15" x14ac:dyDescent="0.25">
      <c r="A181" s="100"/>
      <c r="D181" s="58" t="s">
        <v>15</v>
      </c>
      <c r="E181" s="59">
        <v>1</v>
      </c>
      <c r="F181" s="59">
        <v>1</v>
      </c>
      <c r="G181" s="59">
        <v>1</v>
      </c>
      <c r="H181" s="59">
        <v>1</v>
      </c>
      <c r="I181" s="59">
        <v>2</v>
      </c>
      <c r="J181" s="59">
        <v>2</v>
      </c>
      <c r="K181" s="59">
        <v>2</v>
      </c>
      <c r="L181" s="59">
        <v>1</v>
      </c>
      <c r="M181" s="60">
        <v>2</v>
      </c>
      <c r="N181" s="134">
        <v>13</v>
      </c>
      <c r="O181" s="137">
        <v>1</v>
      </c>
      <c r="P181" s="59">
        <v>1</v>
      </c>
      <c r="Q181" s="59">
        <v>2</v>
      </c>
      <c r="R181" s="59">
        <v>1</v>
      </c>
      <c r="S181" s="59">
        <v>1</v>
      </c>
      <c r="T181" s="59">
        <v>1</v>
      </c>
      <c r="U181" s="59">
        <v>2</v>
      </c>
      <c r="V181" s="59">
        <v>2</v>
      </c>
      <c r="W181" s="60">
        <v>1</v>
      </c>
      <c r="X181" s="118">
        <v>12</v>
      </c>
      <c r="Y181" s="60">
        <v>25</v>
      </c>
      <c r="AB181" s="87"/>
    </row>
    <row r="182" spans="1:28" ht="15" x14ac:dyDescent="0.25">
      <c r="A182" s="101" t="s">
        <v>23</v>
      </c>
      <c r="B182" s="79">
        <v>25.300000000000011</v>
      </c>
      <c r="C182" s="112">
        <v>25</v>
      </c>
      <c r="D182" s="62" t="s">
        <v>14</v>
      </c>
      <c r="E182" s="84">
        <v>7</v>
      </c>
      <c r="F182" s="84">
        <v>4</v>
      </c>
      <c r="G182" s="84">
        <v>6</v>
      </c>
      <c r="H182" s="84">
        <v>7</v>
      </c>
      <c r="I182" s="84">
        <v>6</v>
      </c>
      <c r="J182" s="84">
        <v>6</v>
      </c>
      <c r="K182" s="84">
        <v>5</v>
      </c>
      <c r="L182" s="84">
        <v>5</v>
      </c>
      <c r="M182" s="114">
        <v>6</v>
      </c>
      <c r="N182" s="135">
        <v>52</v>
      </c>
      <c r="O182" s="84">
        <v>4</v>
      </c>
      <c r="P182" s="84">
        <v>7</v>
      </c>
      <c r="Q182" s="84">
        <v>6</v>
      </c>
      <c r="R182" s="84">
        <v>5</v>
      </c>
      <c r="S182" s="84">
        <v>8</v>
      </c>
      <c r="T182" s="84">
        <v>3</v>
      </c>
      <c r="U182" s="84">
        <v>6</v>
      </c>
      <c r="V182" s="84">
        <v>4</v>
      </c>
      <c r="W182" s="114">
        <v>7</v>
      </c>
      <c r="X182" s="111">
        <v>50</v>
      </c>
      <c r="Y182" s="71">
        <v>102</v>
      </c>
      <c r="Z182" s="102">
        <v>0.1</v>
      </c>
      <c r="AA182" s="141">
        <v>25.400000000000013</v>
      </c>
      <c r="AB182" s="103">
        <v>126</v>
      </c>
    </row>
    <row r="183" spans="1:28" ht="15.75" thickBot="1" x14ac:dyDescent="0.3">
      <c r="A183" s="104"/>
      <c r="B183" s="105"/>
      <c r="C183" s="105"/>
      <c r="D183" s="76" t="s">
        <v>18</v>
      </c>
      <c r="E183" s="61">
        <v>1</v>
      </c>
      <c r="F183" s="61">
        <v>2</v>
      </c>
      <c r="G183" s="61">
        <v>1</v>
      </c>
      <c r="H183" s="61">
        <v>1</v>
      </c>
      <c r="I183" s="61">
        <v>2</v>
      </c>
      <c r="J183" s="61">
        <v>2</v>
      </c>
      <c r="K183" s="61">
        <v>3</v>
      </c>
      <c r="L183" s="61">
        <v>2</v>
      </c>
      <c r="M183" s="119">
        <v>1</v>
      </c>
      <c r="N183" s="136">
        <v>15</v>
      </c>
      <c r="O183" s="138">
        <v>3</v>
      </c>
      <c r="P183" s="61">
        <v>1</v>
      </c>
      <c r="Q183" s="61">
        <v>1</v>
      </c>
      <c r="R183" s="61">
        <v>2</v>
      </c>
      <c r="S183" s="61">
        <v>0</v>
      </c>
      <c r="T183" s="61">
        <v>3</v>
      </c>
      <c r="U183" s="61">
        <v>2</v>
      </c>
      <c r="V183" s="61">
        <v>4</v>
      </c>
      <c r="W183" s="119">
        <v>0</v>
      </c>
      <c r="X183" s="122">
        <v>16</v>
      </c>
      <c r="Y183" s="72">
        <v>31</v>
      </c>
      <c r="Z183" s="105"/>
      <c r="AA183" s="105"/>
      <c r="AB183" s="106"/>
    </row>
    <row r="184" spans="1:28" ht="13.5" thickBot="1" x14ac:dyDescent="0.25">
      <c r="A184" s="77"/>
      <c r="B184" s="77"/>
      <c r="C184" s="77"/>
      <c r="D184" s="77"/>
      <c r="E184" s="77"/>
      <c r="F184" s="77"/>
      <c r="G184" s="77"/>
      <c r="H184" s="77"/>
      <c r="I184" s="77"/>
      <c r="J184" s="77"/>
      <c r="K184" s="77"/>
      <c r="L184" s="77"/>
      <c r="M184" s="77"/>
      <c r="N184" s="77"/>
      <c r="O184" s="77"/>
      <c r="P184" s="77"/>
      <c r="Q184" s="77"/>
      <c r="R184" s="77"/>
      <c r="S184" s="77"/>
      <c r="T184" s="77"/>
      <c r="U184" s="77"/>
      <c r="V184" s="77"/>
      <c r="W184" s="77"/>
      <c r="X184" s="77"/>
      <c r="Y184" s="77"/>
      <c r="Z184" s="77"/>
      <c r="AA184" s="77"/>
      <c r="AB184" s="77"/>
    </row>
    <row r="185" spans="1:28" ht="15" x14ac:dyDescent="0.25">
      <c r="A185" s="86"/>
      <c r="B185" s="173" t="s">
        <v>4</v>
      </c>
      <c r="C185" s="176" t="s">
        <v>19</v>
      </c>
      <c r="D185" s="64" t="s">
        <v>1</v>
      </c>
      <c r="E185" s="155">
        <v>507</v>
      </c>
      <c r="F185" s="155">
        <v>362</v>
      </c>
      <c r="G185" s="155">
        <v>205</v>
      </c>
      <c r="H185" s="155">
        <v>371</v>
      </c>
      <c r="I185" s="155">
        <v>455</v>
      </c>
      <c r="J185" s="155">
        <v>393</v>
      </c>
      <c r="K185" s="155">
        <v>130</v>
      </c>
      <c r="L185" s="155">
        <v>264</v>
      </c>
      <c r="M185" s="156">
        <v>339</v>
      </c>
      <c r="N185" s="179" t="s">
        <v>16</v>
      </c>
      <c r="O185" s="157">
        <v>449</v>
      </c>
      <c r="P185" s="155">
        <v>343</v>
      </c>
      <c r="Q185" s="155">
        <v>174</v>
      </c>
      <c r="R185" s="155">
        <v>338</v>
      </c>
      <c r="S185" s="155">
        <v>331</v>
      </c>
      <c r="T185" s="155">
        <v>384</v>
      </c>
      <c r="U185" s="155">
        <v>504</v>
      </c>
      <c r="V185" s="155">
        <v>177</v>
      </c>
      <c r="W185" s="156">
        <v>345</v>
      </c>
      <c r="X185" s="179" t="s">
        <v>17</v>
      </c>
      <c r="Y185" s="89">
        <v>72.400000000000006</v>
      </c>
      <c r="Z185" s="182" t="s">
        <v>28</v>
      </c>
      <c r="AA185" s="185" t="s">
        <v>6</v>
      </c>
      <c r="AB185" s="188" t="s">
        <v>20</v>
      </c>
    </row>
    <row r="186" spans="1:28" ht="15" x14ac:dyDescent="0.25">
      <c r="A186" s="86" t="s">
        <v>32</v>
      </c>
      <c r="B186" s="174"/>
      <c r="C186" s="177"/>
      <c r="D186" s="65" t="s">
        <v>2</v>
      </c>
      <c r="E186" s="63">
        <v>5</v>
      </c>
      <c r="F186" s="63">
        <v>4</v>
      </c>
      <c r="G186" s="63">
        <v>3</v>
      </c>
      <c r="H186" s="63">
        <v>4</v>
      </c>
      <c r="I186" s="63">
        <v>5</v>
      </c>
      <c r="J186" s="63">
        <v>4</v>
      </c>
      <c r="K186" s="63">
        <v>3</v>
      </c>
      <c r="L186" s="63">
        <v>4</v>
      </c>
      <c r="M186" s="158">
        <v>4</v>
      </c>
      <c r="N186" s="180"/>
      <c r="O186" s="159">
        <v>5</v>
      </c>
      <c r="P186" s="63">
        <v>4</v>
      </c>
      <c r="Q186" s="63">
        <v>3</v>
      </c>
      <c r="R186" s="63">
        <v>4</v>
      </c>
      <c r="S186" s="63">
        <v>4</v>
      </c>
      <c r="T186" s="63">
        <v>4</v>
      </c>
      <c r="U186" s="63">
        <v>5</v>
      </c>
      <c r="V186" s="63">
        <v>3</v>
      </c>
      <c r="W186" s="158">
        <v>4</v>
      </c>
      <c r="X186" s="180"/>
      <c r="Y186" s="63">
        <v>72</v>
      </c>
      <c r="Z186" s="183"/>
      <c r="AA186" s="186"/>
      <c r="AB186" s="189"/>
    </row>
    <row r="187" spans="1:28" ht="15.75" thickBot="1" x14ac:dyDescent="0.3">
      <c r="A187" s="140">
        <v>44922</v>
      </c>
      <c r="B187" s="175"/>
      <c r="C187" s="178"/>
      <c r="D187" s="66" t="s">
        <v>3</v>
      </c>
      <c r="E187" s="160">
        <v>2</v>
      </c>
      <c r="F187" s="160">
        <v>8</v>
      </c>
      <c r="G187" s="160">
        <v>4</v>
      </c>
      <c r="H187" s="160">
        <v>10</v>
      </c>
      <c r="I187" s="160">
        <v>18</v>
      </c>
      <c r="J187" s="160">
        <v>6</v>
      </c>
      <c r="K187" s="160">
        <v>16</v>
      </c>
      <c r="L187" s="160">
        <v>14</v>
      </c>
      <c r="M187" s="161">
        <v>12</v>
      </c>
      <c r="N187" s="181"/>
      <c r="O187" s="162">
        <v>9</v>
      </c>
      <c r="P187" s="160">
        <v>17</v>
      </c>
      <c r="Q187" s="160">
        <v>11</v>
      </c>
      <c r="R187" s="160">
        <v>13</v>
      </c>
      <c r="S187" s="160">
        <v>5</v>
      </c>
      <c r="T187" s="160">
        <v>1</v>
      </c>
      <c r="U187" s="160">
        <v>3</v>
      </c>
      <c r="V187" s="160">
        <v>7</v>
      </c>
      <c r="W187" s="161">
        <v>15</v>
      </c>
      <c r="X187" s="181"/>
      <c r="Y187" s="108">
        <v>140</v>
      </c>
      <c r="Z187" s="184"/>
      <c r="AA187" s="187"/>
      <c r="AB187" s="190"/>
    </row>
    <row r="188" spans="1:28" ht="15" x14ac:dyDescent="0.25">
      <c r="A188" s="146"/>
      <c r="D188" s="48" t="s">
        <v>15</v>
      </c>
      <c r="E188" s="49">
        <v>2</v>
      </c>
      <c r="F188" s="49">
        <v>2</v>
      </c>
      <c r="G188" s="49">
        <v>2</v>
      </c>
      <c r="H188" s="49">
        <v>2</v>
      </c>
      <c r="I188" s="49">
        <v>1</v>
      </c>
      <c r="J188" s="49">
        <v>2</v>
      </c>
      <c r="K188" s="49">
        <v>1</v>
      </c>
      <c r="L188" s="49">
        <v>1</v>
      </c>
      <c r="M188" s="50">
        <v>1</v>
      </c>
      <c r="N188" s="123">
        <v>14</v>
      </c>
      <c r="O188" s="126">
        <v>2</v>
      </c>
      <c r="P188" s="49">
        <v>1</v>
      </c>
      <c r="Q188" s="49">
        <v>1</v>
      </c>
      <c r="R188" s="49">
        <v>1</v>
      </c>
      <c r="S188" s="49">
        <v>2</v>
      </c>
      <c r="T188" s="49">
        <v>2</v>
      </c>
      <c r="U188" s="49">
        <v>2</v>
      </c>
      <c r="V188" s="49">
        <v>2</v>
      </c>
      <c r="W188" s="50">
        <v>1</v>
      </c>
      <c r="X188" s="113">
        <v>14</v>
      </c>
      <c r="Y188" s="85">
        <v>28</v>
      </c>
      <c r="AB188" s="87"/>
    </row>
    <row r="189" spans="1:28" ht="15" x14ac:dyDescent="0.25">
      <c r="A189" s="146" t="s">
        <v>24</v>
      </c>
      <c r="B189" s="73">
        <v>22.600000000000016</v>
      </c>
      <c r="C189" s="112">
        <v>28</v>
      </c>
      <c r="D189" s="52" t="s">
        <v>14</v>
      </c>
      <c r="E189" s="84">
        <v>6</v>
      </c>
      <c r="F189" s="84">
        <v>4</v>
      </c>
      <c r="G189" s="84">
        <v>5</v>
      </c>
      <c r="H189" s="84">
        <v>6</v>
      </c>
      <c r="I189" s="84">
        <v>7</v>
      </c>
      <c r="J189" s="84">
        <v>7</v>
      </c>
      <c r="K189" s="84">
        <v>5</v>
      </c>
      <c r="L189" s="84">
        <v>5</v>
      </c>
      <c r="M189" s="114">
        <v>5</v>
      </c>
      <c r="N189" s="147">
        <v>50</v>
      </c>
      <c r="O189" s="84">
        <v>9</v>
      </c>
      <c r="P189" s="84">
        <v>5</v>
      </c>
      <c r="Q189" s="84">
        <v>4</v>
      </c>
      <c r="R189" s="84">
        <v>5</v>
      </c>
      <c r="S189" s="84">
        <v>9</v>
      </c>
      <c r="T189" s="84">
        <v>8</v>
      </c>
      <c r="U189" s="84">
        <v>9</v>
      </c>
      <c r="V189" s="84">
        <v>6</v>
      </c>
      <c r="W189" s="114">
        <v>6</v>
      </c>
      <c r="X189" s="109">
        <v>61</v>
      </c>
      <c r="Y189" s="67">
        <v>111</v>
      </c>
      <c r="Z189" s="92">
        <v>0.6</v>
      </c>
      <c r="AA189" s="142">
        <v>23.200000000000017</v>
      </c>
      <c r="AB189" s="93">
        <v>112</v>
      </c>
    </row>
    <row r="190" spans="1:28" ht="15.75" thickBot="1" x14ac:dyDescent="0.3">
      <c r="A190" s="94"/>
      <c r="D190" s="148" t="s">
        <v>18</v>
      </c>
      <c r="E190" s="51">
        <v>3</v>
      </c>
      <c r="F190" s="51">
        <v>4</v>
      </c>
      <c r="G190" s="51">
        <v>2</v>
      </c>
      <c r="H190" s="51">
        <v>2</v>
      </c>
      <c r="I190" s="51">
        <v>1</v>
      </c>
      <c r="J190" s="51">
        <v>1</v>
      </c>
      <c r="K190" s="51">
        <v>1</v>
      </c>
      <c r="L190" s="51">
        <v>2</v>
      </c>
      <c r="M190" s="115">
        <v>2</v>
      </c>
      <c r="N190" s="125">
        <v>18</v>
      </c>
      <c r="O190" s="128">
        <v>0</v>
      </c>
      <c r="P190" s="51">
        <v>2</v>
      </c>
      <c r="Q190" s="51">
        <v>2</v>
      </c>
      <c r="R190" s="51">
        <v>2</v>
      </c>
      <c r="S190" s="51">
        <v>0</v>
      </c>
      <c r="T190" s="51">
        <v>0</v>
      </c>
      <c r="U190" s="51">
        <v>0</v>
      </c>
      <c r="V190" s="51">
        <v>1</v>
      </c>
      <c r="W190" s="115">
        <v>1</v>
      </c>
      <c r="X190" s="120">
        <v>8</v>
      </c>
      <c r="Y190" s="68">
        <v>26</v>
      </c>
      <c r="AB190" s="87"/>
    </row>
    <row r="191" spans="1:28" ht="13.5" thickBot="1" x14ac:dyDescent="0.25">
      <c r="A191" s="95"/>
      <c r="AB191" s="87"/>
    </row>
    <row r="192" spans="1:28" ht="15" x14ac:dyDescent="0.25">
      <c r="A192" s="99"/>
      <c r="D192" s="53" t="s">
        <v>15</v>
      </c>
      <c r="E192" s="54">
        <v>2</v>
      </c>
      <c r="F192" s="54">
        <v>2</v>
      </c>
      <c r="G192" s="54">
        <v>2</v>
      </c>
      <c r="H192" s="54">
        <v>2</v>
      </c>
      <c r="I192" s="54">
        <v>1</v>
      </c>
      <c r="J192" s="54">
        <v>2</v>
      </c>
      <c r="K192" s="54">
        <v>1</v>
      </c>
      <c r="L192" s="54">
        <v>1</v>
      </c>
      <c r="M192" s="55">
        <v>2</v>
      </c>
      <c r="N192" s="129">
        <v>15</v>
      </c>
      <c r="O192" s="132">
        <v>2</v>
      </c>
      <c r="P192" s="54">
        <v>1</v>
      </c>
      <c r="Q192" s="54">
        <v>2</v>
      </c>
      <c r="R192" s="54">
        <v>1</v>
      </c>
      <c r="S192" s="54">
        <v>2</v>
      </c>
      <c r="T192" s="54">
        <v>2</v>
      </c>
      <c r="U192" s="54">
        <v>2</v>
      </c>
      <c r="V192" s="54">
        <v>2</v>
      </c>
      <c r="W192" s="55">
        <v>1</v>
      </c>
      <c r="X192" s="116">
        <v>15</v>
      </c>
      <c r="Y192" s="55">
        <v>30</v>
      </c>
      <c r="AB192" s="87"/>
    </row>
    <row r="193" spans="1:28" ht="15" x14ac:dyDescent="0.25">
      <c r="A193" s="149" t="s">
        <v>22</v>
      </c>
      <c r="B193" s="78">
        <v>24</v>
      </c>
      <c r="C193" s="112">
        <v>30</v>
      </c>
      <c r="D193" s="57">
        <v>9</v>
      </c>
      <c r="E193" s="84">
        <v>0</v>
      </c>
      <c r="F193" s="84">
        <v>0</v>
      </c>
      <c r="G193" s="84">
        <v>0</v>
      </c>
      <c r="H193" s="84">
        <v>0</v>
      </c>
      <c r="I193" s="84">
        <v>0</v>
      </c>
      <c r="J193" s="84">
        <v>0</v>
      </c>
      <c r="K193" s="84">
        <v>0</v>
      </c>
      <c r="L193" s="84">
        <v>0</v>
      </c>
      <c r="M193" s="114">
        <v>0</v>
      </c>
      <c r="N193" s="130">
        <v>0</v>
      </c>
      <c r="O193" s="84">
        <v>0</v>
      </c>
      <c r="P193" s="84">
        <v>0</v>
      </c>
      <c r="Q193" s="84">
        <v>0</v>
      </c>
      <c r="R193" s="84">
        <v>0</v>
      </c>
      <c r="S193" s="84">
        <v>0</v>
      </c>
      <c r="T193" s="84">
        <v>0</v>
      </c>
      <c r="U193" s="84">
        <v>0</v>
      </c>
      <c r="V193" s="84">
        <v>0</v>
      </c>
      <c r="W193" s="114">
        <v>0</v>
      </c>
      <c r="X193" s="110">
        <v>0</v>
      </c>
      <c r="Y193" s="69">
        <v>0</v>
      </c>
      <c r="Z193" s="97">
        <v>0</v>
      </c>
      <c r="AA193" s="143">
        <v>24</v>
      </c>
      <c r="AB193" s="98">
        <v>109</v>
      </c>
    </row>
    <row r="194" spans="1:28" ht="15.75" thickBot="1" x14ac:dyDescent="0.3">
      <c r="A194" s="99"/>
      <c r="D194" s="150" t="s">
        <v>18</v>
      </c>
      <c r="E194" s="56">
        <v>0</v>
      </c>
      <c r="F194" s="56">
        <v>0</v>
      </c>
      <c r="G194" s="56">
        <v>0</v>
      </c>
      <c r="H194" s="56">
        <v>0</v>
      </c>
      <c r="I194" s="56">
        <v>0</v>
      </c>
      <c r="J194" s="56">
        <v>0</v>
      </c>
      <c r="K194" s="56">
        <v>0</v>
      </c>
      <c r="L194" s="56">
        <v>0</v>
      </c>
      <c r="M194" s="117">
        <v>0</v>
      </c>
      <c r="N194" s="131">
        <v>0</v>
      </c>
      <c r="O194" s="133">
        <v>0</v>
      </c>
      <c r="P194" s="56">
        <v>0</v>
      </c>
      <c r="Q194" s="56">
        <v>0</v>
      </c>
      <c r="R194" s="56">
        <v>0</v>
      </c>
      <c r="S194" s="56">
        <v>0</v>
      </c>
      <c r="T194" s="56">
        <v>0</v>
      </c>
      <c r="U194" s="56">
        <v>0</v>
      </c>
      <c r="V194" s="56">
        <v>0</v>
      </c>
      <c r="W194" s="117">
        <v>0</v>
      </c>
      <c r="X194" s="121">
        <v>0</v>
      </c>
      <c r="Y194" s="70">
        <v>0</v>
      </c>
      <c r="AB194" s="87"/>
    </row>
    <row r="195" spans="1:28" ht="13.5" thickBot="1" x14ac:dyDescent="0.25">
      <c r="A195" s="95"/>
      <c r="AB195" s="87"/>
    </row>
    <row r="196" spans="1:28" ht="15" x14ac:dyDescent="0.25">
      <c r="A196" s="100"/>
      <c r="D196" s="58" t="s">
        <v>15</v>
      </c>
      <c r="E196" s="59">
        <v>2</v>
      </c>
      <c r="F196" s="59">
        <v>2</v>
      </c>
      <c r="G196" s="59">
        <v>2</v>
      </c>
      <c r="H196" s="59">
        <v>2</v>
      </c>
      <c r="I196" s="59">
        <v>1</v>
      </c>
      <c r="J196" s="59">
        <v>2</v>
      </c>
      <c r="K196" s="59">
        <v>1</v>
      </c>
      <c r="L196" s="59">
        <v>1</v>
      </c>
      <c r="M196" s="60">
        <v>2</v>
      </c>
      <c r="N196" s="134">
        <v>15</v>
      </c>
      <c r="O196" s="137">
        <v>2</v>
      </c>
      <c r="P196" s="59">
        <v>1</v>
      </c>
      <c r="Q196" s="59">
        <v>2</v>
      </c>
      <c r="R196" s="59">
        <v>1</v>
      </c>
      <c r="S196" s="59">
        <v>2</v>
      </c>
      <c r="T196" s="59">
        <v>2</v>
      </c>
      <c r="U196" s="59">
        <v>2</v>
      </c>
      <c r="V196" s="59">
        <v>2</v>
      </c>
      <c r="W196" s="60">
        <v>1</v>
      </c>
      <c r="X196" s="118">
        <v>15</v>
      </c>
      <c r="Y196" s="60">
        <v>30</v>
      </c>
      <c r="AB196" s="87"/>
    </row>
    <row r="197" spans="1:28" ht="15" x14ac:dyDescent="0.25">
      <c r="A197" s="151" t="s">
        <v>23</v>
      </c>
      <c r="B197" s="79">
        <v>24.100000000000012</v>
      </c>
      <c r="C197" s="112">
        <v>30</v>
      </c>
      <c r="D197" s="62" t="s">
        <v>14</v>
      </c>
      <c r="E197" s="84">
        <v>9</v>
      </c>
      <c r="F197" s="84">
        <v>5</v>
      </c>
      <c r="G197" s="84">
        <v>5</v>
      </c>
      <c r="H197" s="84">
        <v>5</v>
      </c>
      <c r="I197" s="84">
        <v>8</v>
      </c>
      <c r="J197" s="84">
        <v>6</v>
      </c>
      <c r="K197" s="84">
        <v>5</v>
      </c>
      <c r="L197" s="84">
        <v>8</v>
      </c>
      <c r="M197" s="114">
        <v>6</v>
      </c>
      <c r="N197" s="135">
        <v>57</v>
      </c>
      <c r="O197" s="127">
        <v>8</v>
      </c>
      <c r="P197" s="84">
        <v>7</v>
      </c>
      <c r="Q197" s="84">
        <v>5</v>
      </c>
      <c r="R197" s="84">
        <v>6</v>
      </c>
      <c r="S197" s="84">
        <v>8</v>
      </c>
      <c r="T197" s="84">
        <v>5</v>
      </c>
      <c r="U197" s="84">
        <v>9</v>
      </c>
      <c r="V197" s="84">
        <v>7</v>
      </c>
      <c r="W197" s="114">
        <v>7</v>
      </c>
      <c r="X197" s="111">
        <v>62</v>
      </c>
      <c r="Y197" s="71">
        <v>119</v>
      </c>
      <c r="Z197" s="102">
        <v>1.2</v>
      </c>
      <c r="AA197" s="141">
        <v>25.300000000000011</v>
      </c>
      <c r="AB197" s="103">
        <v>125</v>
      </c>
    </row>
    <row r="198" spans="1:28" ht="15.75" thickBot="1" x14ac:dyDescent="0.3">
      <c r="A198" s="104"/>
      <c r="B198" s="105"/>
      <c r="C198" s="105"/>
      <c r="D198" s="152" t="s">
        <v>18</v>
      </c>
      <c r="E198" s="61">
        <v>0</v>
      </c>
      <c r="F198" s="61">
        <v>3</v>
      </c>
      <c r="G198" s="61">
        <v>2</v>
      </c>
      <c r="H198" s="61">
        <v>3</v>
      </c>
      <c r="I198" s="61">
        <v>0</v>
      </c>
      <c r="J198" s="61">
        <v>2</v>
      </c>
      <c r="K198" s="61">
        <v>1</v>
      </c>
      <c r="L198" s="61">
        <v>0</v>
      </c>
      <c r="M198" s="119">
        <v>2</v>
      </c>
      <c r="N198" s="136">
        <v>13</v>
      </c>
      <c r="O198" s="138">
        <v>1</v>
      </c>
      <c r="P198" s="61">
        <v>0</v>
      </c>
      <c r="Q198" s="61">
        <v>2</v>
      </c>
      <c r="R198" s="61">
        <v>1</v>
      </c>
      <c r="S198" s="61">
        <v>0</v>
      </c>
      <c r="T198" s="61">
        <v>3</v>
      </c>
      <c r="U198" s="61">
        <v>0</v>
      </c>
      <c r="V198" s="61">
        <v>0</v>
      </c>
      <c r="W198" s="119">
        <v>0</v>
      </c>
      <c r="X198" s="122">
        <v>7</v>
      </c>
      <c r="Y198" s="72">
        <v>20</v>
      </c>
      <c r="Z198" s="105"/>
      <c r="AA198" s="105"/>
      <c r="AB198" s="106"/>
    </row>
    <row r="199" spans="1:28" ht="13.5" thickBot="1" x14ac:dyDescent="0.25">
      <c r="A199" s="77"/>
      <c r="B199" s="77"/>
      <c r="C199" s="77"/>
      <c r="D199" s="77"/>
      <c r="E199" s="77"/>
      <c r="F199" s="77"/>
      <c r="G199" s="77"/>
      <c r="H199" s="77"/>
      <c r="I199" s="77"/>
      <c r="J199" s="77"/>
      <c r="K199" s="77"/>
      <c r="L199" s="77"/>
      <c r="M199" s="77"/>
      <c r="N199" s="77"/>
      <c r="O199" s="77"/>
      <c r="P199" s="77"/>
      <c r="Q199" s="77"/>
      <c r="R199" s="77"/>
      <c r="S199" s="77"/>
      <c r="T199" s="77"/>
      <c r="U199" s="77"/>
      <c r="V199" s="77"/>
      <c r="W199" s="77"/>
      <c r="X199" s="77"/>
      <c r="Y199" s="77"/>
      <c r="Z199" s="77"/>
      <c r="AA199" s="77"/>
      <c r="AB199" s="77"/>
    </row>
    <row r="200" spans="1:28" ht="15" x14ac:dyDescent="0.25">
      <c r="A200" s="166"/>
      <c r="B200" s="173" t="s">
        <v>4</v>
      </c>
      <c r="C200" s="176" t="s">
        <v>19</v>
      </c>
      <c r="D200" s="64" t="s">
        <v>1</v>
      </c>
      <c r="E200" s="163">
        <v>379</v>
      </c>
      <c r="F200" s="163">
        <v>132</v>
      </c>
      <c r="G200" s="163">
        <v>482</v>
      </c>
      <c r="H200" s="163">
        <v>369</v>
      </c>
      <c r="I200" s="163">
        <v>276</v>
      </c>
      <c r="J200" s="163">
        <v>313</v>
      </c>
      <c r="K200" s="163">
        <v>505</v>
      </c>
      <c r="L200" s="163">
        <v>316</v>
      </c>
      <c r="M200" s="163">
        <v>200</v>
      </c>
      <c r="N200" s="179" t="s">
        <v>16</v>
      </c>
      <c r="O200" s="163">
        <v>486</v>
      </c>
      <c r="P200" s="163">
        <v>306</v>
      </c>
      <c r="Q200" s="163">
        <v>144</v>
      </c>
      <c r="R200" s="163">
        <v>466</v>
      </c>
      <c r="S200" s="163">
        <v>369</v>
      </c>
      <c r="T200" s="163">
        <v>361</v>
      </c>
      <c r="U200" s="163">
        <v>381</v>
      </c>
      <c r="V200" s="163">
        <v>145</v>
      </c>
      <c r="W200" s="163">
        <v>414</v>
      </c>
      <c r="X200" s="179" t="s">
        <v>17</v>
      </c>
      <c r="Y200" s="89">
        <v>71</v>
      </c>
      <c r="Z200" s="182" t="s">
        <v>28</v>
      </c>
      <c r="AA200" s="185" t="s">
        <v>6</v>
      </c>
      <c r="AB200" s="188" t="s">
        <v>20</v>
      </c>
    </row>
    <row r="201" spans="1:28" ht="15" x14ac:dyDescent="0.25">
      <c r="A201" s="166" t="s">
        <v>35</v>
      </c>
      <c r="B201" s="174"/>
      <c r="C201" s="177"/>
      <c r="D201" s="65" t="s">
        <v>2</v>
      </c>
      <c r="E201" s="43">
        <v>4</v>
      </c>
      <c r="F201" s="39">
        <v>3</v>
      </c>
      <c r="G201" s="39">
        <v>5</v>
      </c>
      <c r="H201" s="39">
        <v>4</v>
      </c>
      <c r="I201" s="39">
        <v>4</v>
      </c>
      <c r="J201" s="39">
        <v>4</v>
      </c>
      <c r="K201" s="39">
        <v>5</v>
      </c>
      <c r="L201" s="39">
        <v>4</v>
      </c>
      <c r="M201" s="44">
        <v>3</v>
      </c>
      <c r="N201" s="180"/>
      <c r="O201" s="43">
        <v>5</v>
      </c>
      <c r="P201" s="39">
        <v>4</v>
      </c>
      <c r="Q201" s="39">
        <v>3</v>
      </c>
      <c r="R201" s="39">
        <v>5</v>
      </c>
      <c r="S201" s="39">
        <v>4</v>
      </c>
      <c r="T201" s="39">
        <v>4</v>
      </c>
      <c r="U201" s="39">
        <v>4</v>
      </c>
      <c r="V201" s="39">
        <v>3</v>
      </c>
      <c r="W201" s="44">
        <v>4</v>
      </c>
      <c r="X201" s="180"/>
      <c r="Y201" s="63">
        <v>72</v>
      </c>
      <c r="Z201" s="183"/>
      <c r="AA201" s="186"/>
      <c r="AB201" s="189"/>
    </row>
    <row r="202" spans="1:28" ht="15.75" thickBot="1" x14ac:dyDescent="0.3">
      <c r="A202" s="167">
        <v>44895</v>
      </c>
      <c r="B202" s="175"/>
      <c r="C202" s="178"/>
      <c r="D202" s="66" t="s">
        <v>3</v>
      </c>
      <c r="E202" s="45">
        <v>1</v>
      </c>
      <c r="F202" s="46">
        <v>17</v>
      </c>
      <c r="G202" s="46">
        <v>6</v>
      </c>
      <c r="H202" s="46">
        <v>9</v>
      </c>
      <c r="I202" s="46">
        <v>18</v>
      </c>
      <c r="J202" s="46">
        <v>12</v>
      </c>
      <c r="K202" s="46">
        <v>13</v>
      </c>
      <c r="L202" s="46">
        <v>15</v>
      </c>
      <c r="M202" s="47">
        <v>8</v>
      </c>
      <c r="N202" s="181"/>
      <c r="O202" s="45">
        <v>10</v>
      </c>
      <c r="P202" s="46">
        <v>5</v>
      </c>
      <c r="Q202" s="46">
        <v>16</v>
      </c>
      <c r="R202" s="46">
        <v>7</v>
      </c>
      <c r="S202" s="46">
        <v>3</v>
      </c>
      <c r="T202" s="46">
        <v>11</v>
      </c>
      <c r="U202" s="46">
        <v>4</v>
      </c>
      <c r="V202" s="46">
        <v>14</v>
      </c>
      <c r="W202" s="47">
        <v>2</v>
      </c>
      <c r="X202" s="181"/>
      <c r="Y202" s="108">
        <v>126</v>
      </c>
      <c r="Z202" s="184"/>
      <c r="AA202" s="187"/>
      <c r="AB202" s="190"/>
    </row>
    <row r="203" spans="1:28" ht="15" x14ac:dyDescent="0.25">
      <c r="A203" s="91"/>
      <c r="D203" s="48" t="s">
        <v>15</v>
      </c>
      <c r="E203" s="49">
        <v>2</v>
      </c>
      <c r="F203" s="49">
        <v>1</v>
      </c>
      <c r="G203" s="49">
        <v>2</v>
      </c>
      <c r="H203" s="49">
        <v>1</v>
      </c>
      <c r="I203" s="49">
        <v>1</v>
      </c>
      <c r="J203" s="49">
        <v>1</v>
      </c>
      <c r="K203" s="49">
        <v>1</v>
      </c>
      <c r="L203" s="49">
        <v>1</v>
      </c>
      <c r="M203" s="50">
        <v>1</v>
      </c>
      <c r="N203" s="123">
        <v>11</v>
      </c>
      <c r="O203" s="126">
        <v>1</v>
      </c>
      <c r="P203" s="49">
        <v>2</v>
      </c>
      <c r="Q203" s="49">
        <v>1</v>
      </c>
      <c r="R203" s="49">
        <v>1</v>
      </c>
      <c r="S203" s="49">
        <v>2</v>
      </c>
      <c r="T203" s="49">
        <v>1</v>
      </c>
      <c r="U203" s="49">
        <v>2</v>
      </c>
      <c r="V203" s="49">
        <v>1</v>
      </c>
      <c r="W203" s="50">
        <v>2</v>
      </c>
      <c r="X203" s="113">
        <v>13</v>
      </c>
      <c r="Y203" s="85">
        <v>24</v>
      </c>
      <c r="AB203" s="87"/>
    </row>
    <row r="204" spans="1:28" ht="15" x14ac:dyDescent="0.25">
      <c r="A204" s="91" t="s">
        <v>24</v>
      </c>
      <c r="B204" s="73">
        <v>22.600000000000016</v>
      </c>
      <c r="C204" s="112">
        <v>24</v>
      </c>
      <c r="D204" s="52" t="s">
        <v>14</v>
      </c>
      <c r="E204" s="84">
        <v>6</v>
      </c>
      <c r="F204" s="84">
        <v>3</v>
      </c>
      <c r="G204" s="84">
        <v>5</v>
      </c>
      <c r="H204" s="84">
        <v>5</v>
      </c>
      <c r="I204" s="84">
        <v>4</v>
      </c>
      <c r="J204" s="84">
        <v>5</v>
      </c>
      <c r="K204" s="84">
        <v>8</v>
      </c>
      <c r="L204" s="84">
        <v>5</v>
      </c>
      <c r="M204" s="114">
        <v>4</v>
      </c>
      <c r="N204" s="124">
        <v>45</v>
      </c>
      <c r="O204" s="84">
        <v>8</v>
      </c>
      <c r="P204" s="84">
        <v>5</v>
      </c>
      <c r="Q204" s="84">
        <v>2</v>
      </c>
      <c r="R204" s="84">
        <v>8</v>
      </c>
      <c r="S204" s="84">
        <v>6</v>
      </c>
      <c r="T204" s="84">
        <v>5</v>
      </c>
      <c r="U204" s="84">
        <v>7</v>
      </c>
      <c r="V204" s="84">
        <v>3</v>
      </c>
      <c r="W204" s="114">
        <v>8</v>
      </c>
      <c r="X204" s="109">
        <v>52</v>
      </c>
      <c r="Y204" s="67">
        <v>97</v>
      </c>
      <c r="Z204" s="92">
        <v>0</v>
      </c>
      <c r="AA204" s="142">
        <v>22.600000000000016</v>
      </c>
      <c r="AB204" s="93">
        <v>111</v>
      </c>
    </row>
    <row r="205" spans="1:28" ht="15.75" thickBot="1" x14ac:dyDescent="0.3">
      <c r="A205" s="94"/>
      <c r="D205" s="74" t="s">
        <v>18</v>
      </c>
      <c r="E205" s="51">
        <v>2</v>
      </c>
      <c r="F205" s="51">
        <v>3</v>
      </c>
      <c r="G205" s="51">
        <v>4</v>
      </c>
      <c r="H205" s="51">
        <v>2</v>
      </c>
      <c r="I205" s="51">
        <v>3</v>
      </c>
      <c r="J205" s="51">
        <v>2</v>
      </c>
      <c r="K205" s="51">
        <v>0</v>
      </c>
      <c r="L205" s="51">
        <v>2</v>
      </c>
      <c r="M205" s="115">
        <v>2</v>
      </c>
      <c r="N205" s="125">
        <v>20</v>
      </c>
      <c r="O205" s="128">
        <v>0</v>
      </c>
      <c r="P205" s="51">
        <v>3</v>
      </c>
      <c r="Q205" s="51">
        <v>4</v>
      </c>
      <c r="R205" s="51">
        <v>0</v>
      </c>
      <c r="S205" s="51">
        <v>2</v>
      </c>
      <c r="T205" s="51">
        <v>2</v>
      </c>
      <c r="U205" s="51">
        <v>1</v>
      </c>
      <c r="V205" s="51">
        <v>3</v>
      </c>
      <c r="W205" s="115">
        <v>0</v>
      </c>
      <c r="X205" s="120">
        <v>15</v>
      </c>
      <c r="Y205" s="68">
        <v>35</v>
      </c>
      <c r="AB205" s="87"/>
    </row>
    <row r="206" spans="1:28" ht="13.5" thickBot="1" x14ac:dyDescent="0.25">
      <c r="A206" s="95"/>
      <c r="AB206" s="87"/>
    </row>
    <row r="207" spans="1:28" ht="15" x14ac:dyDescent="0.25">
      <c r="A207" s="99"/>
      <c r="D207" s="53" t="s">
        <v>15</v>
      </c>
      <c r="E207" s="54">
        <v>2</v>
      </c>
      <c r="F207" s="54">
        <v>1</v>
      </c>
      <c r="G207" s="54">
        <v>2</v>
      </c>
      <c r="H207" s="54">
        <v>2</v>
      </c>
      <c r="I207" s="54">
        <v>1</v>
      </c>
      <c r="J207" s="54">
        <v>1</v>
      </c>
      <c r="K207" s="54">
        <v>1</v>
      </c>
      <c r="L207" s="54">
        <v>1</v>
      </c>
      <c r="M207" s="55">
        <v>2</v>
      </c>
      <c r="N207" s="129">
        <v>13</v>
      </c>
      <c r="O207" s="132">
        <v>1</v>
      </c>
      <c r="P207" s="54">
        <v>2</v>
      </c>
      <c r="Q207" s="54">
        <v>1</v>
      </c>
      <c r="R207" s="54">
        <v>2</v>
      </c>
      <c r="S207" s="54">
        <v>2</v>
      </c>
      <c r="T207" s="54">
        <v>1</v>
      </c>
      <c r="U207" s="54">
        <v>2</v>
      </c>
      <c r="V207" s="54">
        <v>1</v>
      </c>
      <c r="W207" s="55">
        <v>2</v>
      </c>
      <c r="X207" s="116">
        <v>14</v>
      </c>
      <c r="Y207" s="55">
        <v>27</v>
      </c>
      <c r="AB207" s="87"/>
    </row>
    <row r="208" spans="1:28" ht="15" x14ac:dyDescent="0.25">
      <c r="A208" s="96" t="s">
        <v>22</v>
      </c>
      <c r="B208" s="78">
        <v>24.7</v>
      </c>
      <c r="C208" s="112">
        <v>27</v>
      </c>
      <c r="D208" s="57" t="s">
        <v>14</v>
      </c>
      <c r="E208" s="84">
        <v>6</v>
      </c>
      <c r="F208" s="84">
        <v>6</v>
      </c>
      <c r="G208" s="84">
        <v>7</v>
      </c>
      <c r="H208" s="84">
        <v>6</v>
      </c>
      <c r="I208" s="84">
        <v>7</v>
      </c>
      <c r="J208" s="84">
        <v>5</v>
      </c>
      <c r="K208" s="84">
        <v>7</v>
      </c>
      <c r="L208" s="84">
        <v>7</v>
      </c>
      <c r="M208" s="114">
        <v>4</v>
      </c>
      <c r="N208" s="130">
        <v>55</v>
      </c>
      <c r="O208" s="84">
        <v>8</v>
      </c>
      <c r="P208" s="84">
        <v>8</v>
      </c>
      <c r="Q208" s="84">
        <v>6</v>
      </c>
      <c r="R208" s="84">
        <v>8</v>
      </c>
      <c r="S208" s="84">
        <v>5</v>
      </c>
      <c r="T208" s="84">
        <v>5</v>
      </c>
      <c r="U208" s="84">
        <v>6</v>
      </c>
      <c r="V208" s="84">
        <v>4</v>
      </c>
      <c r="W208" s="114">
        <v>5</v>
      </c>
      <c r="X208" s="110">
        <v>55</v>
      </c>
      <c r="Y208" s="69">
        <v>110</v>
      </c>
      <c r="Z208" s="97">
        <v>0.7</v>
      </c>
      <c r="AA208" s="143">
        <v>25.4</v>
      </c>
      <c r="AB208" s="98">
        <v>109</v>
      </c>
    </row>
    <row r="209" spans="1:28" ht="15.75" thickBot="1" x14ac:dyDescent="0.3">
      <c r="A209" s="99"/>
      <c r="D209" s="75" t="s">
        <v>18</v>
      </c>
      <c r="E209" s="56">
        <v>2</v>
      </c>
      <c r="F209" s="56">
        <v>0</v>
      </c>
      <c r="G209" s="56">
        <v>2</v>
      </c>
      <c r="H209" s="56">
        <v>2</v>
      </c>
      <c r="I209" s="56">
        <v>0</v>
      </c>
      <c r="J209" s="56">
        <v>2</v>
      </c>
      <c r="K209" s="56">
        <v>1</v>
      </c>
      <c r="L209" s="56">
        <v>0</v>
      </c>
      <c r="M209" s="117">
        <v>3</v>
      </c>
      <c r="N209" s="131">
        <v>12</v>
      </c>
      <c r="O209" s="133">
        <v>0</v>
      </c>
      <c r="P209" s="56">
        <v>0</v>
      </c>
      <c r="Q209" s="56">
        <v>0</v>
      </c>
      <c r="R209" s="56">
        <v>1</v>
      </c>
      <c r="S209" s="56">
        <v>3</v>
      </c>
      <c r="T209" s="56">
        <v>2</v>
      </c>
      <c r="U209" s="56">
        <v>2</v>
      </c>
      <c r="V209" s="56">
        <v>2</v>
      </c>
      <c r="W209" s="117">
        <v>3</v>
      </c>
      <c r="X209" s="121">
        <v>13</v>
      </c>
      <c r="Y209" s="70">
        <v>25</v>
      </c>
      <c r="AB209" s="87"/>
    </row>
    <row r="210" spans="1:28" ht="13.5" thickBot="1" x14ac:dyDescent="0.25">
      <c r="A210" s="95"/>
      <c r="AB210" s="87"/>
    </row>
    <row r="211" spans="1:28" ht="15" x14ac:dyDescent="0.25">
      <c r="A211" s="100"/>
      <c r="D211" s="58" t="s">
        <v>15</v>
      </c>
      <c r="E211" s="59">
        <v>2</v>
      </c>
      <c r="F211" s="59">
        <v>1</v>
      </c>
      <c r="G211" s="59">
        <v>2</v>
      </c>
      <c r="H211" s="59">
        <v>1</v>
      </c>
      <c r="I211" s="59">
        <v>1</v>
      </c>
      <c r="J211" s="59">
        <v>1</v>
      </c>
      <c r="K211" s="59">
        <v>1</v>
      </c>
      <c r="L211" s="59">
        <v>1</v>
      </c>
      <c r="M211" s="60">
        <v>2</v>
      </c>
      <c r="N211" s="134">
        <v>12</v>
      </c>
      <c r="O211" s="137">
        <v>1</v>
      </c>
      <c r="P211" s="59">
        <v>2</v>
      </c>
      <c r="Q211" s="59">
        <v>1</v>
      </c>
      <c r="R211" s="59">
        <v>2</v>
      </c>
      <c r="S211" s="59">
        <v>2</v>
      </c>
      <c r="T211" s="59">
        <v>1</v>
      </c>
      <c r="U211" s="59">
        <v>2</v>
      </c>
      <c r="V211" s="59">
        <v>1</v>
      </c>
      <c r="W211" s="60">
        <v>2</v>
      </c>
      <c r="X211" s="118">
        <v>14</v>
      </c>
      <c r="Y211" s="60">
        <v>26</v>
      </c>
      <c r="AB211" s="87"/>
    </row>
    <row r="212" spans="1:28" ht="15" x14ac:dyDescent="0.25">
      <c r="A212" s="101" t="s">
        <v>23</v>
      </c>
      <c r="B212" s="79">
        <v>24.100000000000012</v>
      </c>
      <c r="C212" s="112">
        <v>26</v>
      </c>
      <c r="D212" s="62" t="s">
        <v>14</v>
      </c>
      <c r="E212" s="84">
        <v>5</v>
      </c>
      <c r="F212" s="84">
        <v>4</v>
      </c>
      <c r="G212" s="84">
        <v>7</v>
      </c>
      <c r="H212" s="84">
        <v>7</v>
      </c>
      <c r="I212" s="84">
        <v>4</v>
      </c>
      <c r="J212" s="84">
        <v>5</v>
      </c>
      <c r="K212" s="84">
        <v>5</v>
      </c>
      <c r="L212" s="84">
        <v>6</v>
      </c>
      <c r="M212" s="114">
        <v>5</v>
      </c>
      <c r="N212" s="135">
        <v>48</v>
      </c>
      <c r="O212" s="84">
        <v>8</v>
      </c>
      <c r="P212" s="84">
        <v>5</v>
      </c>
      <c r="Q212" s="84">
        <v>3</v>
      </c>
      <c r="R212" s="84">
        <v>6</v>
      </c>
      <c r="S212" s="84">
        <v>5</v>
      </c>
      <c r="T212" s="84">
        <v>7</v>
      </c>
      <c r="U212" s="84">
        <v>7</v>
      </c>
      <c r="V212" s="84">
        <v>4</v>
      </c>
      <c r="W212" s="114">
        <v>8</v>
      </c>
      <c r="X212" s="111">
        <v>53</v>
      </c>
      <c r="Y212" s="71">
        <v>101</v>
      </c>
      <c r="Z212" s="102">
        <v>0</v>
      </c>
      <c r="AA212" s="141">
        <v>24.100000000000012</v>
      </c>
      <c r="AB212" s="103">
        <v>124</v>
      </c>
    </row>
    <row r="213" spans="1:28" ht="15.75" thickBot="1" x14ac:dyDescent="0.3">
      <c r="A213" s="104"/>
      <c r="B213" s="105"/>
      <c r="C213" s="105"/>
      <c r="D213" s="76" t="s">
        <v>18</v>
      </c>
      <c r="E213" s="61">
        <v>3</v>
      </c>
      <c r="F213" s="61">
        <v>2</v>
      </c>
      <c r="G213" s="61">
        <v>2</v>
      </c>
      <c r="H213" s="61">
        <v>0</v>
      </c>
      <c r="I213" s="61">
        <v>3</v>
      </c>
      <c r="J213" s="61">
        <v>2</v>
      </c>
      <c r="K213" s="61">
        <v>3</v>
      </c>
      <c r="L213" s="61">
        <v>1</v>
      </c>
      <c r="M213" s="119">
        <v>2</v>
      </c>
      <c r="N213" s="136">
        <v>18</v>
      </c>
      <c r="O213" s="138">
        <v>0</v>
      </c>
      <c r="P213" s="61">
        <v>3</v>
      </c>
      <c r="Q213" s="61">
        <v>3</v>
      </c>
      <c r="R213" s="61">
        <v>3</v>
      </c>
      <c r="S213" s="61">
        <v>3</v>
      </c>
      <c r="T213" s="61">
        <v>0</v>
      </c>
      <c r="U213" s="61">
        <v>1</v>
      </c>
      <c r="V213" s="61">
        <v>2</v>
      </c>
      <c r="W213" s="119">
        <v>0</v>
      </c>
      <c r="X213" s="122">
        <v>15</v>
      </c>
      <c r="Y213" s="72">
        <v>33</v>
      </c>
      <c r="Z213" s="105"/>
      <c r="AA213" s="105"/>
      <c r="AB213" s="106"/>
    </row>
    <row r="214" spans="1:28" ht="13.5" thickBot="1" x14ac:dyDescent="0.25">
      <c r="A214" s="77"/>
      <c r="B214" s="77"/>
      <c r="C214" s="77"/>
      <c r="D214" s="77"/>
      <c r="E214" s="77"/>
      <c r="F214" s="77"/>
      <c r="G214" s="77"/>
      <c r="H214" s="77"/>
      <c r="I214" s="77"/>
      <c r="J214" s="77"/>
      <c r="K214" s="77"/>
      <c r="L214" s="77"/>
      <c r="M214" s="77"/>
      <c r="N214" s="77"/>
      <c r="O214" s="77"/>
      <c r="P214" s="77"/>
      <c r="Q214" s="77"/>
      <c r="R214" s="77"/>
      <c r="S214" s="77"/>
      <c r="T214" s="77"/>
      <c r="U214" s="77"/>
      <c r="V214" s="77"/>
      <c r="W214" s="77"/>
      <c r="X214" s="77"/>
      <c r="Y214" s="77"/>
      <c r="Z214" s="77"/>
      <c r="AA214" s="77"/>
      <c r="AB214" s="77"/>
    </row>
    <row r="215" spans="1:28" ht="15" x14ac:dyDescent="0.25">
      <c r="A215" s="86"/>
      <c r="B215" s="173" t="s">
        <v>4</v>
      </c>
      <c r="C215" s="176" t="s">
        <v>19</v>
      </c>
      <c r="D215" s="64" t="s">
        <v>1</v>
      </c>
      <c r="E215" s="155">
        <v>507</v>
      </c>
      <c r="F215" s="155">
        <v>362</v>
      </c>
      <c r="G215" s="155">
        <v>205</v>
      </c>
      <c r="H215" s="155">
        <v>371</v>
      </c>
      <c r="I215" s="155">
        <v>455</v>
      </c>
      <c r="J215" s="155">
        <v>393</v>
      </c>
      <c r="K215" s="155">
        <v>130</v>
      </c>
      <c r="L215" s="155">
        <v>264</v>
      </c>
      <c r="M215" s="156">
        <v>339</v>
      </c>
      <c r="N215" s="179" t="s">
        <v>16</v>
      </c>
      <c r="O215" s="157">
        <v>449</v>
      </c>
      <c r="P215" s="155">
        <v>343</v>
      </c>
      <c r="Q215" s="155">
        <v>174</v>
      </c>
      <c r="R215" s="155">
        <v>338</v>
      </c>
      <c r="S215" s="155">
        <v>331</v>
      </c>
      <c r="T215" s="155">
        <v>384</v>
      </c>
      <c r="U215" s="155">
        <v>504</v>
      </c>
      <c r="V215" s="155">
        <v>177</v>
      </c>
      <c r="W215" s="156">
        <v>345</v>
      </c>
      <c r="X215" s="179" t="s">
        <v>17</v>
      </c>
      <c r="Y215" s="89">
        <v>72.400000000000006</v>
      </c>
      <c r="Z215" s="182" t="s">
        <v>28</v>
      </c>
      <c r="AA215" s="185" t="s">
        <v>6</v>
      </c>
      <c r="AB215" s="188" t="s">
        <v>20</v>
      </c>
    </row>
    <row r="216" spans="1:28" ht="15" x14ac:dyDescent="0.25">
      <c r="A216" s="86" t="s">
        <v>32</v>
      </c>
      <c r="B216" s="174"/>
      <c r="C216" s="177"/>
      <c r="D216" s="65" t="s">
        <v>2</v>
      </c>
      <c r="E216" s="63">
        <v>5</v>
      </c>
      <c r="F216" s="63">
        <v>4</v>
      </c>
      <c r="G216" s="63">
        <v>3</v>
      </c>
      <c r="H216" s="63">
        <v>4</v>
      </c>
      <c r="I216" s="63">
        <v>5</v>
      </c>
      <c r="J216" s="63">
        <v>4</v>
      </c>
      <c r="K216" s="63">
        <v>3</v>
      </c>
      <c r="L216" s="63">
        <v>4</v>
      </c>
      <c r="M216" s="158">
        <v>4</v>
      </c>
      <c r="N216" s="180"/>
      <c r="O216" s="159">
        <v>5</v>
      </c>
      <c r="P216" s="63">
        <v>4</v>
      </c>
      <c r="Q216" s="63">
        <v>3</v>
      </c>
      <c r="R216" s="63">
        <v>4</v>
      </c>
      <c r="S216" s="63">
        <v>4</v>
      </c>
      <c r="T216" s="63">
        <v>4</v>
      </c>
      <c r="U216" s="63">
        <v>5</v>
      </c>
      <c r="V216" s="63">
        <v>3</v>
      </c>
      <c r="W216" s="158">
        <v>4</v>
      </c>
      <c r="X216" s="180"/>
      <c r="Y216" s="63">
        <v>72</v>
      </c>
      <c r="Z216" s="183"/>
      <c r="AA216" s="186"/>
      <c r="AB216" s="189"/>
    </row>
    <row r="217" spans="1:28" ht="15.75" thickBot="1" x14ac:dyDescent="0.3">
      <c r="A217" s="140">
        <v>44859</v>
      </c>
      <c r="B217" s="175"/>
      <c r="C217" s="178"/>
      <c r="D217" s="66" t="s">
        <v>3</v>
      </c>
      <c r="E217" s="160">
        <v>2</v>
      </c>
      <c r="F217" s="160">
        <v>8</v>
      </c>
      <c r="G217" s="160">
        <v>4</v>
      </c>
      <c r="H217" s="160">
        <v>10</v>
      </c>
      <c r="I217" s="160">
        <v>18</v>
      </c>
      <c r="J217" s="160">
        <v>6</v>
      </c>
      <c r="K217" s="160">
        <v>16</v>
      </c>
      <c r="L217" s="160">
        <v>14</v>
      </c>
      <c r="M217" s="161">
        <v>12</v>
      </c>
      <c r="N217" s="181"/>
      <c r="O217" s="162">
        <v>9</v>
      </c>
      <c r="P217" s="160">
        <v>17</v>
      </c>
      <c r="Q217" s="160">
        <v>11</v>
      </c>
      <c r="R217" s="160">
        <v>13</v>
      </c>
      <c r="S217" s="160">
        <v>5</v>
      </c>
      <c r="T217" s="160">
        <v>1</v>
      </c>
      <c r="U217" s="160">
        <v>3</v>
      </c>
      <c r="V217" s="160">
        <v>7</v>
      </c>
      <c r="W217" s="161">
        <v>15</v>
      </c>
      <c r="X217" s="181"/>
      <c r="Y217" s="108">
        <v>140</v>
      </c>
      <c r="Z217" s="184"/>
      <c r="AA217" s="187"/>
      <c r="AB217" s="190"/>
    </row>
    <row r="218" spans="1:28" ht="15" x14ac:dyDescent="0.25">
      <c r="A218" s="146"/>
      <c r="D218" s="48" t="s">
        <v>15</v>
      </c>
      <c r="E218" s="49">
        <v>2</v>
      </c>
      <c r="F218" s="49">
        <v>2</v>
      </c>
      <c r="G218" s="49">
        <v>2</v>
      </c>
      <c r="H218" s="49">
        <v>2</v>
      </c>
      <c r="I218" s="49">
        <v>1</v>
      </c>
      <c r="J218" s="49">
        <v>2</v>
      </c>
      <c r="K218" s="49">
        <v>1</v>
      </c>
      <c r="L218" s="49">
        <v>1</v>
      </c>
      <c r="M218" s="50">
        <v>1</v>
      </c>
      <c r="N218" s="123">
        <v>14</v>
      </c>
      <c r="O218" s="126">
        <v>2</v>
      </c>
      <c r="P218" s="49">
        <v>1</v>
      </c>
      <c r="Q218" s="49">
        <v>1</v>
      </c>
      <c r="R218" s="49">
        <v>1</v>
      </c>
      <c r="S218" s="49">
        <v>2</v>
      </c>
      <c r="T218" s="49">
        <v>2</v>
      </c>
      <c r="U218" s="49">
        <v>2</v>
      </c>
      <c r="V218" s="49">
        <v>2</v>
      </c>
      <c r="W218" s="50">
        <v>1</v>
      </c>
      <c r="X218" s="113">
        <v>14</v>
      </c>
      <c r="Y218" s="85">
        <v>28</v>
      </c>
      <c r="AB218" s="87"/>
    </row>
    <row r="219" spans="1:28" ht="15" x14ac:dyDescent="0.25">
      <c r="A219" s="146" t="s">
        <v>24</v>
      </c>
      <c r="B219" s="73">
        <v>22.100000000000016</v>
      </c>
      <c r="C219" s="112">
        <v>28</v>
      </c>
      <c r="D219" s="52" t="s">
        <v>14</v>
      </c>
      <c r="E219" s="84">
        <v>8</v>
      </c>
      <c r="F219" s="84">
        <v>5</v>
      </c>
      <c r="G219" s="84">
        <v>4</v>
      </c>
      <c r="H219" s="84">
        <v>6</v>
      </c>
      <c r="I219" s="84">
        <v>8</v>
      </c>
      <c r="J219" s="84">
        <v>8</v>
      </c>
      <c r="K219" s="84">
        <v>3</v>
      </c>
      <c r="L219" s="84">
        <v>6</v>
      </c>
      <c r="M219" s="114">
        <v>5</v>
      </c>
      <c r="N219" s="147">
        <v>53</v>
      </c>
      <c r="O219" s="84">
        <v>6</v>
      </c>
      <c r="P219" s="84">
        <v>5</v>
      </c>
      <c r="Q219" s="84">
        <v>5</v>
      </c>
      <c r="R219" s="84">
        <v>5</v>
      </c>
      <c r="S219" s="84">
        <v>8</v>
      </c>
      <c r="T219" s="84">
        <v>8</v>
      </c>
      <c r="U219" s="84">
        <v>9</v>
      </c>
      <c r="V219" s="84">
        <v>4</v>
      </c>
      <c r="W219" s="114">
        <v>6</v>
      </c>
      <c r="X219" s="109">
        <v>56</v>
      </c>
      <c r="Y219" s="67">
        <v>109</v>
      </c>
      <c r="Z219" s="92">
        <v>0.5</v>
      </c>
      <c r="AA219" s="142">
        <v>22.600000000000016</v>
      </c>
      <c r="AB219" s="93">
        <v>110</v>
      </c>
    </row>
    <row r="220" spans="1:28" ht="15.75" thickBot="1" x14ac:dyDescent="0.3">
      <c r="A220" s="94"/>
      <c r="D220" s="148" t="s">
        <v>18</v>
      </c>
      <c r="E220" s="51">
        <v>1</v>
      </c>
      <c r="F220" s="51">
        <v>3</v>
      </c>
      <c r="G220" s="51">
        <v>3</v>
      </c>
      <c r="H220" s="51">
        <v>2</v>
      </c>
      <c r="I220" s="51">
        <v>0</v>
      </c>
      <c r="J220" s="51">
        <v>0</v>
      </c>
      <c r="K220" s="51">
        <v>3</v>
      </c>
      <c r="L220" s="51">
        <v>1</v>
      </c>
      <c r="M220" s="115">
        <v>2</v>
      </c>
      <c r="N220" s="125">
        <v>15</v>
      </c>
      <c r="O220" s="128">
        <v>3</v>
      </c>
      <c r="P220" s="51">
        <v>2</v>
      </c>
      <c r="Q220" s="51">
        <v>1</v>
      </c>
      <c r="R220" s="51">
        <v>2</v>
      </c>
      <c r="S220" s="51">
        <v>0</v>
      </c>
      <c r="T220" s="51">
        <v>0</v>
      </c>
      <c r="U220" s="51">
        <v>0</v>
      </c>
      <c r="V220" s="51">
        <v>3</v>
      </c>
      <c r="W220" s="115">
        <v>1</v>
      </c>
      <c r="X220" s="120">
        <v>12</v>
      </c>
      <c r="Y220" s="68">
        <v>27</v>
      </c>
      <c r="AB220" s="87"/>
    </row>
    <row r="221" spans="1:28" ht="13.5" thickBot="1" x14ac:dyDescent="0.25">
      <c r="A221" s="95"/>
      <c r="AB221" s="87"/>
    </row>
    <row r="222" spans="1:28" ht="15" x14ac:dyDescent="0.25">
      <c r="A222" s="99"/>
      <c r="D222" s="53" t="s">
        <v>15</v>
      </c>
      <c r="E222" s="54">
        <v>2</v>
      </c>
      <c r="F222" s="54">
        <v>2</v>
      </c>
      <c r="G222" s="54">
        <v>2</v>
      </c>
      <c r="H222" s="54">
        <v>2</v>
      </c>
      <c r="I222" s="54">
        <v>1</v>
      </c>
      <c r="J222" s="54">
        <v>2</v>
      </c>
      <c r="K222" s="54">
        <v>1</v>
      </c>
      <c r="L222" s="54">
        <v>1</v>
      </c>
      <c r="M222" s="55">
        <v>2</v>
      </c>
      <c r="N222" s="129">
        <v>15</v>
      </c>
      <c r="O222" s="132">
        <v>2</v>
      </c>
      <c r="P222" s="54">
        <v>1</v>
      </c>
      <c r="Q222" s="54">
        <v>2</v>
      </c>
      <c r="R222" s="54">
        <v>1</v>
      </c>
      <c r="S222" s="54">
        <v>2</v>
      </c>
      <c r="T222" s="54">
        <v>2</v>
      </c>
      <c r="U222" s="54">
        <v>2</v>
      </c>
      <c r="V222" s="54">
        <v>2</v>
      </c>
      <c r="W222" s="55">
        <v>1</v>
      </c>
      <c r="X222" s="116">
        <v>15</v>
      </c>
      <c r="Y222" s="55">
        <v>30</v>
      </c>
      <c r="AB222" s="87"/>
    </row>
    <row r="223" spans="1:28" ht="15" x14ac:dyDescent="0.25">
      <c r="A223" s="149" t="s">
        <v>22</v>
      </c>
      <c r="B223" s="78">
        <v>24</v>
      </c>
      <c r="C223" s="112">
        <v>30</v>
      </c>
      <c r="D223" s="57">
        <v>9</v>
      </c>
      <c r="E223" s="84">
        <v>9</v>
      </c>
      <c r="F223" s="84">
        <v>5</v>
      </c>
      <c r="G223" s="84">
        <v>4</v>
      </c>
      <c r="H223" s="84">
        <v>6</v>
      </c>
      <c r="I223" s="84">
        <v>7</v>
      </c>
      <c r="J223" s="84">
        <v>8</v>
      </c>
      <c r="K223" s="84">
        <v>6</v>
      </c>
      <c r="L223" s="84">
        <v>5</v>
      </c>
      <c r="M223" s="114">
        <v>6</v>
      </c>
      <c r="N223" s="130">
        <v>56</v>
      </c>
      <c r="O223" s="84">
        <v>6</v>
      </c>
      <c r="P223" s="84">
        <v>6</v>
      </c>
      <c r="Q223" s="84">
        <v>5</v>
      </c>
      <c r="R223" s="84">
        <v>6</v>
      </c>
      <c r="S223" s="84">
        <v>5</v>
      </c>
      <c r="T223" s="84">
        <v>7</v>
      </c>
      <c r="U223" s="84">
        <v>9</v>
      </c>
      <c r="V223" s="84">
        <v>7</v>
      </c>
      <c r="W223" s="114">
        <v>6</v>
      </c>
      <c r="X223" s="110">
        <v>57</v>
      </c>
      <c r="Y223" s="69">
        <v>113</v>
      </c>
      <c r="Z223" s="97">
        <v>0.7</v>
      </c>
      <c r="AA223" s="143">
        <v>24.7</v>
      </c>
      <c r="AB223" s="98">
        <v>108</v>
      </c>
    </row>
    <row r="224" spans="1:28" ht="15.75" thickBot="1" x14ac:dyDescent="0.3">
      <c r="A224" s="99"/>
      <c r="D224" s="150" t="s">
        <v>18</v>
      </c>
      <c r="E224" s="56">
        <v>0</v>
      </c>
      <c r="F224" s="56">
        <v>3</v>
      </c>
      <c r="G224" s="56">
        <v>3</v>
      </c>
      <c r="H224" s="56">
        <v>2</v>
      </c>
      <c r="I224" s="56">
        <v>1</v>
      </c>
      <c r="J224" s="56">
        <v>0</v>
      </c>
      <c r="K224" s="56">
        <v>0</v>
      </c>
      <c r="L224" s="56">
        <v>2</v>
      </c>
      <c r="M224" s="117">
        <v>2</v>
      </c>
      <c r="N224" s="131">
        <v>13</v>
      </c>
      <c r="O224" s="133">
        <v>3</v>
      </c>
      <c r="P224" s="56">
        <v>1</v>
      </c>
      <c r="Q224" s="56">
        <v>2</v>
      </c>
      <c r="R224" s="56">
        <v>1</v>
      </c>
      <c r="S224" s="56">
        <v>3</v>
      </c>
      <c r="T224" s="56">
        <v>1</v>
      </c>
      <c r="U224" s="56">
        <v>0</v>
      </c>
      <c r="V224" s="56">
        <v>0</v>
      </c>
      <c r="W224" s="117">
        <v>1</v>
      </c>
      <c r="X224" s="121">
        <v>12</v>
      </c>
      <c r="Y224" s="70">
        <v>25</v>
      </c>
      <c r="AB224" s="87"/>
    </row>
    <row r="225" spans="1:28" ht="13.5" thickBot="1" x14ac:dyDescent="0.25">
      <c r="A225" s="95"/>
      <c r="AB225" s="87"/>
    </row>
    <row r="226" spans="1:28" ht="15" x14ac:dyDescent="0.25">
      <c r="A226" s="100"/>
      <c r="D226" s="58" t="s">
        <v>15</v>
      </c>
      <c r="E226" s="59">
        <v>2</v>
      </c>
      <c r="F226" s="59">
        <v>2</v>
      </c>
      <c r="G226" s="59">
        <v>2</v>
      </c>
      <c r="H226" s="59">
        <v>2</v>
      </c>
      <c r="I226" s="59">
        <v>1</v>
      </c>
      <c r="J226" s="59">
        <v>2</v>
      </c>
      <c r="K226" s="59">
        <v>1</v>
      </c>
      <c r="L226" s="59">
        <v>1</v>
      </c>
      <c r="M226" s="60">
        <v>2</v>
      </c>
      <c r="N226" s="134">
        <v>15</v>
      </c>
      <c r="O226" s="137">
        <v>2</v>
      </c>
      <c r="P226" s="59">
        <v>1</v>
      </c>
      <c r="Q226" s="59">
        <v>2</v>
      </c>
      <c r="R226" s="59">
        <v>1</v>
      </c>
      <c r="S226" s="59">
        <v>2</v>
      </c>
      <c r="T226" s="59">
        <v>2</v>
      </c>
      <c r="U226" s="59">
        <v>2</v>
      </c>
      <c r="V226" s="59">
        <v>2</v>
      </c>
      <c r="W226" s="60">
        <v>1</v>
      </c>
      <c r="X226" s="118">
        <v>15</v>
      </c>
      <c r="Y226" s="60">
        <v>30</v>
      </c>
      <c r="AB226" s="87"/>
    </row>
    <row r="227" spans="1:28" ht="15" x14ac:dyDescent="0.25">
      <c r="A227" s="151" t="s">
        <v>23</v>
      </c>
      <c r="B227" s="79">
        <v>23.900000000000013</v>
      </c>
      <c r="C227" s="112">
        <v>30</v>
      </c>
      <c r="D227" s="62" t="s">
        <v>14</v>
      </c>
      <c r="E227" s="84">
        <v>7</v>
      </c>
      <c r="F227" s="84">
        <v>5</v>
      </c>
      <c r="G227" s="84">
        <v>5</v>
      </c>
      <c r="H227" s="84">
        <v>6</v>
      </c>
      <c r="I227" s="84">
        <v>8</v>
      </c>
      <c r="J227" s="84">
        <v>5</v>
      </c>
      <c r="K227" s="84">
        <v>6</v>
      </c>
      <c r="L227" s="84">
        <v>7</v>
      </c>
      <c r="M227" s="114">
        <v>4</v>
      </c>
      <c r="N227" s="135">
        <v>53</v>
      </c>
      <c r="O227" s="127">
        <v>6</v>
      </c>
      <c r="P227" s="84">
        <v>5</v>
      </c>
      <c r="Q227" s="84">
        <v>4</v>
      </c>
      <c r="R227" s="84">
        <v>5</v>
      </c>
      <c r="S227" s="84">
        <v>6</v>
      </c>
      <c r="T227" s="84">
        <v>8</v>
      </c>
      <c r="U227" s="84">
        <v>9</v>
      </c>
      <c r="V227" s="84">
        <v>6</v>
      </c>
      <c r="W227" s="114">
        <v>6</v>
      </c>
      <c r="X227" s="111">
        <v>55</v>
      </c>
      <c r="Y227" s="71">
        <v>108</v>
      </c>
      <c r="Z227" s="102">
        <v>0.2</v>
      </c>
      <c r="AA227" s="141">
        <v>24.100000000000012</v>
      </c>
      <c r="AB227" s="103">
        <v>123</v>
      </c>
    </row>
    <row r="228" spans="1:28" ht="15.75" thickBot="1" x14ac:dyDescent="0.3">
      <c r="A228" s="104"/>
      <c r="B228" s="105"/>
      <c r="C228" s="105"/>
      <c r="D228" s="152" t="s">
        <v>18</v>
      </c>
      <c r="E228" s="61">
        <v>2</v>
      </c>
      <c r="F228" s="61">
        <v>3</v>
      </c>
      <c r="G228" s="61">
        <v>2</v>
      </c>
      <c r="H228" s="61">
        <v>2</v>
      </c>
      <c r="I228" s="61">
        <v>0</v>
      </c>
      <c r="J228" s="61">
        <v>3</v>
      </c>
      <c r="K228" s="61">
        <v>0</v>
      </c>
      <c r="L228" s="61">
        <v>0</v>
      </c>
      <c r="M228" s="119">
        <v>4</v>
      </c>
      <c r="N228" s="136">
        <v>16</v>
      </c>
      <c r="O228" s="138">
        <v>3</v>
      </c>
      <c r="P228" s="61">
        <v>2</v>
      </c>
      <c r="Q228" s="61">
        <v>3</v>
      </c>
      <c r="R228" s="61">
        <v>2</v>
      </c>
      <c r="S228" s="61">
        <v>2</v>
      </c>
      <c r="T228" s="61">
        <v>0</v>
      </c>
      <c r="U228" s="61">
        <v>0</v>
      </c>
      <c r="V228" s="61">
        <v>1</v>
      </c>
      <c r="W228" s="119">
        <v>1</v>
      </c>
      <c r="X228" s="122">
        <v>14</v>
      </c>
      <c r="Y228" s="72">
        <v>30</v>
      </c>
      <c r="Z228" s="105"/>
      <c r="AA228" s="105"/>
      <c r="AB228" s="106"/>
    </row>
    <row r="229" spans="1:28" ht="13.5" thickBot="1" x14ac:dyDescent="0.25">
      <c r="A229" s="77"/>
      <c r="B229" s="77"/>
      <c r="C229" s="77"/>
      <c r="D229" s="77"/>
      <c r="E229" s="77"/>
      <c r="F229" s="77"/>
      <c r="G229" s="77"/>
      <c r="H229" s="77"/>
      <c r="I229" s="77"/>
      <c r="J229" s="77"/>
      <c r="K229" s="77"/>
      <c r="L229" s="77"/>
      <c r="M229" s="77"/>
      <c r="N229" s="77"/>
      <c r="O229" s="77"/>
      <c r="P229" s="77"/>
      <c r="Q229" s="77"/>
      <c r="R229" s="77"/>
      <c r="S229" s="77"/>
      <c r="T229" s="77"/>
      <c r="U229" s="77"/>
      <c r="V229" s="77"/>
      <c r="W229" s="77"/>
      <c r="X229" s="77"/>
      <c r="Y229" s="77"/>
      <c r="Z229" s="77"/>
      <c r="AA229" s="77"/>
      <c r="AB229" s="77"/>
    </row>
    <row r="230" spans="1:28" ht="15" x14ac:dyDescent="0.25">
      <c r="A230" s="170"/>
      <c r="B230" s="173" t="s">
        <v>4</v>
      </c>
      <c r="C230" s="176" t="s">
        <v>19</v>
      </c>
      <c r="D230" s="64" t="s">
        <v>1</v>
      </c>
      <c r="E230" s="40">
        <v>354</v>
      </c>
      <c r="F230" s="41">
        <v>141</v>
      </c>
      <c r="G230" s="41">
        <v>238</v>
      </c>
      <c r="H230" s="41">
        <v>101</v>
      </c>
      <c r="I230" s="41">
        <v>270</v>
      </c>
      <c r="J230" s="41">
        <v>279</v>
      </c>
      <c r="K230" s="41">
        <v>176</v>
      </c>
      <c r="L230" s="41">
        <v>268</v>
      </c>
      <c r="M230" s="42">
        <v>239</v>
      </c>
      <c r="N230" s="179" t="s">
        <v>16</v>
      </c>
      <c r="O230" s="40">
        <v>320</v>
      </c>
      <c r="P230" s="41">
        <v>159</v>
      </c>
      <c r="Q230" s="41">
        <v>278</v>
      </c>
      <c r="R230" s="41">
        <v>113</v>
      </c>
      <c r="S230" s="41">
        <v>414</v>
      </c>
      <c r="T230" s="41">
        <v>471</v>
      </c>
      <c r="U230" s="41">
        <v>174</v>
      </c>
      <c r="V230" s="41">
        <v>294</v>
      </c>
      <c r="W230" s="42">
        <v>294</v>
      </c>
      <c r="X230" s="179" t="s">
        <v>17</v>
      </c>
      <c r="Y230" s="89">
        <v>65.2</v>
      </c>
      <c r="Z230" s="182" t="s">
        <v>28</v>
      </c>
      <c r="AA230" s="185" t="s">
        <v>6</v>
      </c>
      <c r="AB230" s="188" t="s">
        <v>20</v>
      </c>
    </row>
    <row r="231" spans="1:28" ht="15" x14ac:dyDescent="0.25">
      <c r="A231" s="170" t="s">
        <v>36</v>
      </c>
      <c r="B231" s="174"/>
      <c r="C231" s="177"/>
      <c r="D231" s="65" t="s">
        <v>2</v>
      </c>
      <c r="E231" s="43">
        <v>4</v>
      </c>
      <c r="F231" s="39">
        <v>3</v>
      </c>
      <c r="G231" s="39">
        <v>4</v>
      </c>
      <c r="H231" s="39">
        <v>3</v>
      </c>
      <c r="I231" s="39">
        <v>4</v>
      </c>
      <c r="J231" s="39">
        <v>4</v>
      </c>
      <c r="K231" s="39">
        <v>3</v>
      </c>
      <c r="L231" s="39">
        <v>4</v>
      </c>
      <c r="M231" s="44">
        <v>4</v>
      </c>
      <c r="N231" s="180"/>
      <c r="O231" s="43">
        <v>4</v>
      </c>
      <c r="P231" s="39">
        <v>3</v>
      </c>
      <c r="Q231" s="39">
        <v>4</v>
      </c>
      <c r="R231" s="39">
        <v>3</v>
      </c>
      <c r="S231" s="39">
        <v>5</v>
      </c>
      <c r="T231" s="39">
        <v>5</v>
      </c>
      <c r="U231" s="39">
        <v>3</v>
      </c>
      <c r="V231" s="39">
        <v>4</v>
      </c>
      <c r="W231" s="44">
        <v>4</v>
      </c>
      <c r="X231" s="180"/>
      <c r="Y231" s="63">
        <v>68</v>
      </c>
      <c r="Z231" s="183"/>
      <c r="AA231" s="186"/>
      <c r="AB231" s="189"/>
    </row>
    <row r="232" spans="1:28" ht="15.75" thickBot="1" x14ac:dyDescent="0.3">
      <c r="A232" s="171">
        <v>44820</v>
      </c>
      <c r="B232" s="175"/>
      <c r="C232" s="178"/>
      <c r="D232" s="66" t="s">
        <v>3</v>
      </c>
      <c r="E232" s="45">
        <v>3</v>
      </c>
      <c r="F232" s="46">
        <v>16</v>
      </c>
      <c r="G232" s="46">
        <v>15</v>
      </c>
      <c r="H232" s="46">
        <v>18</v>
      </c>
      <c r="I232" s="46">
        <v>7</v>
      </c>
      <c r="J232" s="46">
        <v>10</v>
      </c>
      <c r="K232" s="46">
        <v>11</v>
      </c>
      <c r="L232" s="46">
        <v>8</v>
      </c>
      <c r="M232" s="47">
        <v>4</v>
      </c>
      <c r="N232" s="181"/>
      <c r="O232" s="45">
        <v>5</v>
      </c>
      <c r="P232" s="46">
        <v>12</v>
      </c>
      <c r="Q232" s="46">
        <v>14</v>
      </c>
      <c r="R232" s="46">
        <v>17</v>
      </c>
      <c r="S232" s="46">
        <v>2</v>
      </c>
      <c r="T232" s="46">
        <v>9</v>
      </c>
      <c r="U232" s="46">
        <v>13</v>
      </c>
      <c r="V232" s="46">
        <v>6</v>
      </c>
      <c r="W232" s="47">
        <v>1</v>
      </c>
      <c r="X232" s="181"/>
      <c r="Y232" s="108">
        <v>112</v>
      </c>
      <c r="Z232" s="184"/>
      <c r="AA232" s="187"/>
      <c r="AB232" s="190"/>
    </row>
    <row r="233" spans="1:28" ht="15" x14ac:dyDescent="0.25">
      <c r="A233" s="146"/>
      <c r="D233" s="48" t="s">
        <v>15</v>
      </c>
      <c r="E233" s="49">
        <v>1</v>
      </c>
      <c r="F233" s="49">
        <v>1</v>
      </c>
      <c r="G233" s="49">
        <v>1</v>
      </c>
      <c r="H233" s="49">
        <v>1</v>
      </c>
      <c r="I233" s="49">
        <v>1</v>
      </c>
      <c r="J233" s="49">
        <v>1</v>
      </c>
      <c r="K233" s="49">
        <v>1</v>
      </c>
      <c r="L233" s="49">
        <v>1</v>
      </c>
      <c r="M233" s="50">
        <v>1</v>
      </c>
      <c r="N233" s="123">
        <v>9</v>
      </c>
      <c r="O233" s="126">
        <v>1</v>
      </c>
      <c r="P233" s="49">
        <v>1</v>
      </c>
      <c r="Q233" s="49">
        <v>1</v>
      </c>
      <c r="R233" s="49">
        <v>1</v>
      </c>
      <c r="S233" s="49">
        <v>2</v>
      </c>
      <c r="T233" s="49">
        <v>1</v>
      </c>
      <c r="U233" s="49">
        <v>1</v>
      </c>
      <c r="V233" s="49">
        <v>1</v>
      </c>
      <c r="W233" s="50">
        <v>2</v>
      </c>
      <c r="X233" s="113">
        <v>11</v>
      </c>
      <c r="Y233" s="85">
        <v>20</v>
      </c>
      <c r="AB233" s="87"/>
    </row>
    <row r="234" spans="1:28" ht="15" x14ac:dyDescent="0.25">
      <c r="A234" s="146" t="s">
        <v>24</v>
      </c>
      <c r="B234" s="73">
        <v>22.500000000000014</v>
      </c>
      <c r="C234" s="112">
        <v>20</v>
      </c>
      <c r="D234" s="52" t="s">
        <v>14</v>
      </c>
      <c r="E234" s="84">
        <v>7</v>
      </c>
      <c r="F234" s="84">
        <v>3</v>
      </c>
      <c r="G234" s="84">
        <v>5</v>
      </c>
      <c r="H234" s="84">
        <v>3</v>
      </c>
      <c r="I234" s="84">
        <v>5</v>
      </c>
      <c r="J234" s="84">
        <v>6</v>
      </c>
      <c r="K234" s="84">
        <v>4</v>
      </c>
      <c r="L234" s="84">
        <v>3</v>
      </c>
      <c r="M234" s="114">
        <v>6</v>
      </c>
      <c r="N234" s="147">
        <v>42</v>
      </c>
      <c r="O234" s="84">
        <v>5</v>
      </c>
      <c r="P234" s="84">
        <v>3</v>
      </c>
      <c r="Q234" s="84">
        <v>5</v>
      </c>
      <c r="R234" s="84">
        <v>4</v>
      </c>
      <c r="S234" s="84">
        <v>8</v>
      </c>
      <c r="T234" s="84">
        <v>6</v>
      </c>
      <c r="U234" s="84">
        <v>5</v>
      </c>
      <c r="V234" s="84">
        <v>5</v>
      </c>
      <c r="W234" s="114">
        <v>4</v>
      </c>
      <c r="X234" s="109">
        <v>45</v>
      </c>
      <c r="Y234" s="67">
        <v>87</v>
      </c>
      <c r="Z234" s="92">
        <v>-0.4</v>
      </c>
      <c r="AA234" s="142">
        <v>22.100000000000016</v>
      </c>
      <c r="AB234" s="93">
        <v>109</v>
      </c>
    </row>
    <row r="235" spans="1:28" ht="15.75" thickBot="1" x14ac:dyDescent="0.3">
      <c r="A235" s="94"/>
      <c r="D235" s="148" t="s">
        <v>18</v>
      </c>
      <c r="E235" s="51">
        <v>0</v>
      </c>
      <c r="F235" s="51">
        <v>3</v>
      </c>
      <c r="G235" s="51">
        <v>2</v>
      </c>
      <c r="H235" s="51">
        <v>3</v>
      </c>
      <c r="I235" s="51">
        <v>2</v>
      </c>
      <c r="J235" s="51">
        <v>1</v>
      </c>
      <c r="K235" s="51">
        <v>2</v>
      </c>
      <c r="L235" s="51">
        <v>4</v>
      </c>
      <c r="M235" s="115">
        <v>1</v>
      </c>
      <c r="N235" s="125">
        <v>18</v>
      </c>
      <c r="O235" s="128">
        <v>2</v>
      </c>
      <c r="P235" s="51">
        <v>3</v>
      </c>
      <c r="Q235" s="51">
        <v>2</v>
      </c>
      <c r="R235" s="51">
        <v>2</v>
      </c>
      <c r="S235" s="51">
        <v>1</v>
      </c>
      <c r="T235" s="51">
        <v>2</v>
      </c>
      <c r="U235" s="51">
        <v>1</v>
      </c>
      <c r="V235" s="51">
        <v>2</v>
      </c>
      <c r="W235" s="115">
        <v>4</v>
      </c>
      <c r="X235" s="120">
        <v>19</v>
      </c>
      <c r="Y235" s="68">
        <v>37</v>
      </c>
      <c r="AB235" s="87"/>
    </row>
    <row r="236" spans="1:28" ht="13.5" thickBot="1" x14ac:dyDescent="0.25">
      <c r="A236" s="95"/>
      <c r="AB236" s="87"/>
    </row>
    <row r="237" spans="1:28" ht="15" x14ac:dyDescent="0.25">
      <c r="A237" s="99"/>
      <c r="D237" s="53" t="s">
        <v>15</v>
      </c>
      <c r="E237" s="54">
        <v>2</v>
      </c>
      <c r="F237" s="54">
        <v>1</v>
      </c>
      <c r="G237" s="54">
        <v>1</v>
      </c>
      <c r="H237" s="54">
        <v>1</v>
      </c>
      <c r="I237" s="54">
        <v>1</v>
      </c>
      <c r="J237" s="54">
        <v>1</v>
      </c>
      <c r="K237" s="54">
        <v>1</v>
      </c>
      <c r="L237" s="54">
        <v>1</v>
      </c>
      <c r="M237" s="55">
        <v>2</v>
      </c>
      <c r="N237" s="129">
        <v>11</v>
      </c>
      <c r="O237" s="132">
        <v>2</v>
      </c>
      <c r="P237" s="54">
        <v>1</v>
      </c>
      <c r="Q237" s="54">
        <v>1</v>
      </c>
      <c r="R237" s="54">
        <v>1</v>
      </c>
      <c r="S237" s="54">
        <v>2</v>
      </c>
      <c r="T237" s="54">
        <v>1</v>
      </c>
      <c r="U237" s="54">
        <v>1</v>
      </c>
      <c r="V237" s="54">
        <v>1</v>
      </c>
      <c r="W237" s="55">
        <v>2</v>
      </c>
      <c r="X237" s="116">
        <v>12</v>
      </c>
      <c r="Y237" s="55">
        <v>23</v>
      </c>
      <c r="AB237" s="87"/>
    </row>
    <row r="238" spans="1:28" ht="15" x14ac:dyDescent="0.25">
      <c r="A238" s="149" t="s">
        <v>22</v>
      </c>
      <c r="B238" s="78">
        <v>26.4</v>
      </c>
      <c r="C238" s="112">
        <v>23</v>
      </c>
      <c r="D238" s="57" t="s">
        <v>14</v>
      </c>
      <c r="E238" s="84">
        <v>0</v>
      </c>
      <c r="F238" s="84">
        <v>0</v>
      </c>
      <c r="G238" s="84">
        <v>0</v>
      </c>
      <c r="H238" s="84">
        <v>0</v>
      </c>
      <c r="I238" s="84">
        <v>0</v>
      </c>
      <c r="J238" s="84">
        <v>0</v>
      </c>
      <c r="K238" s="84">
        <v>0</v>
      </c>
      <c r="L238" s="84">
        <v>0</v>
      </c>
      <c r="M238" s="114">
        <v>0</v>
      </c>
      <c r="N238" s="130">
        <v>0</v>
      </c>
      <c r="O238" s="84">
        <v>0</v>
      </c>
      <c r="P238" s="84">
        <v>0</v>
      </c>
      <c r="Q238" s="84">
        <v>0</v>
      </c>
      <c r="R238" s="84">
        <v>0</v>
      </c>
      <c r="S238" s="84">
        <v>0</v>
      </c>
      <c r="T238" s="84">
        <v>0</v>
      </c>
      <c r="U238" s="84">
        <v>0</v>
      </c>
      <c r="V238" s="84">
        <v>0</v>
      </c>
      <c r="W238" s="114">
        <v>0</v>
      </c>
      <c r="X238" s="110">
        <v>0</v>
      </c>
      <c r="Y238" s="69">
        <v>0</v>
      </c>
      <c r="Z238" s="97">
        <v>0</v>
      </c>
      <c r="AA238" s="143">
        <v>26.4</v>
      </c>
      <c r="AB238" s="98">
        <v>107</v>
      </c>
    </row>
    <row r="239" spans="1:28" ht="15.75" thickBot="1" x14ac:dyDescent="0.3">
      <c r="A239" s="99"/>
      <c r="D239" s="150" t="s">
        <v>18</v>
      </c>
      <c r="E239" s="56">
        <v>0</v>
      </c>
      <c r="F239" s="56">
        <v>0</v>
      </c>
      <c r="G239" s="56">
        <v>0</v>
      </c>
      <c r="H239" s="56">
        <v>0</v>
      </c>
      <c r="I239" s="56">
        <v>0</v>
      </c>
      <c r="J239" s="56">
        <v>0</v>
      </c>
      <c r="K239" s="56">
        <v>0</v>
      </c>
      <c r="L239" s="56">
        <v>0</v>
      </c>
      <c r="M239" s="117">
        <v>0</v>
      </c>
      <c r="N239" s="131">
        <v>0</v>
      </c>
      <c r="O239" s="133">
        <v>0</v>
      </c>
      <c r="P239" s="56">
        <v>0</v>
      </c>
      <c r="Q239" s="56">
        <v>0</v>
      </c>
      <c r="R239" s="56">
        <v>0</v>
      </c>
      <c r="S239" s="56">
        <v>0</v>
      </c>
      <c r="T239" s="56">
        <v>0</v>
      </c>
      <c r="U239" s="56">
        <v>0</v>
      </c>
      <c r="V239" s="56">
        <v>0</v>
      </c>
      <c r="W239" s="117">
        <v>0</v>
      </c>
      <c r="X239" s="121">
        <v>0</v>
      </c>
      <c r="Y239" s="70">
        <v>0</v>
      </c>
      <c r="AB239" s="87"/>
    </row>
    <row r="240" spans="1:28" ht="13.5" thickBot="1" x14ac:dyDescent="0.25">
      <c r="A240" s="95"/>
      <c r="AB240" s="87"/>
    </row>
    <row r="241" spans="1:28" ht="15" x14ac:dyDescent="0.25">
      <c r="A241" s="100"/>
      <c r="D241" s="58" t="s">
        <v>15</v>
      </c>
      <c r="E241" s="59">
        <v>2</v>
      </c>
      <c r="F241" s="59">
        <v>1</v>
      </c>
      <c r="G241" s="59">
        <v>1</v>
      </c>
      <c r="H241" s="59">
        <v>1</v>
      </c>
      <c r="I241" s="59">
        <v>1</v>
      </c>
      <c r="J241" s="59">
        <v>1</v>
      </c>
      <c r="K241" s="59">
        <v>1</v>
      </c>
      <c r="L241" s="59">
        <v>1</v>
      </c>
      <c r="M241" s="60">
        <v>1</v>
      </c>
      <c r="N241" s="134">
        <v>10</v>
      </c>
      <c r="O241" s="137">
        <v>1</v>
      </c>
      <c r="P241" s="59">
        <v>1</v>
      </c>
      <c r="Q241" s="59">
        <v>1</v>
      </c>
      <c r="R241" s="59">
        <v>1</v>
      </c>
      <c r="S241" s="59">
        <v>2</v>
      </c>
      <c r="T241" s="59">
        <v>1</v>
      </c>
      <c r="U241" s="59">
        <v>1</v>
      </c>
      <c r="V241" s="59">
        <v>1</v>
      </c>
      <c r="W241" s="60">
        <v>2</v>
      </c>
      <c r="X241" s="118">
        <v>11</v>
      </c>
      <c r="Y241" s="60">
        <v>21</v>
      </c>
      <c r="AB241" s="87"/>
    </row>
    <row r="242" spans="1:28" ht="15" x14ac:dyDescent="0.25">
      <c r="A242" s="151" t="s">
        <v>23</v>
      </c>
      <c r="B242" s="79">
        <v>24.300000000000011</v>
      </c>
      <c r="C242" s="112">
        <v>21</v>
      </c>
      <c r="D242" s="62" t="s">
        <v>14</v>
      </c>
      <c r="E242" s="84">
        <v>5</v>
      </c>
      <c r="F242" s="84">
        <v>5</v>
      </c>
      <c r="G242" s="84">
        <v>4</v>
      </c>
      <c r="H242" s="84">
        <v>3</v>
      </c>
      <c r="I242" s="84">
        <v>4</v>
      </c>
      <c r="J242" s="84">
        <v>4</v>
      </c>
      <c r="K242" s="84">
        <v>6</v>
      </c>
      <c r="L242" s="84">
        <v>7</v>
      </c>
      <c r="M242" s="114">
        <v>6</v>
      </c>
      <c r="N242" s="135">
        <v>44</v>
      </c>
      <c r="O242" s="127">
        <v>4</v>
      </c>
      <c r="P242" s="84">
        <v>5</v>
      </c>
      <c r="Q242" s="84">
        <v>5</v>
      </c>
      <c r="R242" s="84">
        <v>4</v>
      </c>
      <c r="S242" s="84">
        <v>5</v>
      </c>
      <c r="T242" s="84">
        <v>6</v>
      </c>
      <c r="U242" s="84">
        <v>4</v>
      </c>
      <c r="V242" s="84">
        <v>6</v>
      </c>
      <c r="W242" s="114">
        <v>5</v>
      </c>
      <c r="X242" s="111">
        <v>44</v>
      </c>
      <c r="Y242" s="71">
        <v>88</v>
      </c>
      <c r="Z242" s="102">
        <v>-0.4</v>
      </c>
      <c r="AA242" s="141">
        <v>23.900000000000013</v>
      </c>
      <c r="AB242" s="103">
        <v>122</v>
      </c>
    </row>
    <row r="243" spans="1:28" ht="15.75" thickBot="1" x14ac:dyDescent="0.3">
      <c r="A243" s="104"/>
      <c r="B243" s="105"/>
      <c r="C243" s="105"/>
      <c r="D243" s="152" t="s">
        <v>18</v>
      </c>
      <c r="E243" s="61">
        <v>3</v>
      </c>
      <c r="F243" s="61">
        <v>1</v>
      </c>
      <c r="G243" s="61">
        <v>3</v>
      </c>
      <c r="H243" s="61">
        <v>3</v>
      </c>
      <c r="I243" s="61">
        <v>3</v>
      </c>
      <c r="J243" s="61">
        <v>3</v>
      </c>
      <c r="K243" s="61">
        <v>0</v>
      </c>
      <c r="L243" s="61">
        <v>0</v>
      </c>
      <c r="M243" s="119">
        <v>1</v>
      </c>
      <c r="N243" s="136">
        <v>17</v>
      </c>
      <c r="O243" s="138">
        <v>3</v>
      </c>
      <c r="P243" s="61">
        <v>1</v>
      </c>
      <c r="Q243" s="61">
        <v>2</v>
      </c>
      <c r="R243" s="61">
        <v>2</v>
      </c>
      <c r="S243" s="61">
        <v>4</v>
      </c>
      <c r="T243" s="61">
        <v>2</v>
      </c>
      <c r="U243" s="61">
        <v>2</v>
      </c>
      <c r="V243" s="61">
        <v>1</v>
      </c>
      <c r="W243" s="119">
        <v>3</v>
      </c>
      <c r="X243" s="122">
        <v>20</v>
      </c>
      <c r="Y243" s="72">
        <v>37</v>
      </c>
      <c r="Z243" s="105"/>
      <c r="AA243" s="105"/>
      <c r="AB243" s="106"/>
    </row>
    <row r="244" spans="1:28" ht="13.5" thickBot="1" x14ac:dyDescent="0.25">
      <c r="A244" s="77"/>
      <c r="B244" s="77"/>
      <c r="C244" s="77"/>
      <c r="D244" s="77"/>
      <c r="E244" s="77"/>
      <c r="F244" s="77"/>
      <c r="G244" s="77"/>
      <c r="H244" s="77"/>
      <c r="I244" s="77"/>
      <c r="J244" s="77"/>
      <c r="K244" s="77"/>
      <c r="L244" s="77"/>
      <c r="M244" s="77"/>
      <c r="N244" s="77"/>
      <c r="O244" s="77"/>
      <c r="P244" s="77"/>
      <c r="Q244" s="77"/>
      <c r="R244" s="77"/>
      <c r="S244" s="77"/>
      <c r="T244" s="77"/>
      <c r="U244" s="77"/>
      <c r="V244" s="77"/>
      <c r="W244" s="77"/>
      <c r="X244" s="77"/>
      <c r="Y244" s="77"/>
      <c r="Z244" s="77"/>
      <c r="AA244" s="77"/>
      <c r="AB244" s="77"/>
    </row>
    <row r="245" spans="1:28" ht="15" x14ac:dyDescent="0.25">
      <c r="A245" s="83"/>
      <c r="B245" s="173" t="s">
        <v>4</v>
      </c>
      <c r="C245" s="176" t="s">
        <v>19</v>
      </c>
      <c r="D245" s="64" t="s">
        <v>1</v>
      </c>
      <c r="E245" s="40">
        <v>476</v>
      </c>
      <c r="F245" s="41">
        <v>340</v>
      </c>
      <c r="G245" s="41">
        <v>145</v>
      </c>
      <c r="H245" s="41">
        <v>336</v>
      </c>
      <c r="I245" s="41">
        <v>432</v>
      </c>
      <c r="J245" s="41">
        <v>306</v>
      </c>
      <c r="K245" s="41">
        <v>310</v>
      </c>
      <c r="L245" s="41">
        <v>340</v>
      </c>
      <c r="M245" s="42">
        <v>136</v>
      </c>
      <c r="N245" s="179" t="s">
        <v>16</v>
      </c>
      <c r="O245" s="40">
        <v>405</v>
      </c>
      <c r="P245" s="41">
        <v>352</v>
      </c>
      <c r="Q245" s="41">
        <v>328</v>
      </c>
      <c r="R245" s="41">
        <v>296</v>
      </c>
      <c r="S245" s="41">
        <v>166</v>
      </c>
      <c r="T245" s="41">
        <v>348</v>
      </c>
      <c r="U245" s="41">
        <v>430</v>
      </c>
      <c r="V245" s="41">
        <v>150</v>
      </c>
      <c r="W245" s="42">
        <v>336</v>
      </c>
      <c r="X245" s="179" t="s">
        <v>17</v>
      </c>
      <c r="Y245" s="89">
        <v>68.599999999999994</v>
      </c>
      <c r="Z245" s="182" t="s">
        <v>28</v>
      </c>
      <c r="AA245" s="185" t="s">
        <v>6</v>
      </c>
      <c r="AB245" s="188" t="s">
        <v>20</v>
      </c>
    </row>
    <row r="246" spans="1:28" ht="15" x14ac:dyDescent="0.25">
      <c r="A246" s="83" t="s">
        <v>26</v>
      </c>
      <c r="B246" s="174"/>
      <c r="C246" s="177"/>
      <c r="D246" s="65" t="s">
        <v>2</v>
      </c>
      <c r="E246" s="43">
        <v>5</v>
      </c>
      <c r="F246" s="39">
        <v>4</v>
      </c>
      <c r="G246" s="39">
        <v>3</v>
      </c>
      <c r="H246" s="39">
        <v>4</v>
      </c>
      <c r="I246" s="39">
        <v>5</v>
      </c>
      <c r="J246" s="39">
        <v>4</v>
      </c>
      <c r="K246" s="39">
        <v>4</v>
      </c>
      <c r="L246" s="39">
        <v>4</v>
      </c>
      <c r="M246" s="44">
        <v>3</v>
      </c>
      <c r="N246" s="180"/>
      <c r="O246" s="43">
        <v>5</v>
      </c>
      <c r="P246" s="39">
        <v>4</v>
      </c>
      <c r="Q246" s="39">
        <v>4</v>
      </c>
      <c r="R246" s="39">
        <v>4</v>
      </c>
      <c r="S246" s="39">
        <v>3</v>
      </c>
      <c r="T246" s="39">
        <v>4</v>
      </c>
      <c r="U246" s="39">
        <v>5</v>
      </c>
      <c r="V246" s="39">
        <v>3</v>
      </c>
      <c r="W246" s="44">
        <v>4</v>
      </c>
      <c r="X246" s="180"/>
      <c r="Y246" s="63">
        <v>72</v>
      </c>
      <c r="Z246" s="183"/>
      <c r="AA246" s="186"/>
      <c r="AB246" s="189"/>
    </row>
    <row r="247" spans="1:28" ht="15.75" thickBot="1" x14ac:dyDescent="0.3">
      <c r="A247" s="139">
        <v>44812</v>
      </c>
      <c r="B247" s="175"/>
      <c r="C247" s="178"/>
      <c r="D247" s="66" t="s">
        <v>3</v>
      </c>
      <c r="E247" s="45">
        <v>4</v>
      </c>
      <c r="F247" s="46">
        <v>10</v>
      </c>
      <c r="G247" s="46">
        <v>18</v>
      </c>
      <c r="H247" s="46">
        <v>6</v>
      </c>
      <c r="I247" s="46">
        <v>2</v>
      </c>
      <c r="J247" s="46">
        <v>12</v>
      </c>
      <c r="K247" s="46">
        <v>14</v>
      </c>
      <c r="L247" s="46">
        <v>8</v>
      </c>
      <c r="M247" s="47">
        <v>16</v>
      </c>
      <c r="N247" s="181"/>
      <c r="O247" s="45">
        <v>3</v>
      </c>
      <c r="P247" s="46">
        <v>9</v>
      </c>
      <c r="Q247" s="46">
        <v>5</v>
      </c>
      <c r="R247" s="46">
        <v>13</v>
      </c>
      <c r="S247" s="46">
        <v>17</v>
      </c>
      <c r="T247" s="46">
        <v>11</v>
      </c>
      <c r="U247" s="46">
        <v>1</v>
      </c>
      <c r="V247" s="46">
        <v>15</v>
      </c>
      <c r="W247" s="47">
        <v>7</v>
      </c>
      <c r="X247" s="181"/>
      <c r="Y247" s="108">
        <v>122</v>
      </c>
      <c r="Z247" s="184"/>
      <c r="AA247" s="187"/>
      <c r="AB247" s="190"/>
    </row>
    <row r="248" spans="1:28" ht="15" x14ac:dyDescent="0.25">
      <c r="A248" s="146"/>
      <c r="D248" s="48" t="s">
        <v>15</v>
      </c>
      <c r="E248" s="49">
        <v>1</v>
      </c>
      <c r="F248" s="49">
        <v>1</v>
      </c>
      <c r="G248" s="49">
        <v>1</v>
      </c>
      <c r="H248" s="49">
        <v>1</v>
      </c>
      <c r="I248" s="49">
        <v>2</v>
      </c>
      <c r="J248" s="49">
        <v>1</v>
      </c>
      <c r="K248" s="49">
        <v>1</v>
      </c>
      <c r="L248" s="49">
        <v>1</v>
      </c>
      <c r="M248" s="50">
        <v>1</v>
      </c>
      <c r="N248" s="123">
        <v>10</v>
      </c>
      <c r="O248" s="126">
        <v>2</v>
      </c>
      <c r="P248" s="49">
        <v>1</v>
      </c>
      <c r="Q248" s="49">
        <v>1</v>
      </c>
      <c r="R248" s="49">
        <v>1</v>
      </c>
      <c r="S248" s="49">
        <v>1</v>
      </c>
      <c r="T248" s="49">
        <v>1</v>
      </c>
      <c r="U248" s="49">
        <v>2</v>
      </c>
      <c r="V248" s="49">
        <v>1</v>
      </c>
      <c r="W248" s="50">
        <v>1</v>
      </c>
      <c r="X248" s="113">
        <v>11</v>
      </c>
      <c r="Y248" s="85">
        <v>21</v>
      </c>
      <c r="AB248" s="87"/>
    </row>
    <row r="249" spans="1:28" ht="15" x14ac:dyDescent="0.25">
      <c r="A249" s="146" t="s">
        <v>24</v>
      </c>
      <c r="B249" s="73">
        <v>22.200000000000014</v>
      </c>
      <c r="C249" s="112">
        <v>21</v>
      </c>
      <c r="D249" s="52" t="s">
        <v>14</v>
      </c>
      <c r="E249" s="84">
        <v>7</v>
      </c>
      <c r="F249" s="84">
        <v>5</v>
      </c>
      <c r="G249" s="84">
        <v>3</v>
      </c>
      <c r="H249" s="84">
        <v>7</v>
      </c>
      <c r="I249" s="84">
        <v>6</v>
      </c>
      <c r="J249" s="84">
        <v>5</v>
      </c>
      <c r="K249" s="84">
        <v>5</v>
      </c>
      <c r="L249" s="84">
        <v>8</v>
      </c>
      <c r="M249" s="114">
        <v>6</v>
      </c>
      <c r="N249" s="147">
        <v>52</v>
      </c>
      <c r="O249" s="84">
        <v>6</v>
      </c>
      <c r="P249" s="84">
        <v>5</v>
      </c>
      <c r="Q249" s="84">
        <v>5</v>
      </c>
      <c r="R249" s="84">
        <v>6</v>
      </c>
      <c r="S249" s="84">
        <v>6</v>
      </c>
      <c r="T249" s="84">
        <v>4</v>
      </c>
      <c r="U249" s="84">
        <v>9</v>
      </c>
      <c r="V249" s="84">
        <v>4</v>
      </c>
      <c r="W249" s="114">
        <v>4</v>
      </c>
      <c r="X249" s="109">
        <v>49</v>
      </c>
      <c r="Y249" s="67">
        <v>101</v>
      </c>
      <c r="Z249" s="92">
        <v>0.30000000000000004</v>
      </c>
      <c r="AA249" s="142">
        <v>22.500000000000014</v>
      </c>
      <c r="AB249" s="93">
        <v>108</v>
      </c>
    </row>
    <row r="250" spans="1:28" ht="15.75" thickBot="1" x14ac:dyDescent="0.3">
      <c r="A250" s="94"/>
      <c r="D250" s="148" t="s">
        <v>18</v>
      </c>
      <c r="E250" s="51">
        <v>1</v>
      </c>
      <c r="F250" s="51">
        <v>2</v>
      </c>
      <c r="G250" s="51">
        <v>3</v>
      </c>
      <c r="H250" s="51">
        <v>0</v>
      </c>
      <c r="I250" s="51">
        <v>3</v>
      </c>
      <c r="J250" s="51">
        <v>2</v>
      </c>
      <c r="K250" s="51">
        <v>2</v>
      </c>
      <c r="L250" s="51">
        <v>0</v>
      </c>
      <c r="M250" s="115">
        <v>0</v>
      </c>
      <c r="N250" s="125">
        <v>13</v>
      </c>
      <c r="O250" s="128">
        <v>3</v>
      </c>
      <c r="P250" s="51">
        <v>2</v>
      </c>
      <c r="Q250" s="51">
        <v>2</v>
      </c>
      <c r="R250" s="51">
        <v>1</v>
      </c>
      <c r="S250" s="51">
        <v>0</v>
      </c>
      <c r="T250" s="51">
        <v>3</v>
      </c>
      <c r="U250" s="51">
        <v>0</v>
      </c>
      <c r="V250" s="51">
        <v>2</v>
      </c>
      <c r="W250" s="115">
        <v>3</v>
      </c>
      <c r="X250" s="120">
        <v>16</v>
      </c>
      <c r="Y250" s="68">
        <v>29</v>
      </c>
      <c r="AB250" s="87"/>
    </row>
    <row r="251" spans="1:28" ht="13.5" thickBot="1" x14ac:dyDescent="0.25">
      <c r="A251" s="95"/>
      <c r="AB251" s="87"/>
    </row>
    <row r="252" spans="1:28" ht="15" x14ac:dyDescent="0.25">
      <c r="A252" s="99"/>
      <c r="D252" s="53" t="s">
        <v>15</v>
      </c>
      <c r="E252" s="54">
        <v>2</v>
      </c>
      <c r="F252" s="54">
        <v>1</v>
      </c>
      <c r="G252" s="54">
        <v>1</v>
      </c>
      <c r="H252" s="54">
        <v>2</v>
      </c>
      <c r="I252" s="54">
        <v>2</v>
      </c>
      <c r="J252" s="54">
        <v>1</v>
      </c>
      <c r="K252" s="54">
        <v>1</v>
      </c>
      <c r="L252" s="54">
        <v>1</v>
      </c>
      <c r="M252" s="55">
        <v>1</v>
      </c>
      <c r="N252" s="129">
        <v>12</v>
      </c>
      <c r="O252" s="132">
        <v>2</v>
      </c>
      <c r="P252" s="54">
        <v>1</v>
      </c>
      <c r="Q252" s="54">
        <v>2</v>
      </c>
      <c r="R252" s="54">
        <v>1</v>
      </c>
      <c r="S252" s="54">
        <v>1</v>
      </c>
      <c r="T252" s="54">
        <v>1</v>
      </c>
      <c r="U252" s="54">
        <v>2</v>
      </c>
      <c r="V252" s="54">
        <v>1</v>
      </c>
      <c r="W252" s="55">
        <v>2</v>
      </c>
      <c r="X252" s="116">
        <v>13</v>
      </c>
      <c r="Y252" s="55">
        <v>25</v>
      </c>
      <c r="AB252" s="87"/>
    </row>
    <row r="253" spans="1:28" ht="15" x14ac:dyDescent="0.25">
      <c r="A253" s="149" t="s">
        <v>22</v>
      </c>
      <c r="B253" s="78">
        <v>26.4</v>
      </c>
      <c r="C253" s="112">
        <v>25</v>
      </c>
      <c r="D253" s="57" t="s">
        <v>14</v>
      </c>
      <c r="E253" s="84">
        <v>0</v>
      </c>
      <c r="F253" s="84">
        <v>0</v>
      </c>
      <c r="G253" s="84">
        <v>0</v>
      </c>
      <c r="H253" s="84">
        <v>0</v>
      </c>
      <c r="I253" s="84">
        <v>0</v>
      </c>
      <c r="J253" s="84">
        <v>0</v>
      </c>
      <c r="K253" s="84">
        <v>0</v>
      </c>
      <c r="L253" s="84">
        <v>0</v>
      </c>
      <c r="M253" s="114">
        <v>0</v>
      </c>
      <c r="N253" s="130">
        <v>0</v>
      </c>
      <c r="O253" s="84">
        <v>0</v>
      </c>
      <c r="P253" s="84">
        <v>0</v>
      </c>
      <c r="Q253" s="84">
        <v>0</v>
      </c>
      <c r="R253" s="84">
        <v>0</v>
      </c>
      <c r="S253" s="84">
        <v>0</v>
      </c>
      <c r="T253" s="84">
        <v>0</v>
      </c>
      <c r="U253" s="84">
        <v>0</v>
      </c>
      <c r="V253" s="84">
        <v>0</v>
      </c>
      <c r="W253" s="114">
        <v>0</v>
      </c>
      <c r="X253" s="110">
        <v>0</v>
      </c>
      <c r="Y253" s="69">
        <v>0</v>
      </c>
      <c r="Z253" s="97">
        <v>0</v>
      </c>
      <c r="AA253" s="143">
        <v>26.4</v>
      </c>
      <c r="AB253" s="98">
        <v>107</v>
      </c>
    </row>
    <row r="254" spans="1:28" ht="15.75" thickBot="1" x14ac:dyDescent="0.3">
      <c r="A254" s="99"/>
      <c r="D254" s="150" t="s">
        <v>18</v>
      </c>
      <c r="E254" s="56">
        <v>0</v>
      </c>
      <c r="F254" s="56">
        <v>0</v>
      </c>
      <c r="G254" s="56">
        <v>0</v>
      </c>
      <c r="H254" s="56">
        <v>0</v>
      </c>
      <c r="I254" s="56">
        <v>0</v>
      </c>
      <c r="J254" s="56">
        <v>0</v>
      </c>
      <c r="K254" s="56">
        <v>0</v>
      </c>
      <c r="L254" s="56">
        <v>0</v>
      </c>
      <c r="M254" s="117">
        <v>0</v>
      </c>
      <c r="N254" s="131">
        <v>0</v>
      </c>
      <c r="O254" s="133">
        <v>0</v>
      </c>
      <c r="P254" s="56">
        <v>0</v>
      </c>
      <c r="Q254" s="56">
        <v>0</v>
      </c>
      <c r="R254" s="56">
        <v>0</v>
      </c>
      <c r="S254" s="56">
        <v>0</v>
      </c>
      <c r="T254" s="56">
        <v>0</v>
      </c>
      <c r="U254" s="56">
        <v>0</v>
      </c>
      <c r="V254" s="56">
        <v>0</v>
      </c>
      <c r="W254" s="117">
        <v>0</v>
      </c>
      <c r="X254" s="121">
        <v>0</v>
      </c>
      <c r="Y254" s="70">
        <v>0</v>
      </c>
      <c r="AB254" s="87"/>
    </row>
    <row r="255" spans="1:28" ht="13.5" thickBot="1" x14ac:dyDescent="0.25">
      <c r="A255" s="95"/>
      <c r="AB255" s="87"/>
    </row>
    <row r="256" spans="1:28" ht="15" x14ac:dyDescent="0.25">
      <c r="A256" s="100"/>
      <c r="D256" s="58" t="s">
        <v>15</v>
      </c>
      <c r="E256" s="59">
        <v>2</v>
      </c>
      <c r="F256" s="59">
        <v>1</v>
      </c>
      <c r="G256" s="59">
        <v>1</v>
      </c>
      <c r="H256" s="59">
        <v>1</v>
      </c>
      <c r="I256" s="59">
        <v>2</v>
      </c>
      <c r="J256" s="59">
        <v>1</v>
      </c>
      <c r="K256" s="59">
        <v>1</v>
      </c>
      <c r="L256" s="59">
        <v>1</v>
      </c>
      <c r="M256" s="60">
        <v>1</v>
      </c>
      <c r="N256" s="134">
        <v>11</v>
      </c>
      <c r="O256" s="137">
        <v>2</v>
      </c>
      <c r="P256" s="59">
        <v>1</v>
      </c>
      <c r="Q256" s="59">
        <v>1</v>
      </c>
      <c r="R256" s="59">
        <v>1</v>
      </c>
      <c r="S256" s="59">
        <v>1</v>
      </c>
      <c r="T256" s="59">
        <v>1</v>
      </c>
      <c r="U256" s="59">
        <v>2</v>
      </c>
      <c r="V256" s="59">
        <v>1</v>
      </c>
      <c r="W256" s="60">
        <v>1</v>
      </c>
      <c r="X256" s="118">
        <v>11</v>
      </c>
      <c r="Y256" s="60">
        <v>22</v>
      </c>
      <c r="AB256" s="87"/>
    </row>
    <row r="257" spans="1:28" ht="15" x14ac:dyDescent="0.25">
      <c r="A257" s="151" t="s">
        <v>23</v>
      </c>
      <c r="B257" s="79">
        <v>23.800000000000011</v>
      </c>
      <c r="C257" s="112">
        <v>22</v>
      </c>
      <c r="D257" s="62" t="s">
        <v>14</v>
      </c>
      <c r="E257" s="84">
        <v>6</v>
      </c>
      <c r="F257" s="84">
        <v>6</v>
      </c>
      <c r="G257" s="84">
        <v>3</v>
      </c>
      <c r="H257" s="84">
        <v>6</v>
      </c>
      <c r="I257" s="84">
        <v>8</v>
      </c>
      <c r="J257" s="84">
        <v>6</v>
      </c>
      <c r="K257" s="84">
        <v>5</v>
      </c>
      <c r="L257" s="84">
        <v>6</v>
      </c>
      <c r="M257" s="114">
        <v>6</v>
      </c>
      <c r="N257" s="135">
        <v>52</v>
      </c>
      <c r="O257" s="127">
        <v>6</v>
      </c>
      <c r="P257" s="84">
        <v>6</v>
      </c>
      <c r="Q257" s="84">
        <v>5</v>
      </c>
      <c r="R257" s="84">
        <v>7</v>
      </c>
      <c r="S257" s="84">
        <v>5</v>
      </c>
      <c r="T257" s="84">
        <v>5</v>
      </c>
      <c r="U257" s="84">
        <v>8</v>
      </c>
      <c r="V257" s="84">
        <v>5</v>
      </c>
      <c r="W257" s="114">
        <v>4</v>
      </c>
      <c r="X257" s="111">
        <v>51</v>
      </c>
      <c r="Y257" s="71">
        <v>103</v>
      </c>
      <c r="Z257" s="102">
        <v>0.5</v>
      </c>
      <c r="AA257" s="141">
        <v>24.300000000000011</v>
      </c>
      <c r="AB257" s="103">
        <v>121</v>
      </c>
    </row>
    <row r="258" spans="1:28" ht="15.75" thickBot="1" x14ac:dyDescent="0.3">
      <c r="A258" s="104"/>
      <c r="B258" s="105"/>
      <c r="C258" s="105"/>
      <c r="D258" s="152" t="s">
        <v>18</v>
      </c>
      <c r="E258" s="61">
        <v>3</v>
      </c>
      <c r="F258" s="61">
        <v>1</v>
      </c>
      <c r="G258" s="61">
        <v>3</v>
      </c>
      <c r="H258" s="61">
        <v>1</v>
      </c>
      <c r="I258" s="61">
        <v>1</v>
      </c>
      <c r="J258" s="61">
        <v>1</v>
      </c>
      <c r="K258" s="61">
        <v>2</v>
      </c>
      <c r="L258" s="61">
        <v>1</v>
      </c>
      <c r="M258" s="119">
        <v>0</v>
      </c>
      <c r="N258" s="136">
        <v>13</v>
      </c>
      <c r="O258" s="138">
        <v>3</v>
      </c>
      <c r="P258" s="61">
        <v>1</v>
      </c>
      <c r="Q258" s="61">
        <v>2</v>
      </c>
      <c r="R258" s="61">
        <v>0</v>
      </c>
      <c r="S258" s="61">
        <v>1</v>
      </c>
      <c r="T258" s="61">
        <v>2</v>
      </c>
      <c r="U258" s="61">
        <v>1</v>
      </c>
      <c r="V258" s="61">
        <v>1</v>
      </c>
      <c r="W258" s="119">
        <v>3</v>
      </c>
      <c r="X258" s="122">
        <v>14</v>
      </c>
      <c r="Y258" s="72">
        <v>27</v>
      </c>
      <c r="Z258" s="105"/>
      <c r="AA258" s="105"/>
      <c r="AB258" s="106"/>
    </row>
    <row r="259" spans="1:28" ht="13.5" thickBot="1" x14ac:dyDescent="0.25">
      <c r="A259" s="77"/>
      <c r="B259" s="77"/>
      <c r="C259" s="77"/>
      <c r="D259" s="77"/>
      <c r="E259" s="77"/>
      <c r="F259" s="77"/>
      <c r="G259" s="77"/>
      <c r="H259" s="77"/>
      <c r="I259" s="77"/>
      <c r="J259" s="77"/>
      <c r="K259" s="77"/>
      <c r="L259" s="77"/>
      <c r="M259" s="77"/>
      <c r="N259" s="77"/>
      <c r="O259" s="77"/>
      <c r="P259" s="77"/>
      <c r="Q259" s="77"/>
      <c r="R259" s="77"/>
      <c r="S259" s="77"/>
      <c r="T259" s="77"/>
      <c r="U259" s="77"/>
      <c r="V259" s="77"/>
      <c r="W259" s="77"/>
      <c r="X259" s="77"/>
      <c r="Y259" s="77"/>
      <c r="Z259" s="77"/>
      <c r="AA259" s="77"/>
      <c r="AB259" s="77"/>
    </row>
    <row r="260" spans="1:28" ht="15" x14ac:dyDescent="0.25">
      <c r="A260" s="86"/>
      <c r="B260" s="173" t="s">
        <v>4</v>
      </c>
      <c r="C260" s="176" t="s">
        <v>19</v>
      </c>
      <c r="D260" s="64" t="s">
        <v>1</v>
      </c>
      <c r="E260" s="155">
        <v>507</v>
      </c>
      <c r="F260" s="155">
        <v>362</v>
      </c>
      <c r="G260" s="155">
        <v>205</v>
      </c>
      <c r="H260" s="155">
        <v>371</v>
      </c>
      <c r="I260" s="155">
        <v>455</v>
      </c>
      <c r="J260" s="155">
        <v>393</v>
      </c>
      <c r="K260" s="155">
        <v>130</v>
      </c>
      <c r="L260" s="155">
        <v>264</v>
      </c>
      <c r="M260" s="156">
        <v>339</v>
      </c>
      <c r="N260" s="179" t="s">
        <v>16</v>
      </c>
      <c r="O260" s="157">
        <v>449</v>
      </c>
      <c r="P260" s="155">
        <v>343</v>
      </c>
      <c r="Q260" s="155">
        <v>174</v>
      </c>
      <c r="R260" s="155">
        <v>338</v>
      </c>
      <c r="S260" s="155">
        <v>331</v>
      </c>
      <c r="T260" s="155">
        <v>384</v>
      </c>
      <c r="U260" s="155">
        <v>504</v>
      </c>
      <c r="V260" s="155">
        <v>177</v>
      </c>
      <c r="W260" s="156">
        <v>345</v>
      </c>
      <c r="X260" s="179" t="s">
        <v>17</v>
      </c>
      <c r="Y260" s="89">
        <v>72.400000000000006</v>
      </c>
      <c r="Z260" s="182" t="s">
        <v>28</v>
      </c>
      <c r="AA260" s="185" t="s">
        <v>6</v>
      </c>
      <c r="AB260" s="188" t="s">
        <v>20</v>
      </c>
    </row>
    <row r="261" spans="1:28" ht="15" x14ac:dyDescent="0.25">
      <c r="A261" s="86" t="s">
        <v>32</v>
      </c>
      <c r="B261" s="174"/>
      <c r="C261" s="177"/>
      <c r="D261" s="65" t="s">
        <v>2</v>
      </c>
      <c r="E261" s="63">
        <v>5</v>
      </c>
      <c r="F261" s="63">
        <v>4</v>
      </c>
      <c r="G261" s="63">
        <v>3</v>
      </c>
      <c r="H261" s="63">
        <v>4</v>
      </c>
      <c r="I261" s="63">
        <v>5</v>
      </c>
      <c r="J261" s="63">
        <v>4</v>
      </c>
      <c r="K261" s="63">
        <v>3</v>
      </c>
      <c r="L261" s="63">
        <v>4</v>
      </c>
      <c r="M261" s="158">
        <v>4</v>
      </c>
      <c r="N261" s="180"/>
      <c r="O261" s="159">
        <v>5</v>
      </c>
      <c r="P261" s="63">
        <v>4</v>
      </c>
      <c r="Q261" s="63">
        <v>3</v>
      </c>
      <c r="R261" s="63">
        <v>4</v>
      </c>
      <c r="S261" s="63">
        <v>4</v>
      </c>
      <c r="T261" s="63">
        <v>4</v>
      </c>
      <c r="U261" s="63">
        <v>5</v>
      </c>
      <c r="V261" s="63">
        <v>3</v>
      </c>
      <c r="W261" s="158">
        <v>4</v>
      </c>
      <c r="X261" s="180"/>
      <c r="Y261" s="63">
        <v>72</v>
      </c>
      <c r="Z261" s="183"/>
      <c r="AA261" s="186"/>
      <c r="AB261" s="189"/>
    </row>
    <row r="262" spans="1:28" ht="15.75" thickBot="1" x14ac:dyDescent="0.3">
      <c r="A262" s="140">
        <v>44805</v>
      </c>
      <c r="B262" s="175"/>
      <c r="C262" s="178"/>
      <c r="D262" s="66" t="s">
        <v>3</v>
      </c>
      <c r="E262" s="160">
        <v>2</v>
      </c>
      <c r="F262" s="160">
        <v>8</v>
      </c>
      <c r="G262" s="160">
        <v>4</v>
      </c>
      <c r="H262" s="160">
        <v>10</v>
      </c>
      <c r="I262" s="160">
        <v>18</v>
      </c>
      <c r="J262" s="160">
        <v>6</v>
      </c>
      <c r="K262" s="160">
        <v>16</v>
      </c>
      <c r="L262" s="160">
        <v>14</v>
      </c>
      <c r="M262" s="161">
        <v>12</v>
      </c>
      <c r="N262" s="181"/>
      <c r="O262" s="162">
        <v>9</v>
      </c>
      <c r="P262" s="160">
        <v>17</v>
      </c>
      <c r="Q262" s="160">
        <v>11</v>
      </c>
      <c r="R262" s="160">
        <v>13</v>
      </c>
      <c r="S262" s="160">
        <v>5</v>
      </c>
      <c r="T262" s="160">
        <v>1</v>
      </c>
      <c r="U262" s="160">
        <v>3</v>
      </c>
      <c r="V262" s="160">
        <v>7</v>
      </c>
      <c r="W262" s="161">
        <v>15</v>
      </c>
      <c r="X262" s="181"/>
      <c r="Y262" s="108">
        <v>140</v>
      </c>
      <c r="Z262" s="184"/>
      <c r="AA262" s="187"/>
      <c r="AB262" s="190"/>
    </row>
    <row r="263" spans="1:28" ht="15" x14ac:dyDescent="0.25">
      <c r="A263" s="146"/>
      <c r="D263" s="48" t="s">
        <v>15</v>
      </c>
      <c r="E263" s="49">
        <v>2</v>
      </c>
      <c r="F263" s="49">
        <v>2</v>
      </c>
      <c r="G263" s="49">
        <v>2</v>
      </c>
      <c r="H263" s="49">
        <v>2</v>
      </c>
      <c r="I263" s="49">
        <v>1</v>
      </c>
      <c r="J263" s="49">
        <v>2</v>
      </c>
      <c r="K263" s="49">
        <v>1</v>
      </c>
      <c r="L263" s="49">
        <v>1</v>
      </c>
      <c r="M263" s="50">
        <v>1</v>
      </c>
      <c r="N263" s="123">
        <v>14</v>
      </c>
      <c r="O263" s="126">
        <v>2</v>
      </c>
      <c r="P263" s="49">
        <v>1</v>
      </c>
      <c r="Q263" s="49">
        <v>1</v>
      </c>
      <c r="R263" s="49">
        <v>1</v>
      </c>
      <c r="S263" s="49">
        <v>2</v>
      </c>
      <c r="T263" s="49">
        <v>2</v>
      </c>
      <c r="U263" s="49">
        <v>2</v>
      </c>
      <c r="V263" s="49">
        <v>2</v>
      </c>
      <c r="W263" s="50">
        <v>1</v>
      </c>
      <c r="X263" s="113">
        <v>14</v>
      </c>
      <c r="Y263" s="85">
        <v>28</v>
      </c>
      <c r="AB263" s="87"/>
    </row>
    <row r="264" spans="1:28" ht="15" x14ac:dyDescent="0.25">
      <c r="A264" s="146" t="s">
        <v>24</v>
      </c>
      <c r="B264" s="73">
        <v>22.200000000000014</v>
      </c>
      <c r="C264" s="112">
        <v>28</v>
      </c>
      <c r="D264" s="52" t="s">
        <v>14</v>
      </c>
      <c r="E264" s="84">
        <v>9</v>
      </c>
      <c r="F264" s="84">
        <v>6</v>
      </c>
      <c r="G264" s="84">
        <v>4</v>
      </c>
      <c r="H264" s="84">
        <v>6</v>
      </c>
      <c r="I264" s="84">
        <v>7</v>
      </c>
      <c r="J264" s="84">
        <v>6</v>
      </c>
      <c r="K264" s="84">
        <v>4</v>
      </c>
      <c r="L264" s="84">
        <v>4</v>
      </c>
      <c r="M264" s="114">
        <v>4</v>
      </c>
      <c r="N264" s="147">
        <v>50</v>
      </c>
      <c r="O264" s="84">
        <v>8</v>
      </c>
      <c r="P264" s="84">
        <v>6</v>
      </c>
      <c r="Q264" s="84">
        <v>4</v>
      </c>
      <c r="R264" s="84">
        <v>6</v>
      </c>
      <c r="S264" s="84">
        <v>5</v>
      </c>
      <c r="T264" s="84">
        <v>5</v>
      </c>
      <c r="U264" s="84">
        <v>9</v>
      </c>
      <c r="V264" s="84">
        <v>6</v>
      </c>
      <c r="W264" s="114">
        <v>5</v>
      </c>
      <c r="X264" s="109">
        <v>54</v>
      </c>
      <c r="Y264" s="67">
        <v>104</v>
      </c>
      <c r="Z264" s="92">
        <v>0</v>
      </c>
      <c r="AA264" s="142">
        <v>22.200000000000014</v>
      </c>
      <c r="AB264" s="93">
        <v>107</v>
      </c>
    </row>
    <row r="265" spans="1:28" ht="15.75" thickBot="1" x14ac:dyDescent="0.3">
      <c r="A265" s="94"/>
      <c r="D265" s="148" t="s">
        <v>18</v>
      </c>
      <c r="E265" s="51">
        <v>0</v>
      </c>
      <c r="F265" s="51">
        <v>2</v>
      </c>
      <c r="G265" s="51">
        <v>3</v>
      </c>
      <c r="H265" s="51">
        <v>2</v>
      </c>
      <c r="I265" s="51">
        <v>1</v>
      </c>
      <c r="J265" s="51">
        <v>2</v>
      </c>
      <c r="K265" s="51">
        <v>2</v>
      </c>
      <c r="L265" s="51">
        <v>3</v>
      </c>
      <c r="M265" s="115">
        <v>3</v>
      </c>
      <c r="N265" s="125">
        <v>18</v>
      </c>
      <c r="O265" s="128">
        <v>1</v>
      </c>
      <c r="P265" s="51">
        <v>1</v>
      </c>
      <c r="Q265" s="51">
        <v>2</v>
      </c>
      <c r="R265" s="51">
        <v>1</v>
      </c>
      <c r="S265" s="51">
        <v>3</v>
      </c>
      <c r="T265" s="51">
        <v>3</v>
      </c>
      <c r="U265" s="51">
        <v>0</v>
      </c>
      <c r="V265" s="51">
        <v>1</v>
      </c>
      <c r="W265" s="115">
        <v>2</v>
      </c>
      <c r="X265" s="120">
        <v>14</v>
      </c>
      <c r="Y265" s="68">
        <v>32</v>
      </c>
      <c r="AB265" s="87"/>
    </row>
    <row r="266" spans="1:28" ht="13.5" thickBot="1" x14ac:dyDescent="0.25">
      <c r="A266" s="95"/>
      <c r="AB266" s="87"/>
    </row>
    <row r="267" spans="1:28" ht="15" x14ac:dyDescent="0.25">
      <c r="A267" s="99"/>
      <c r="D267" s="53" t="s">
        <v>15</v>
      </c>
      <c r="E267" s="54">
        <v>2</v>
      </c>
      <c r="F267" s="54">
        <v>2</v>
      </c>
      <c r="G267" s="54">
        <v>2</v>
      </c>
      <c r="H267" s="54">
        <v>2</v>
      </c>
      <c r="I267" s="54">
        <v>1</v>
      </c>
      <c r="J267" s="54">
        <v>2</v>
      </c>
      <c r="K267" s="54">
        <v>1</v>
      </c>
      <c r="L267" s="54">
        <v>2</v>
      </c>
      <c r="M267" s="55">
        <v>2</v>
      </c>
      <c r="N267" s="129">
        <v>16</v>
      </c>
      <c r="O267" s="132">
        <v>2</v>
      </c>
      <c r="P267" s="54">
        <v>1</v>
      </c>
      <c r="Q267" s="54">
        <v>2</v>
      </c>
      <c r="R267" s="54">
        <v>2</v>
      </c>
      <c r="S267" s="54">
        <v>2</v>
      </c>
      <c r="T267" s="54">
        <v>2</v>
      </c>
      <c r="U267" s="54">
        <v>2</v>
      </c>
      <c r="V267" s="54">
        <v>2</v>
      </c>
      <c r="W267" s="55">
        <v>2</v>
      </c>
      <c r="X267" s="116">
        <v>17</v>
      </c>
      <c r="Y267" s="55">
        <v>33</v>
      </c>
      <c r="AB267" s="87"/>
    </row>
    <row r="268" spans="1:28" ht="15" x14ac:dyDescent="0.25">
      <c r="A268" s="149" t="s">
        <v>22</v>
      </c>
      <c r="B268" s="78">
        <v>26.4</v>
      </c>
      <c r="C268" s="112">
        <v>33</v>
      </c>
      <c r="D268" s="57">
        <v>9</v>
      </c>
      <c r="E268" s="84">
        <v>9</v>
      </c>
      <c r="F268" s="84">
        <v>7</v>
      </c>
      <c r="G268" s="84">
        <v>5</v>
      </c>
      <c r="H268" s="84">
        <v>7</v>
      </c>
      <c r="I268" s="84">
        <v>8</v>
      </c>
      <c r="J268" s="84">
        <v>6</v>
      </c>
      <c r="K268" s="84">
        <v>5</v>
      </c>
      <c r="L268" s="84">
        <v>8</v>
      </c>
      <c r="M268" s="114">
        <v>5</v>
      </c>
      <c r="N268" s="130">
        <v>60</v>
      </c>
      <c r="O268" s="84">
        <v>8</v>
      </c>
      <c r="P268" s="84">
        <v>6</v>
      </c>
      <c r="Q268" s="84">
        <v>7</v>
      </c>
      <c r="R268" s="84">
        <v>5</v>
      </c>
      <c r="S268" s="84">
        <v>7</v>
      </c>
      <c r="T268" s="84">
        <v>8</v>
      </c>
      <c r="U268" s="84">
        <v>9</v>
      </c>
      <c r="V268" s="84">
        <v>5</v>
      </c>
      <c r="W268" s="114">
        <v>6</v>
      </c>
      <c r="X268" s="110">
        <v>61</v>
      </c>
      <c r="Y268" s="69">
        <v>121</v>
      </c>
      <c r="Z268" s="97">
        <v>1.2</v>
      </c>
      <c r="AA268" s="143">
        <v>26.4</v>
      </c>
      <c r="AB268" s="98">
        <v>107</v>
      </c>
    </row>
    <row r="269" spans="1:28" ht="15.75" thickBot="1" x14ac:dyDescent="0.3">
      <c r="A269" s="99"/>
      <c r="D269" s="150" t="s">
        <v>18</v>
      </c>
      <c r="E269" s="56">
        <v>0</v>
      </c>
      <c r="F269" s="56">
        <v>1</v>
      </c>
      <c r="G269" s="56">
        <v>2</v>
      </c>
      <c r="H269" s="56">
        <v>1</v>
      </c>
      <c r="I269" s="56">
        <v>0</v>
      </c>
      <c r="J269" s="56">
        <v>2</v>
      </c>
      <c r="K269" s="56">
        <v>1</v>
      </c>
      <c r="L269" s="56">
        <v>0</v>
      </c>
      <c r="M269" s="117">
        <v>3</v>
      </c>
      <c r="N269" s="131">
        <v>10</v>
      </c>
      <c r="O269" s="133">
        <v>1</v>
      </c>
      <c r="P269" s="56">
        <v>1</v>
      </c>
      <c r="Q269" s="56">
        <v>0</v>
      </c>
      <c r="R269" s="56">
        <v>3</v>
      </c>
      <c r="S269" s="56">
        <v>1</v>
      </c>
      <c r="T269" s="56">
        <v>0</v>
      </c>
      <c r="U269" s="56">
        <v>0</v>
      </c>
      <c r="V269" s="56">
        <v>2</v>
      </c>
      <c r="W269" s="117">
        <v>2</v>
      </c>
      <c r="X269" s="121">
        <v>10</v>
      </c>
      <c r="Y269" s="70">
        <v>20</v>
      </c>
      <c r="AB269" s="87"/>
    </row>
    <row r="270" spans="1:28" ht="13.5" thickBot="1" x14ac:dyDescent="0.25">
      <c r="A270" s="95"/>
      <c r="AB270" s="87"/>
    </row>
    <row r="271" spans="1:28" ht="15" x14ac:dyDescent="0.25">
      <c r="A271" s="100"/>
      <c r="D271" s="58" t="s">
        <v>15</v>
      </c>
      <c r="E271" s="59">
        <v>2</v>
      </c>
      <c r="F271" s="59">
        <v>2</v>
      </c>
      <c r="G271" s="59">
        <v>2</v>
      </c>
      <c r="H271" s="59">
        <v>2</v>
      </c>
      <c r="I271" s="59">
        <v>1</v>
      </c>
      <c r="J271" s="59">
        <v>2</v>
      </c>
      <c r="K271" s="59">
        <v>1</v>
      </c>
      <c r="L271" s="59">
        <v>1</v>
      </c>
      <c r="M271" s="60">
        <v>2</v>
      </c>
      <c r="N271" s="134">
        <v>15</v>
      </c>
      <c r="O271" s="137">
        <v>2</v>
      </c>
      <c r="P271" s="59">
        <v>1</v>
      </c>
      <c r="Q271" s="59">
        <v>2</v>
      </c>
      <c r="R271" s="59">
        <v>1</v>
      </c>
      <c r="S271" s="59">
        <v>2</v>
      </c>
      <c r="T271" s="59">
        <v>2</v>
      </c>
      <c r="U271" s="59">
        <v>2</v>
      </c>
      <c r="V271" s="59">
        <v>2</v>
      </c>
      <c r="W271" s="60">
        <v>1</v>
      </c>
      <c r="X271" s="118">
        <v>15</v>
      </c>
      <c r="Y271" s="60">
        <v>30</v>
      </c>
      <c r="AB271" s="87"/>
    </row>
    <row r="272" spans="1:28" ht="15" x14ac:dyDescent="0.25">
      <c r="A272" s="151" t="s">
        <v>23</v>
      </c>
      <c r="B272" s="79">
        <v>23.800000000000011</v>
      </c>
      <c r="C272" s="112">
        <v>30</v>
      </c>
      <c r="D272" s="62" t="s">
        <v>14</v>
      </c>
      <c r="E272" s="84">
        <v>8</v>
      </c>
      <c r="F272" s="84">
        <v>7</v>
      </c>
      <c r="G272" s="84">
        <v>5</v>
      </c>
      <c r="H272" s="84">
        <v>4</v>
      </c>
      <c r="I272" s="84">
        <v>7</v>
      </c>
      <c r="J272" s="84">
        <v>6</v>
      </c>
      <c r="K272" s="84">
        <v>5</v>
      </c>
      <c r="L272" s="84">
        <v>5</v>
      </c>
      <c r="M272" s="114">
        <v>5</v>
      </c>
      <c r="N272" s="135">
        <v>52</v>
      </c>
      <c r="O272" s="127">
        <v>7</v>
      </c>
      <c r="P272" s="84">
        <v>6</v>
      </c>
      <c r="Q272" s="84">
        <v>3</v>
      </c>
      <c r="R272" s="84">
        <v>5</v>
      </c>
      <c r="S272" s="84">
        <v>7</v>
      </c>
      <c r="T272" s="84">
        <v>6</v>
      </c>
      <c r="U272" s="84">
        <v>7</v>
      </c>
      <c r="V272" s="84">
        <v>7</v>
      </c>
      <c r="W272" s="114">
        <v>6</v>
      </c>
      <c r="X272" s="111">
        <v>54</v>
      </c>
      <c r="Y272" s="71">
        <v>106</v>
      </c>
      <c r="Z272" s="102">
        <v>0</v>
      </c>
      <c r="AA272" s="141">
        <v>23.800000000000011</v>
      </c>
      <c r="AB272" s="103">
        <v>120</v>
      </c>
    </row>
    <row r="273" spans="1:28" ht="15.75" thickBot="1" x14ac:dyDescent="0.3">
      <c r="A273" s="104"/>
      <c r="B273" s="105"/>
      <c r="C273" s="105"/>
      <c r="D273" s="152" t="s">
        <v>18</v>
      </c>
      <c r="E273" s="61">
        <v>1</v>
      </c>
      <c r="F273" s="61">
        <v>1</v>
      </c>
      <c r="G273" s="61">
        <v>2</v>
      </c>
      <c r="H273" s="61">
        <v>4</v>
      </c>
      <c r="I273" s="61">
        <v>1</v>
      </c>
      <c r="J273" s="61">
        <v>2</v>
      </c>
      <c r="K273" s="61">
        <v>1</v>
      </c>
      <c r="L273" s="61">
        <v>2</v>
      </c>
      <c r="M273" s="119">
        <v>3</v>
      </c>
      <c r="N273" s="136">
        <v>17</v>
      </c>
      <c r="O273" s="138">
        <v>2</v>
      </c>
      <c r="P273" s="61">
        <v>1</v>
      </c>
      <c r="Q273" s="61">
        <v>4</v>
      </c>
      <c r="R273" s="61">
        <v>2</v>
      </c>
      <c r="S273" s="61">
        <v>1</v>
      </c>
      <c r="T273" s="61">
        <v>2</v>
      </c>
      <c r="U273" s="61">
        <v>2</v>
      </c>
      <c r="V273" s="61">
        <v>0</v>
      </c>
      <c r="W273" s="119">
        <v>1</v>
      </c>
      <c r="X273" s="122">
        <v>15</v>
      </c>
      <c r="Y273" s="72">
        <v>32</v>
      </c>
      <c r="Z273" s="105"/>
      <c r="AA273" s="105"/>
      <c r="AB273" s="106"/>
    </row>
    <row r="274" spans="1:28" ht="13.5" thickBot="1" x14ac:dyDescent="0.25">
      <c r="A274" s="77"/>
      <c r="B274" s="77"/>
      <c r="C274" s="77"/>
      <c r="D274" s="77"/>
      <c r="E274" s="77"/>
      <c r="F274" s="77"/>
      <c r="G274" s="77"/>
      <c r="H274" s="77"/>
      <c r="I274" s="77"/>
      <c r="J274" s="77"/>
      <c r="K274" s="77"/>
      <c r="L274" s="77"/>
      <c r="M274" s="77"/>
      <c r="N274" s="77"/>
      <c r="O274" s="77"/>
      <c r="P274" s="77"/>
      <c r="Q274" s="77"/>
      <c r="R274" s="77"/>
      <c r="S274" s="77"/>
      <c r="T274" s="77"/>
      <c r="U274" s="77"/>
      <c r="V274" s="77"/>
      <c r="W274" s="77"/>
      <c r="X274" s="77"/>
      <c r="Y274" s="77"/>
      <c r="Z274" s="77"/>
      <c r="AA274" s="77"/>
      <c r="AB274" s="77"/>
    </row>
    <row r="275" spans="1:28" ht="15" x14ac:dyDescent="0.25">
      <c r="A275" s="88"/>
      <c r="B275" s="173" t="s">
        <v>4</v>
      </c>
      <c r="C275" s="176" t="s">
        <v>19</v>
      </c>
      <c r="D275" s="64" t="s">
        <v>1</v>
      </c>
      <c r="E275" s="40">
        <v>382</v>
      </c>
      <c r="F275" s="41">
        <v>459</v>
      </c>
      <c r="G275" s="41">
        <v>301</v>
      </c>
      <c r="H275" s="41">
        <v>302</v>
      </c>
      <c r="I275" s="41">
        <v>146</v>
      </c>
      <c r="J275" s="41">
        <v>373</v>
      </c>
      <c r="K275" s="41">
        <v>478</v>
      </c>
      <c r="L275" s="41">
        <v>172</v>
      </c>
      <c r="M275" s="42">
        <v>349</v>
      </c>
      <c r="N275" s="179" t="s">
        <v>16</v>
      </c>
      <c r="O275" s="40">
        <v>403</v>
      </c>
      <c r="P275" s="41">
        <v>182</v>
      </c>
      <c r="Q275" s="41">
        <v>471</v>
      </c>
      <c r="R275" s="41">
        <v>150</v>
      </c>
      <c r="S275" s="41">
        <v>387</v>
      </c>
      <c r="T275" s="41">
        <v>286</v>
      </c>
      <c r="U275" s="41">
        <v>376</v>
      </c>
      <c r="V275" s="41">
        <v>476</v>
      </c>
      <c r="W275" s="42">
        <v>270</v>
      </c>
      <c r="X275" s="179" t="s">
        <v>17</v>
      </c>
      <c r="Y275" s="89">
        <v>71.5</v>
      </c>
      <c r="Z275" s="182" t="s">
        <v>28</v>
      </c>
      <c r="AA275" s="185" t="s">
        <v>6</v>
      </c>
      <c r="AB275" s="188" t="s">
        <v>20</v>
      </c>
    </row>
    <row r="276" spans="1:28" ht="15" x14ac:dyDescent="0.25">
      <c r="A276" s="90" t="s">
        <v>21</v>
      </c>
      <c r="B276" s="174"/>
      <c r="C276" s="177"/>
      <c r="D276" s="65" t="s">
        <v>2</v>
      </c>
      <c r="E276" s="43">
        <v>4</v>
      </c>
      <c r="F276" s="39">
        <v>5</v>
      </c>
      <c r="G276" s="39">
        <v>4</v>
      </c>
      <c r="H276" s="39">
        <v>4</v>
      </c>
      <c r="I276" s="39">
        <v>3</v>
      </c>
      <c r="J276" s="39">
        <v>4</v>
      </c>
      <c r="K276" s="39">
        <v>5</v>
      </c>
      <c r="L276" s="39">
        <v>3</v>
      </c>
      <c r="M276" s="44">
        <v>4</v>
      </c>
      <c r="N276" s="180"/>
      <c r="O276" s="43">
        <v>4</v>
      </c>
      <c r="P276" s="39">
        <v>3</v>
      </c>
      <c r="Q276" s="39">
        <v>5</v>
      </c>
      <c r="R276" s="39">
        <v>3</v>
      </c>
      <c r="S276" s="39">
        <v>4</v>
      </c>
      <c r="T276" s="39">
        <v>4</v>
      </c>
      <c r="U276" s="39">
        <v>4</v>
      </c>
      <c r="V276" s="39">
        <v>5</v>
      </c>
      <c r="W276" s="44">
        <v>4</v>
      </c>
      <c r="X276" s="180"/>
      <c r="Y276" s="63">
        <v>72</v>
      </c>
      <c r="Z276" s="183"/>
      <c r="AA276" s="186"/>
      <c r="AB276" s="189"/>
    </row>
    <row r="277" spans="1:28" ht="15.75" thickBot="1" x14ac:dyDescent="0.3">
      <c r="A277" s="107">
        <v>44803</v>
      </c>
      <c r="B277" s="175"/>
      <c r="C277" s="178"/>
      <c r="D277" s="66" t="s">
        <v>3</v>
      </c>
      <c r="E277" s="45">
        <v>5</v>
      </c>
      <c r="F277" s="46">
        <v>9</v>
      </c>
      <c r="G277" s="46">
        <v>13</v>
      </c>
      <c r="H277" s="46">
        <v>15</v>
      </c>
      <c r="I277" s="46">
        <v>17</v>
      </c>
      <c r="J277" s="46">
        <v>3</v>
      </c>
      <c r="K277" s="46">
        <v>7</v>
      </c>
      <c r="L277" s="46">
        <v>11</v>
      </c>
      <c r="M277" s="47">
        <v>1</v>
      </c>
      <c r="N277" s="181"/>
      <c r="O277" s="45">
        <v>4</v>
      </c>
      <c r="P277" s="46">
        <v>14</v>
      </c>
      <c r="Q277" s="46">
        <v>6</v>
      </c>
      <c r="R277" s="46">
        <v>18</v>
      </c>
      <c r="S277" s="46">
        <v>2</v>
      </c>
      <c r="T277" s="46">
        <v>16</v>
      </c>
      <c r="U277" s="46">
        <v>8</v>
      </c>
      <c r="V277" s="46">
        <v>12</v>
      </c>
      <c r="W277" s="47">
        <v>10</v>
      </c>
      <c r="X277" s="181"/>
      <c r="Y277" s="108">
        <v>130</v>
      </c>
      <c r="Z277" s="184"/>
      <c r="AA277" s="187"/>
      <c r="AB277" s="190"/>
    </row>
    <row r="278" spans="1:28" ht="15" x14ac:dyDescent="0.25">
      <c r="A278" s="91"/>
      <c r="D278" s="48" t="s">
        <v>15</v>
      </c>
      <c r="E278" s="49">
        <v>2</v>
      </c>
      <c r="F278" s="49">
        <v>1</v>
      </c>
      <c r="G278" s="49">
        <v>1</v>
      </c>
      <c r="H278" s="49">
        <v>1</v>
      </c>
      <c r="I278" s="49">
        <v>1</v>
      </c>
      <c r="J278" s="49">
        <v>2</v>
      </c>
      <c r="K278" s="49">
        <v>2</v>
      </c>
      <c r="L278" s="49">
        <v>1</v>
      </c>
      <c r="M278" s="50">
        <v>2</v>
      </c>
      <c r="N278" s="123">
        <v>13</v>
      </c>
      <c r="O278" s="126">
        <v>2</v>
      </c>
      <c r="P278" s="49">
        <v>1</v>
      </c>
      <c r="Q278" s="49">
        <v>2</v>
      </c>
      <c r="R278" s="49">
        <v>1</v>
      </c>
      <c r="S278" s="49">
        <v>2</v>
      </c>
      <c r="T278" s="49">
        <v>1</v>
      </c>
      <c r="U278" s="49">
        <v>2</v>
      </c>
      <c r="V278" s="49">
        <v>1</v>
      </c>
      <c r="W278" s="50">
        <v>1</v>
      </c>
      <c r="X278" s="113">
        <v>13</v>
      </c>
      <c r="Y278" s="85">
        <v>26</v>
      </c>
      <c r="AB278" s="87"/>
    </row>
    <row r="279" spans="1:28" ht="15" x14ac:dyDescent="0.25">
      <c r="A279" s="91" t="s">
        <v>24</v>
      </c>
      <c r="B279" s="73">
        <v>22.600000000000012</v>
      </c>
      <c r="C279" s="112">
        <v>26</v>
      </c>
      <c r="D279" s="52" t="s">
        <v>14</v>
      </c>
      <c r="E279" s="84">
        <v>6</v>
      </c>
      <c r="F279" s="84">
        <v>8</v>
      </c>
      <c r="G279" s="84">
        <v>4</v>
      </c>
      <c r="H279" s="84">
        <v>5</v>
      </c>
      <c r="I279" s="84">
        <v>6</v>
      </c>
      <c r="J279" s="84">
        <v>7</v>
      </c>
      <c r="K279" s="84">
        <v>7</v>
      </c>
      <c r="L279" s="84">
        <v>3</v>
      </c>
      <c r="M279" s="114">
        <v>6</v>
      </c>
      <c r="N279" s="124">
        <v>52</v>
      </c>
      <c r="O279" s="84">
        <v>5</v>
      </c>
      <c r="P279" s="84">
        <v>3</v>
      </c>
      <c r="Q279" s="84">
        <v>6</v>
      </c>
      <c r="R279" s="84">
        <v>4</v>
      </c>
      <c r="S279" s="84">
        <v>6</v>
      </c>
      <c r="T279" s="84">
        <v>4</v>
      </c>
      <c r="U279" s="84">
        <v>6</v>
      </c>
      <c r="V279" s="84">
        <v>7</v>
      </c>
      <c r="W279" s="114">
        <v>4</v>
      </c>
      <c r="X279" s="109">
        <v>45</v>
      </c>
      <c r="Y279" s="67">
        <v>97</v>
      </c>
      <c r="Z279" s="92">
        <v>-0.4</v>
      </c>
      <c r="AA279" s="142">
        <v>22.200000000000014</v>
      </c>
      <c r="AB279" s="93">
        <v>106</v>
      </c>
    </row>
    <row r="280" spans="1:28" ht="15.75" thickBot="1" x14ac:dyDescent="0.3">
      <c r="A280" s="94"/>
      <c r="D280" s="74" t="s">
        <v>18</v>
      </c>
      <c r="E280" s="51">
        <v>2</v>
      </c>
      <c r="F280" s="51">
        <v>0</v>
      </c>
      <c r="G280" s="51">
        <v>3</v>
      </c>
      <c r="H280" s="51">
        <v>2</v>
      </c>
      <c r="I280" s="51">
        <v>0</v>
      </c>
      <c r="J280" s="51">
        <v>1</v>
      </c>
      <c r="K280" s="51">
        <v>2</v>
      </c>
      <c r="L280" s="51">
        <v>3</v>
      </c>
      <c r="M280" s="115">
        <v>2</v>
      </c>
      <c r="N280" s="125">
        <v>15</v>
      </c>
      <c r="O280" s="128">
        <v>3</v>
      </c>
      <c r="P280" s="51">
        <v>3</v>
      </c>
      <c r="Q280" s="51">
        <v>3</v>
      </c>
      <c r="R280" s="51">
        <v>2</v>
      </c>
      <c r="S280" s="51">
        <v>2</v>
      </c>
      <c r="T280" s="51">
        <v>3</v>
      </c>
      <c r="U280" s="51">
        <v>2</v>
      </c>
      <c r="V280" s="51">
        <v>1</v>
      </c>
      <c r="W280" s="115">
        <v>3</v>
      </c>
      <c r="X280" s="120">
        <v>22</v>
      </c>
      <c r="Y280" s="68">
        <v>37</v>
      </c>
      <c r="AB280" s="87"/>
    </row>
    <row r="281" spans="1:28" ht="13.5" thickBot="1" x14ac:dyDescent="0.25">
      <c r="A281" s="95"/>
      <c r="AB281" s="87"/>
    </row>
    <row r="282" spans="1:28" ht="15" x14ac:dyDescent="0.25">
      <c r="A282" s="99"/>
      <c r="D282" s="53" t="s">
        <v>15</v>
      </c>
      <c r="E282" s="54">
        <v>2</v>
      </c>
      <c r="F282" s="54">
        <v>2</v>
      </c>
      <c r="G282" s="54">
        <v>1</v>
      </c>
      <c r="H282" s="54">
        <v>1</v>
      </c>
      <c r="I282" s="54">
        <v>1</v>
      </c>
      <c r="J282" s="54">
        <v>2</v>
      </c>
      <c r="K282" s="54">
        <v>2</v>
      </c>
      <c r="L282" s="54">
        <v>2</v>
      </c>
      <c r="M282" s="55">
        <v>2</v>
      </c>
      <c r="N282" s="129">
        <v>15</v>
      </c>
      <c r="O282" s="132">
        <v>2</v>
      </c>
      <c r="P282" s="54">
        <v>1</v>
      </c>
      <c r="Q282" s="54">
        <v>2</v>
      </c>
      <c r="R282" s="54">
        <v>1</v>
      </c>
      <c r="S282" s="54">
        <v>2</v>
      </c>
      <c r="T282" s="54">
        <v>1</v>
      </c>
      <c r="U282" s="54">
        <v>2</v>
      </c>
      <c r="V282" s="54">
        <v>2</v>
      </c>
      <c r="W282" s="55">
        <v>2</v>
      </c>
      <c r="X282" s="116">
        <v>15</v>
      </c>
      <c r="Y282" s="55">
        <v>30</v>
      </c>
      <c r="AB282" s="87"/>
    </row>
    <row r="283" spans="1:28" ht="15" x14ac:dyDescent="0.25">
      <c r="A283" s="96" t="s">
        <v>22</v>
      </c>
      <c r="B283" s="78">
        <v>26.4</v>
      </c>
      <c r="C283" s="112">
        <v>30</v>
      </c>
      <c r="D283" s="57" t="s">
        <v>14</v>
      </c>
      <c r="E283" s="84">
        <v>5</v>
      </c>
      <c r="F283" s="84">
        <v>7</v>
      </c>
      <c r="G283" s="84">
        <v>6</v>
      </c>
      <c r="H283" s="84">
        <v>7</v>
      </c>
      <c r="I283" s="84">
        <v>4</v>
      </c>
      <c r="J283" s="84">
        <v>6</v>
      </c>
      <c r="K283" s="84">
        <v>9</v>
      </c>
      <c r="L283" s="84">
        <v>5</v>
      </c>
      <c r="M283" s="114">
        <v>4</v>
      </c>
      <c r="N283" s="130">
        <v>53</v>
      </c>
      <c r="O283" s="84">
        <v>6</v>
      </c>
      <c r="P283" s="84">
        <v>6</v>
      </c>
      <c r="Q283" s="84">
        <v>7</v>
      </c>
      <c r="R283" s="84">
        <v>3</v>
      </c>
      <c r="S283" s="84">
        <v>6</v>
      </c>
      <c r="T283" s="84">
        <v>6</v>
      </c>
      <c r="U283" s="84">
        <v>6</v>
      </c>
      <c r="V283" s="84">
        <v>6</v>
      </c>
      <c r="W283" s="114">
        <v>7</v>
      </c>
      <c r="X283" s="110">
        <v>53</v>
      </c>
      <c r="Y283" s="69">
        <v>106</v>
      </c>
      <c r="Z283" s="97">
        <v>0</v>
      </c>
      <c r="AA283" s="143">
        <v>26.4</v>
      </c>
      <c r="AB283" s="98">
        <v>106</v>
      </c>
    </row>
    <row r="284" spans="1:28" ht="15.75" thickBot="1" x14ac:dyDescent="0.3">
      <c r="A284" s="99"/>
      <c r="D284" s="75" t="s">
        <v>18</v>
      </c>
      <c r="E284" s="56">
        <v>3</v>
      </c>
      <c r="F284" s="56">
        <v>2</v>
      </c>
      <c r="G284" s="56">
        <v>1</v>
      </c>
      <c r="H284" s="56">
        <v>0</v>
      </c>
      <c r="I284" s="56">
        <v>2</v>
      </c>
      <c r="J284" s="56">
        <v>2</v>
      </c>
      <c r="K284" s="56">
        <v>0</v>
      </c>
      <c r="L284" s="56">
        <v>2</v>
      </c>
      <c r="M284" s="117">
        <v>4</v>
      </c>
      <c r="N284" s="131">
        <v>16</v>
      </c>
      <c r="O284" s="133">
        <v>2</v>
      </c>
      <c r="P284" s="56">
        <v>0</v>
      </c>
      <c r="Q284" s="56">
        <v>2</v>
      </c>
      <c r="R284" s="56">
        <v>3</v>
      </c>
      <c r="S284" s="56">
        <v>2</v>
      </c>
      <c r="T284" s="56">
        <v>1</v>
      </c>
      <c r="U284" s="56">
        <v>2</v>
      </c>
      <c r="V284" s="56">
        <v>3</v>
      </c>
      <c r="W284" s="117">
        <v>1</v>
      </c>
      <c r="X284" s="121">
        <v>16</v>
      </c>
      <c r="Y284" s="70">
        <v>32</v>
      </c>
      <c r="AB284" s="87"/>
    </row>
    <row r="285" spans="1:28" ht="13.5" thickBot="1" x14ac:dyDescent="0.25">
      <c r="A285" s="95"/>
      <c r="AB285" s="87"/>
    </row>
    <row r="286" spans="1:28" ht="15" x14ac:dyDescent="0.25">
      <c r="A286" s="100"/>
      <c r="D286" s="58" t="s">
        <v>15</v>
      </c>
      <c r="E286" s="59">
        <v>2</v>
      </c>
      <c r="F286" s="59">
        <v>2</v>
      </c>
      <c r="G286" s="59">
        <v>1</v>
      </c>
      <c r="H286" s="59">
        <v>1</v>
      </c>
      <c r="I286" s="59">
        <v>1</v>
      </c>
      <c r="J286" s="59">
        <v>2</v>
      </c>
      <c r="K286" s="59">
        <v>2</v>
      </c>
      <c r="L286" s="59">
        <v>1</v>
      </c>
      <c r="M286" s="60">
        <v>2</v>
      </c>
      <c r="N286" s="134">
        <v>14</v>
      </c>
      <c r="O286" s="137">
        <v>2</v>
      </c>
      <c r="P286" s="59">
        <v>1</v>
      </c>
      <c r="Q286" s="59">
        <v>2</v>
      </c>
      <c r="R286" s="59">
        <v>1</v>
      </c>
      <c r="S286" s="59">
        <v>2</v>
      </c>
      <c r="T286" s="59">
        <v>1</v>
      </c>
      <c r="U286" s="59">
        <v>2</v>
      </c>
      <c r="V286" s="59">
        <v>1</v>
      </c>
      <c r="W286" s="60">
        <v>2</v>
      </c>
      <c r="X286" s="118">
        <v>14</v>
      </c>
      <c r="Y286" s="60">
        <v>28</v>
      </c>
      <c r="AB286" s="87"/>
    </row>
    <row r="287" spans="1:28" ht="15" x14ac:dyDescent="0.25">
      <c r="A287" s="101" t="s">
        <v>23</v>
      </c>
      <c r="B287" s="79">
        <v>25.000000000000011</v>
      </c>
      <c r="C287" s="112">
        <v>28</v>
      </c>
      <c r="D287" s="62" t="s">
        <v>14</v>
      </c>
      <c r="E287" s="84">
        <v>6</v>
      </c>
      <c r="F287" s="84">
        <v>6</v>
      </c>
      <c r="G287" s="84">
        <v>6</v>
      </c>
      <c r="H287" s="84">
        <v>4</v>
      </c>
      <c r="I287" s="84">
        <v>6</v>
      </c>
      <c r="J287" s="84">
        <v>5</v>
      </c>
      <c r="K287" s="84">
        <v>6</v>
      </c>
      <c r="L287" s="84">
        <v>4</v>
      </c>
      <c r="M287" s="114">
        <v>5</v>
      </c>
      <c r="N287" s="135">
        <v>48</v>
      </c>
      <c r="O287" s="127">
        <v>5</v>
      </c>
      <c r="P287" s="84">
        <v>3</v>
      </c>
      <c r="Q287" s="84">
        <v>6</v>
      </c>
      <c r="R287" s="84">
        <v>4</v>
      </c>
      <c r="S287" s="84">
        <v>6</v>
      </c>
      <c r="T287" s="84">
        <v>6</v>
      </c>
      <c r="U287" s="84">
        <v>8</v>
      </c>
      <c r="V287" s="84">
        <v>7</v>
      </c>
      <c r="W287" s="114">
        <v>4</v>
      </c>
      <c r="X287" s="111">
        <v>49</v>
      </c>
      <c r="Y287" s="71">
        <v>97</v>
      </c>
      <c r="Z287" s="102">
        <v>-1.2000000000000002</v>
      </c>
      <c r="AA287" s="141">
        <v>23.800000000000011</v>
      </c>
      <c r="AB287" s="103">
        <v>119</v>
      </c>
    </row>
    <row r="288" spans="1:28" ht="15.75" thickBot="1" x14ac:dyDescent="0.3">
      <c r="A288" s="104"/>
      <c r="B288" s="105"/>
      <c r="C288" s="105"/>
      <c r="D288" s="76" t="s">
        <v>18</v>
      </c>
      <c r="E288" s="61">
        <v>2</v>
      </c>
      <c r="F288" s="61">
        <v>3</v>
      </c>
      <c r="G288" s="61">
        <v>1</v>
      </c>
      <c r="H288" s="61">
        <v>3</v>
      </c>
      <c r="I288" s="61">
        <v>0</v>
      </c>
      <c r="J288" s="61">
        <v>3</v>
      </c>
      <c r="K288" s="61">
        <v>3</v>
      </c>
      <c r="L288" s="61">
        <v>2</v>
      </c>
      <c r="M288" s="119">
        <v>3</v>
      </c>
      <c r="N288" s="136">
        <v>20</v>
      </c>
      <c r="O288" s="138">
        <v>3</v>
      </c>
      <c r="P288" s="61">
        <v>3</v>
      </c>
      <c r="Q288" s="61">
        <v>3</v>
      </c>
      <c r="R288" s="61">
        <v>2</v>
      </c>
      <c r="S288" s="61">
        <v>2</v>
      </c>
      <c r="T288" s="61">
        <v>1</v>
      </c>
      <c r="U288" s="61">
        <v>0</v>
      </c>
      <c r="V288" s="61">
        <v>1</v>
      </c>
      <c r="W288" s="119">
        <v>4</v>
      </c>
      <c r="X288" s="122">
        <v>19</v>
      </c>
      <c r="Y288" s="72">
        <v>39</v>
      </c>
      <c r="Z288" s="105"/>
      <c r="AA288" s="105"/>
      <c r="AB288" s="106"/>
    </row>
    <row r="289" spans="1:28" ht="13.5" thickBot="1" x14ac:dyDescent="0.25">
      <c r="A289" s="77"/>
      <c r="B289" s="77"/>
      <c r="C289" s="77"/>
      <c r="D289" s="77"/>
      <c r="E289" s="77"/>
      <c r="F289" s="77"/>
      <c r="G289" s="77"/>
      <c r="H289" s="77"/>
      <c r="I289" s="77"/>
      <c r="J289" s="77"/>
      <c r="K289" s="77"/>
      <c r="L289" s="77"/>
      <c r="M289" s="77"/>
      <c r="N289" s="77"/>
      <c r="O289" s="77"/>
      <c r="P289" s="77"/>
      <c r="Q289" s="77"/>
      <c r="R289" s="77"/>
      <c r="S289" s="77"/>
      <c r="T289" s="77"/>
      <c r="U289" s="77"/>
      <c r="V289" s="77"/>
      <c r="W289" s="77"/>
      <c r="X289" s="77"/>
      <c r="Y289" s="77"/>
      <c r="Z289" s="77"/>
      <c r="AA289" s="77"/>
      <c r="AB289" s="77"/>
    </row>
    <row r="290" spans="1:28" ht="15" x14ac:dyDescent="0.25">
      <c r="A290" s="144"/>
      <c r="B290" s="173" t="s">
        <v>4</v>
      </c>
      <c r="C290" s="176" t="s">
        <v>19</v>
      </c>
      <c r="D290" s="64" t="s">
        <v>1</v>
      </c>
      <c r="E290" s="40">
        <v>456</v>
      </c>
      <c r="F290" s="41">
        <v>344</v>
      </c>
      <c r="G290" s="41">
        <v>153</v>
      </c>
      <c r="H290" s="41">
        <v>467</v>
      </c>
      <c r="I290" s="41">
        <v>148</v>
      </c>
      <c r="J290" s="41">
        <v>348</v>
      </c>
      <c r="K290" s="41">
        <v>350</v>
      </c>
      <c r="L290" s="41">
        <v>314</v>
      </c>
      <c r="M290" s="42">
        <v>370</v>
      </c>
      <c r="N290" s="179" t="s">
        <v>16</v>
      </c>
      <c r="O290" s="40">
        <v>343</v>
      </c>
      <c r="P290" s="41">
        <v>434</v>
      </c>
      <c r="Q290" s="41">
        <v>145</v>
      </c>
      <c r="R290" s="41">
        <v>338</v>
      </c>
      <c r="S290" s="41">
        <v>377</v>
      </c>
      <c r="T290" s="41">
        <v>348</v>
      </c>
      <c r="U290" s="41">
        <v>148</v>
      </c>
      <c r="V290" s="41">
        <v>372</v>
      </c>
      <c r="W290" s="42">
        <v>481</v>
      </c>
      <c r="X290" s="179" t="s">
        <v>17</v>
      </c>
      <c r="Y290" s="89">
        <v>71</v>
      </c>
      <c r="Z290" s="182" t="s">
        <v>28</v>
      </c>
      <c r="AA290" s="185" t="s">
        <v>6</v>
      </c>
      <c r="AB290" s="188" t="s">
        <v>20</v>
      </c>
    </row>
    <row r="291" spans="1:28" ht="15" x14ac:dyDescent="0.25">
      <c r="A291" s="144" t="s">
        <v>29</v>
      </c>
      <c r="B291" s="174"/>
      <c r="C291" s="177"/>
      <c r="D291" s="65" t="s">
        <v>2</v>
      </c>
      <c r="E291" s="43">
        <v>5</v>
      </c>
      <c r="F291" s="39">
        <v>4</v>
      </c>
      <c r="G291" s="39">
        <v>3</v>
      </c>
      <c r="H291" s="39">
        <v>5</v>
      </c>
      <c r="I291" s="39">
        <v>3</v>
      </c>
      <c r="J291" s="39">
        <v>4</v>
      </c>
      <c r="K291" s="39">
        <v>4</v>
      </c>
      <c r="L291" s="39">
        <v>4</v>
      </c>
      <c r="M291" s="44">
        <v>4</v>
      </c>
      <c r="N291" s="180"/>
      <c r="O291" s="43">
        <v>4</v>
      </c>
      <c r="P291" s="39">
        <v>5</v>
      </c>
      <c r="Q291" s="39">
        <v>3</v>
      </c>
      <c r="R291" s="39">
        <v>4</v>
      </c>
      <c r="S291" s="39">
        <v>4</v>
      </c>
      <c r="T291" s="39">
        <v>4</v>
      </c>
      <c r="U291" s="39">
        <v>3</v>
      </c>
      <c r="V291" s="39">
        <v>4</v>
      </c>
      <c r="W291" s="44">
        <v>5</v>
      </c>
      <c r="X291" s="180"/>
      <c r="Y291" s="63">
        <v>72</v>
      </c>
      <c r="Z291" s="183"/>
      <c r="AA291" s="186"/>
      <c r="AB291" s="189"/>
    </row>
    <row r="292" spans="1:28" ht="15.75" thickBot="1" x14ac:dyDescent="0.3">
      <c r="A292" s="145">
        <v>44796</v>
      </c>
      <c r="B292" s="175"/>
      <c r="C292" s="178"/>
      <c r="D292" s="66" t="s">
        <v>3</v>
      </c>
      <c r="E292" s="45">
        <v>15</v>
      </c>
      <c r="F292" s="46">
        <v>5</v>
      </c>
      <c r="G292" s="46">
        <v>11</v>
      </c>
      <c r="H292" s="46">
        <v>9</v>
      </c>
      <c r="I292" s="46">
        <v>7</v>
      </c>
      <c r="J292" s="46">
        <v>13</v>
      </c>
      <c r="K292" s="46">
        <v>3</v>
      </c>
      <c r="L292" s="46">
        <v>17</v>
      </c>
      <c r="M292" s="47">
        <v>1</v>
      </c>
      <c r="N292" s="181"/>
      <c r="O292" s="45">
        <v>18</v>
      </c>
      <c r="P292" s="46">
        <v>8</v>
      </c>
      <c r="Q292" s="46">
        <v>16</v>
      </c>
      <c r="R292" s="46">
        <v>10</v>
      </c>
      <c r="S292" s="46">
        <v>4</v>
      </c>
      <c r="T292" s="46">
        <v>14</v>
      </c>
      <c r="U292" s="46">
        <v>12</v>
      </c>
      <c r="V292" s="46">
        <v>2</v>
      </c>
      <c r="W292" s="47">
        <v>6</v>
      </c>
      <c r="X292" s="181"/>
      <c r="Y292" s="108">
        <v>127</v>
      </c>
      <c r="Z292" s="184"/>
      <c r="AA292" s="187"/>
      <c r="AB292" s="190"/>
    </row>
    <row r="293" spans="1:28" ht="15" x14ac:dyDescent="0.25">
      <c r="A293" s="91"/>
      <c r="D293" s="48" t="s">
        <v>15</v>
      </c>
      <c r="E293" s="49">
        <v>1</v>
      </c>
      <c r="F293" s="49">
        <v>2</v>
      </c>
      <c r="G293" s="49">
        <v>1</v>
      </c>
      <c r="H293" s="49">
        <v>1</v>
      </c>
      <c r="I293" s="49">
        <v>1</v>
      </c>
      <c r="J293" s="49">
        <v>1</v>
      </c>
      <c r="K293" s="49">
        <v>2</v>
      </c>
      <c r="L293" s="49">
        <v>1</v>
      </c>
      <c r="M293" s="50">
        <v>2</v>
      </c>
      <c r="N293" s="123">
        <v>12</v>
      </c>
      <c r="O293" s="126">
        <v>1</v>
      </c>
      <c r="P293" s="49">
        <v>1</v>
      </c>
      <c r="Q293" s="49">
        <v>1</v>
      </c>
      <c r="R293" s="49">
        <v>1</v>
      </c>
      <c r="S293" s="49">
        <v>2</v>
      </c>
      <c r="T293" s="49">
        <v>1</v>
      </c>
      <c r="U293" s="49">
        <v>1</v>
      </c>
      <c r="V293" s="49">
        <v>2</v>
      </c>
      <c r="W293" s="50">
        <v>2</v>
      </c>
      <c r="X293" s="113">
        <v>12</v>
      </c>
      <c r="Y293" s="85">
        <v>24</v>
      </c>
      <c r="AB293" s="87"/>
    </row>
    <row r="294" spans="1:28" ht="15" x14ac:dyDescent="0.25">
      <c r="A294" s="91" t="s">
        <v>24</v>
      </c>
      <c r="B294" s="73">
        <v>22.600000000000012</v>
      </c>
      <c r="C294" s="112">
        <v>24</v>
      </c>
      <c r="D294" s="52" t="s">
        <v>14</v>
      </c>
      <c r="E294" s="84">
        <v>0</v>
      </c>
      <c r="F294" s="84">
        <v>0</v>
      </c>
      <c r="G294" s="84">
        <v>0</v>
      </c>
      <c r="H294" s="84">
        <v>0</v>
      </c>
      <c r="I294" s="84">
        <v>0</v>
      </c>
      <c r="J294" s="84">
        <v>0</v>
      </c>
      <c r="K294" s="84">
        <v>0</v>
      </c>
      <c r="L294" s="84">
        <v>0</v>
      </c>
      <c r="M294" s="114">
        <v>0</v>
      </c>
      <c r="N294" s="124">
        <v>0</v>
      </c>
      <c r="O294" s="84">
        <v>0</v>
      </c>
      <c r="P294" s="84">
        <v>0</v>
      </c>
      <c r="Q294" s="84">
        <v>0</v>
      </c>
      <c r="R294" s="84">
        <v>0</v>
      </c>
      <c r="S294" s="84">
        <v>0</v>
      </c>
      <c r="T294" s="84">
        <v>0</v>
      </c>
      <c r="U294" s="84">
        <v>0</v>
      </c>
      <c r="V294" s="84">
        <v>0</v>
      </c>
      <c r="W294" s="114">
        <v>0</v>
      </c>
      <c r="X294" s="109">
        <v>0</v>
      </c>
      <c r="Y294" s="67">
        <v>0</v>
      </c>
      <c r="Z294" s="92">
        <v>0</v>
      </c>
      <c r="AA294" s="142">
        <v>22.600000000000012</v>
      </c>
      <c r="AB294" s="93">
        <v>105</v>
      </c>
    </row>
    <row r="295" spans="1:28" ht="15.75" thickBot="1" x14ac:dyDescent="0.3">
      <c r="A295" s="94"/>
      <c r="D295" s="74" t="s">
        <v>18</v>
      </c>
      <c r="E295" s="51">
        <v>0</v>
      </c>
      <c r="F295" s="51">
        <v>0</v>
      </c>
      <c r="G295" s="51">
        <v>0</v>
      </c>
      <c r="H295" s="51">
        <v>0</v>
      </c>
      <c r="I295" s="51">
        <v>0</v>
      </c>
      <c r="J295" s="51">
        <v>0</v>
      </c>
      <c r="K295" s="51">
        <v>0</v>
      </c>
      <c r="L295" s="51">
        <v>0</v>
      </c>
      <c r="M295" s="115">
        <v>0</v>
      </c>
      <c r="N295" s="125">
        <v>0</v>
      </c>
      <c r="O295" s="128">
        <v>0</v>
      </c>
      <c r="P295" s="51">
        <v>0</v>
      </c>
      <c r="Q295" s="51">
        <v>0</v>
      </c>
      <c r="R295" s="51">
        <v>0</v>
      </c>
      <c r="S295" s="51">
        <v>0</v>
      </c>
      <c r="T295" s="51">
        <v>0</v>
      </c>
      <c r="U295" s="51">
        <v>0</v>
      </c>
      <c r="V295" s="51">
        <v>0</v>
      </c>
      <c r="W295" s="115">
        <v>0</v>
      </c>
      <c r="X295" s="120">
        <v>0</v>
      </c>
      <c r="Y295" s="68">
        <v>0</v>
      </c>
      <c r="AB295" s="87"/>
    </row>
    <row r="296" spans="1:28" ht="13.5" thickBot="1" x14ac:dyDescent="0.25">
      <c r="A296" s="95"/>
      <c r="AB296" s="87"/>
    </row>
    <row r="297" spans="1:28" ht="15" x14ac:dyDescent="0.25">
      <c r="A297" s="99"/>
      <c r="D297" s="53" t="s">
        <v>15</v>
      </c>
      <c r="E297" s="54">
        <v>1</v>
      </c>
      <c r="F297" s="54">
        <v>2</v>
      </c>
      <c r="G297" s="54">
        <v>2</v>
      </c>
      <c r="H297" s="54">
        <v>2</v>
      </c>
      <c r="I297" s="54">
        <v>2</v>
      </c>
      <c r="J297" s="54">
        <v>1</v>
      </c>
      <c r="K297" s="54">
        <v>2</v>
      </c>
      <c r="L297" s="54">
        <v>1</v>
      </c>
      <c r="M297" s="55">
        <v>2</v>
      </c>
      <c r="N297" s="129">
        <v>15</v>
      </c>
      <c r="O297" s="132">
        <v>1</v>
      </c>
      <c r="P297" s="54">
        <v>2</v>
      </c>
      <c r="Q297" s="54">
        <v>1</v>
      </c>
      <c r="R297" s="54">
        <v>2</v>
      </c>
      <c r="S297" s="54">
        <v>2</v>
      </c>
      <c r="T297" s="54">
        <v>1</v>
      </c>
      <c r="U297" s="54">
        <v>1</v>
      </c>
      <c r="V297" s="54">
        <v>2</v>
      </c>
      <c r="W297" s="55">
        <v>2</v>
      </c>
      <c r="X297" s="116">
        <v>14</v>
      </c>
      <c r="Y297" s="55">
        <v>29</v>
      </c>
      <c r="AB297" s="87"/>
    </row>
    <row r="298" spans="1:28" ht="15" x14ac:dyDescent="0.25">
      <c r="A298" s="96" t="s">
        <v>22</v>
      </c>
      <c r="B298" s="73">
        <v>26.4</v>
      </c>
      <c r="C298" s="112">
        <v>29</v>
      </c>
      <c r="D298" s="57" t="s">
        <v>14</v>
      </c>
      <c r="E298" s="84">
        <v>7</v>
      </c>
      <c r="F298" s="84">
        <v>5</v>
      </c>
      <c r="G298" s="84">
        <v>5</v>
      </c>
      <c r="H298" s="84">
        <v>6</v>
      </c>
      <c r="I298" s="84">
        <v>5</v>
      </c>
      <c r="J298" s="84">
        <v>5</v>
      </c>
      <c r="K298" s="84">
        <v>7</v>
      </c>
      <c r="L298" s="84">
        <v>5</v>
      </c>
      <c r="M298" s="114">
        <v>7</v>
      </c>
      <c r="N298" s="130">
        <v>52</v>
      </c>
      <c r="O298" s="84">
        <v>5</v>
      </c>
      <c r="P298" s="84">
        <v>8</v>
      </c>
      <c r="Q298" s="84">
        <v>6</v>
      </c>
      <c r="R298" s="84">
        <v>6</v>
      </c>
      <c r="S298" s="84">
        <v>6</v>
      </c>
      <c r="T298" s="84">
        <v>6</v>
      </c>
      <c r="U298" s="84">
        <v>4</v>
      </c>
      <c r="V298" s="84">
        <v>6</v>
      </c>
      <c r="W298" s="114">
        <v>8</v>
      </c>
      <c r="X298" s="110">
        <v>55</v>
      </c>
      <c r="Y298" s="69">
        <v>107</v>
      </c>
      <c r="Z298" s="97">
        <v>0.2</v>
      </c>
      <c r="AA298" s="143">
        <v>26.4</v>
      </c>
      <c r="AB298" s="98">
        <v>105</v>
      </c>
    </row>
    <row r="299" spans="1:28" ht="15.75" thickBot="1" x14ac:dyDescent="0.3">
      <c r="A299" s="99"/>
      <c r="D299" s="75" t="s">
        <v>18</v>
      </c>
      <c r="E299" s="56">
        <v>1</v>
      </c>
      <c r="F299" s="56">
        <v>3</v>
      </c>
      <c r="G299" s="56">
        <v>2</v>
      </c>
      <c r="H299" s="56">
        <v>3</v>
      </c>
      <c r="I299" s="56">
        <v>2</v>
      </c>
      <c r="J299" s="56">
        <v>2</v>
      </c>
      <c r="K299" s="56">
        <v>1</v>
      </c>
      <c r="L299" s="56">
        <v>2</v>
      </c>
      <c r="M299" s="117">
        <v>1</v>
      </c>
      <c r="N299" s="131">
        <v>17</v>
      </c>
      <c r="O299" s="133">
        <v>2</v>
      </c>
      <c r="P299" s="56">
        <v>1</v>
      </c>
      <c r="Q299" s="56">
        <v>0</v>
      </c>
      <c r="R299" s="56">
        <v>2</v>
      </c>
      <c r="S299" s="56">
        <v>2</v>
      </c>
      <c r="T299" s="56">
        <v>1</v>
      </c>
      <c r="U299" s="56">
        <v>2</v>
      </c>
      <c r="V299" s="56">
        <v>2</v>
      </c>
      <c r="W299" s="117">
        <v>1</v>
      </c>
      <c r="X299" s="121">
        <v>13</v>
      </c>
      <c r="Y299" s="70">
        <v>30</v>
      </c>
      <c r="AB299" s="87"/>
    </row>
    <row r="300" spans="1:28" ht="13.5" thickBot="1" x14ac:dyDescent="0.25">
      <c r="A300" s="95"/>
      <c r="AB300" s="87"/>
    </row>
    <row r="301" spans="1:28" ht="15" x14ac:dyDescent="0.25">
      <c r="A301" s="100"/>
      <c r="D301" s="58" t="s">
        <v>15</v>
      </c>
      <c r="E301" s="59">
        <v>1</v>
      </c>
      <c r="F301" s="59">
        <v>2</v>
      </c>
      <c r="G301" s="59">
        <v>1</v>
      </c>
      <c r="H301" s="59">
        <v>2</v>
      </c>
      <c r="I301" s="59">
        <v>2</v>
      </c>
      <c r="J301" s="59">
        <v>1</v>
      </c>
      <c r="K301" s="59">
        <v>2</v>
      </c>
      <c r="L301" s="59">
        <v>1</v>
      </c>
      <c r="M301" s="60">
        <v>2</v>
      </c>
      <c r="N301" s="134">
        <v>14</v>
      </c>
      <c r="O301" s="137">
        <v>1</v>
      </c>
      <c r="P301" s="59">
        <v>2</v>
      </c>
      <c r="Q301" s="59">
        <v>1</v>
      </c>
      <c r="R301" s="59">
        <v>1</v>
      </c>
      <c r="S301" s="59">
        <v>2</v>
      </c>
      <c r="T301" s="59">
        <v>1</v>
      </c>
      <c r="U301" s="59">
        <v>1</v>
      </c>
      <c r="V301" s="59">
        <v>2</v>
      </c>
      <c r="W301" s="60">
        <v>2</v>
      </c>
      <c r="X301" s="118">
        <v>13</v>
      </c>
      <c r="Y301" s="60">
        <v>27</v>
      </c>
      <c r="AB301" s="87"/>
    </row>
    <row r="302" spans="1:28" ht="15" x14ac:dyDescent="0.25">
      <c r="A302" s="101" t="s">
        <v>23</v>
      </c>
      <c r="B302" s="73">
        <v>25.000000000000011</v>
      </c>
      <c r="C302" s="112">
        <v>27</v>
      </c>
      <c r="D302" s="62" t="s">
        <v>14</v>
      </c>
      <c r="E302" s="84">
        <v>7</v>
      </c>
      <c r="F302" s="84">
        <v>5</v>
      </c>
      <c r="G302" s="84">
        <v>5</v>
      </c>
      <c r="H302" s="84">
        <v>7</v>
      </c>
      <c r="I302" s="84">
        <v>5</v>
      </c>
      <c r="J302" s="84">
        <v>6</v>
      </c>
      <c r="K302" s="84">
        <v>6</v>
      </c>
      <c r="L302" s="84">
        <v>6</v>
      </c>
      <c r="M302" s="114">
        <v>6</v>
      </c>
      <c r="N302" s="135">
        <v>53</v>
      </c>
      <c r="O302" s="127">
        <v>5</v>
      </c>
      <c r="P302" s="84">
        <v>6</v>
      </c>
      <c r="Q302" s="84">
        <v>4</v>
      </c>
      <c r="R302" s="84">
        <v>6</v>
      </c>
      <c r="S302" s="84">
        <v>6</v>
      </c>
      <c r="T302" s="84">
        <v>4</v>
      </c>
      <c r="U302" s="84">
        <v>4</v>
      </c>
      <c r="V302" s="84">
        <v>6</v>
      </c>
      <c r="W302" s="114">
        <v>6</v>
      </c>
      <c r="X302" s="111">
        <v>47</v>
      </c>
      <c r="Y302" s="71">
        <v>100</v>
      </c>
      <c r="Z302" s="102">
        <v>0</v>
      </c>
      <c r="AA302" s="141">
        <v>25.000000000000011</v>
      </c>
      <c r="AB302" s="103">
        <v>118</v>
      </c>
    </row>
    <row r="303" spans="1:28" ht="15.75" thickBot="1" x14ac:dyDescent="0.3">
      <c r="A303" s="104"/>
      <c r="B303" s="105"/>
      <c r="C303" s="105"/>
      <c r="D303" s="76" t="s">
        <v>18</v>
      </c>
      <c r="E303" s="61">
        <v>1</v>
      </c>
      <c r="F303" s="61">
        <v>3</v>
      </c>
      <c r="G303" s="61">
        <v>1</v>
      </c>
      <c r="H303" s="61">
        <v>2</v>
      </c>
      <c r="I303" s="61">
        <v>2</v>
      </c>
      <c r="J303" s="61">
        <v>1</v>
      </c>
      <c r="K303" s="61">
        <v>2</v>
      </c>
      <c r="L303" s="61">
        <v>1</v>
      </c>
      <c r="M303" s="119">
        <v>2</v>
      </c>
      <c r="N303" s="136">
        <v>15</v>
      </c>
      <c r="O303" s="138">
        <v>2</v>
      </c>
      <c r="P303" s="61">
        <v>3</v>
      </c>
      <c r="Q303" s="61">
        <v>2</v>
      </c>
      <c r="R303" s="61">
        <v>1</v>
      </c>
      <c r="S303" s="61">
        <v>2</v>
      </c>
      <c r="T303" s="61">
        <v>3</v>
      </c>
      <c r="U303" s="61">
        <v>2</v>
      </c>
      <c r="V303" s="61">
        <v>2</v>
      </c>
      <c r="W303" s="119">
        <v>3</v>
      </c>
      <c r="X303" s="122">
        <v>20</v>
      </c>
      <c r="Y303" s="72">
        <v>35</v>
      </c>
      <c r="Z303" s="105"/>
      <c r="AA303" s="105"/>
      <c r="AB303" s="106"/>
    </row>
    <row r="304" spans="1:28" ht="13.5" thickBot="1" x14ac:dyDescent="0.25">
      <c r="A304" s="77"/>
      <c r="B304" s="77"/>
      <c r="C304" s="77"/>
      <c r="D304" s="77"/>
      <c r="E304" s="77"/>
      <c r="F304" s="77"/>
      <c r="G304" s="77"/>
      <c r="H304" s="77"/>
      <c r="I304" s="77"/>
      <c r="J304" s="77"/>
      <c r="K304" s="77"/>
      <c r="L304" s="77"/>
      <c r="M304" s="77"/>
      <c r="N304" s="77"/>
      <c r="O304" s="77"/>
      <c r="P304" s="77"/>
      <c r="Q304" s="77"/>
      <c r="R304" s="77"/>
      <c r="S304" s="77"/>
      <c r="T304" s="77"/>
      <c r="U304" s="77"/>
      <c r="V304" s="77"/>
      <c r="W304" s="77"/>
      <c r="X304" s="77"/>
      <c r="Y304" s="77"/>
      <c r="Z304" s="77"/>
      <c r="AA304" s="77"/>
      <c r="AB304" s="77"/>
    </row>
    <row r="305" spans="1:28" ht="15" x14ac:dyDescent="0.25">
      <c r="A305" s="153"/>
      <c r="B305" s="173" t="s">
        <v>4</v>
      </c>
      <c r="C305" s="176" t="s">
        <v>19</v>
      </c>
      <c r="D305" s="64" t="s">
        <v>1</v>
      </c>
      <c r="E305" s="40">
        <v>465</v>
      </c>
      <c r="F305" s="41">
        <v>365</v>
      </c>
      <c r="G305" s="41">
        <v>155</v>
      </c>
      <c r="H305" s="41">
        <v>366</v>
      </c>
      <c r="I305" s="41">
        <v>449</v>
      </c>
      <c r="J305" s="41">
        <v>281</v>
      </c>
      <c r="K305" s="41">
        <v>126</v>
      </c>
      <c r="L305" s="41">
        <v>353</v>
      </c>
      <c r="M305" s="42">
        <v>301</v>
      </c>
      <c r="N305" s="179" t="s">
        <v>16</v>
      </c>
      <c r="O305" s="40">
        <v>358</v>
      </c>
      <c r="P305" s="41">
        <v>142</v>
      </c>
      <c r="Q305" s="41">
        <v>512</v>
      </c>
      <c r="R305" s="41">
        <v>331</v>
      </c>
      <c r="S305" s="41">
        <v>337</v>
      </c>
      <c r="T305" s="41">
        <v>328</v>
      </c>
      <c r="U305" s="41">
        <v>342</v>
      </c>
      <c r="V305" s="41">
        <v>126</v>
      </c>
      <c r="W305" s="42">
        <v>470</v>
      </c>
      <c r="X305" s="179" t="s">
        <v>17</v>
      </c>
      <c r="Y305" s="89">
        <v>71.3</v>
      </c>
      <c r="Z305" s="182" t="s">
        <v>28</v>
      </c>
      <c r="AA305" s="185" t="s">
        <v>6</v>
      </c>
      <c r="AB305" s="188" t="s">
        <v>20</v>
      </c>
    </row>
    <row r="306" spans="1:28" ht="15" x14ac:dyDescent="0.25">
      <c r="A306" s="153" t="s">
        <v>30</v>
      </c>
      <c r="B306" s="174"/>
      <c r="C306" s="177"/>
      <c r="D306" s="65" t="s">
        <v>2</v>
      </c>
      <c r="E306" s="43">
        <v>5</v>
      </c>
      <c r="F306" s="39">
        <v>4</v>
      </c>
      <c r="G306" s="39">
        <v>3</v>
      </c>
      <c r="H306" s="39">
        <v>4</v>
      </c>
      <c r="I306" s="39">
        <v>5</v>
      </c>
      <c r="J306" s="39">
        <v>4</v>
      </c>
      <c r="K306" s="39">
        <v>3</v>
      </c>
      <c r="L306" s="39">
        <v>4</v>
      </c>
      <c r="M306" s="44">
        <v>4</v>
      </c>
      <c r="N306" s="180"/>
      <c r="O306" s="43">
        <v>4</v>
      </c>
      <c r="P306" s="39">
        <v>3</v>
      </c>
      <c r="Q306" s="39">
        <v>5</v>
      </c>
      <c r="R306" s="39">
        <v>4</v>
      </c>
      <c r="S306" s="39">
        <v>4</v>
      </c>
      <c r="T306" s="39">
        <v>4</v>
      </c>
      <c r="U306" s="39">
        <v>4</v>
      </c>
      <c r="V306" s="39">
        <v>3</v>
      </c>
      <c r="W306" s="44">
        <v>5</v>
      </c>
      <c r="X306" s="180"/>
      <c r="Y306" s="63">
        <v>72</v>
      </c>
      <c r="Z306" s="183"/>
      <c r="AA306" s="186"/>
      <c r="AB306" s="189"/>
    </row>
    <row r="307" spans="1:28" ht="15.75" thickBot="1" x14ac:dyDescent="0.3">
      <c r="A307" s="154">
        <v>44791</v>
      </c>
      <c r="B307" s="175"/>
      <c r="C307" s="178"/>
      <c r="D307" s="66" t="s">
        <v>3</v>
      </c>
      <c r="E307" s="45">
        <v>8</v>
      </c>
      <c r="F307" s="46">
        <v>4</v>
      </c>
      <c r="G307" s="46">
        <v>18</v>
      </c>
      <c r="H307" s="46">
        <v>2</v>
      </c>
      <c r="I307" s="46">
        <v>6</v>
      </c>
      <c r="J307" s="46">
        <v>16</v>
      </c>
      <c r="K307" s="46">
        <v>12</v>
      </c>
      <c r="L307" s="46">
        <v>10</v>
      </c>
      <c r="M307" s="47">
        <v>14</v>
      </c>
      <c r="N307" s="181"/>
      <c r="O307" s="45">
        <v>3</v>
      </c>
      <c r="P307" s="46">
        <v>17</v>
      </c>
      <c r="Q307" s="46">
        <v>1</v>
      </c>
      <c r="R307" s="46">
        <v>15</v>
      </c>
      <c r="S307" s="46">
        <v>7</v>
      </c>
      <c r="T307" s="46">
        <v>5</v>
      </c>
      <c r="U307" s="46">
        <v>11</v>
      </c>
      <c r="V307" s="46">
        <v>9</v>
      </c>
      <c r="W307" s="47">
        <v>13</v>
      </c>
      <c r="X307" s="181"/>
      <c r="Y307" s="108">
        <v>140</v>
      </c>
      <c r="Z307" s="184"/>
      <c r="AA307" s="187"/>
      <c r="AB307" s="190"/>
    </row>
    <row r="308" spans="1:28" ht="15" x14ac:dyDescent="0.25">
      <c r="A308" s="146"/>
      <c r="D308" s="48" t="s">
        <v>15</v>
      </c>
      <c r="E308" s="49">
        <v>2</v>
      </c>
      <c r="F308" s="49">
        <v>2</v>
      </c>
      <c r="G308" s="49">
        <v>1</v>
      </c>
      <c r="H308" s="49">
        <v>2</v>
      </c>
      <c r="I308" s="49">
        <v>2</v>
      </c>
      <c r="J308" s="49">
        <v>1</v>
      </c>
      <c r="K308" s="49">
        <v>1</v>
      </c>
      <c r="L308" s="49">
        <v>1</v>
      </c>
      <c r="M308" s="50">
        <v>1</v>
      </c>
      <c r="N308" s="123">
        <v>13</v>
      </c>
      <c r="O308" s="126">
        <v>2</v>
      </c>
      <c r="P308" s="49">
        <v>1</v>
      </c>
      <c r="Q308" s="49">
        <v>2</v>
      </c>
      <c r="R308" s="49">
        <v>1</v>
      </c>
      <c r="S308" s="49">
        <v>2</v>
      </c>
      <c r="T308" s="49">
        <v>2</v>
      </c>
      <c r="U308" s="49">
        <v>1</v>
      </c>
      <c r="V308" s="49">
        <v>2</v>
      </c>
      <c r="W308" s="50">
        <v>1</v>
      </c>
      <c r="X308" s="113">
        <v>14</v>
      </c>
      <c r="Y308" s="85">
        <v>27</v>
      </c>
      <c r="AB308" s="87"/>
    </row>
    <row r="309" spans="1:28" ht="15" x14ac:dyDescent="0.25">
      <c r="A309" s="146" t="s">
        <v>24</v>
      </c>
      <c r="B309" s="73">
        <v>22.600000000000012</v>
      </c>
      <c r="C309" s="112">
        <v>27</v>
      </c>
      <c r="D309" s="52" t="s">
        <v>14</v>
      </c>
      <c r="E309" s="84">
        <v>7</v>
      </c>
      <c r="F309" s="84">
        <v>4</v>
      </c>
      <c r="G309" s="84">
        <v>5</v>
      </c>
      <c r="H309" s="84">
        <v>4</v>
      </c>
      <c r="I309" s="84">
        <v>7</v>
      </c>
      <c r="J309" s="84">
        <v>5</v>
      </c>
      <c r="K309" s="84">
        <v>4</v>
      </c>
      <c r="L309" s="84">
        <v>5</v>
      </c>
      <c r="M309" s="114">
        <v>6</v>
      </c>
      <c r="N309" s="147">
        <v>47</v>
      </c>
      <c r="O309" s="84">
        <v>4</v>
      </c>
      <c r="P309" s="84">
        <v>3</v>
      </c>
      <c r="Q309" s="84">
        <v>7</v>
      </c>
      <c r="R309" s="84">
        <v>5</v>
      </c>
      <c r="S309" s="84">
        <v>7</v>
      </c>
      <c r="T309" s="84">
        <v>6</v>
      </c>
      <c r="U309" s="84">
        <v>5</v>
      </c>
      <c r="V309" s="84">
        <v>7</v>
      </c>
      <c r="W309" s="114">
        <v>8</v>
      </c>
      <c r="X309" s="109">
        <v>52</v>
      </c>
      <c r="Y309" s="67">
        <v>99</v>
      </c>
      <c r="Z309" s="92">
        <v>0</v>
      </c>
      <c r="AA309" s="142">
        <v>22.600000000000012</v>
      </c>
      <c r="AB309" s="93">
        <v>105</v>
      </c>
    </row>
    <row r="310" spans="1:28" ht="15.75" thickBot="1" x14ac:dyDescent="0.3">
      <c r="A310" s="94"/>
      <c r="D310" s="148" t="s">
        <v>18</v>
      </c>
      <c r="E310" s="51">
        <v>2</v>
      </c>
      <c r="F310" s="51">
        <v>4</v>
      </c>
      <c r="G310" s="51">
        <v>1</v>
      </c>
      <c r="H310" s="51">
        <v>4</v>
      </c>
      <c r="I310" s="51">
        <v>2</v>
      </c>
      <c r="J310" s="51">
        <v>2</v>
      </c>
      <c r="K310" s="51">
        <v>2</v>
      </c>
      <c r="L310" s="51">
        <v>2</v>
      </c>
      <c r="M310" s="115">
        <v>1</v>
      </c>
      <c r="N310" s="125">
        <v>20</v>
      </c>
      <c r="O310" s="128">
        <v>4</v>
      </c>
      <c r="P310" s="51">
        <v>3</v>
      </c>
      <c r="Q310" s="51">
        <v>2</v>
      </c>
      <c r="R310" s="51">
        <v>2</v>
      </c>
      <c r="S310" s="51">
        <v>1</v>
      </c>
      <c r="T310" s="51">
        <v>2</v>
      </c>
      <c r="U310" s="51">
        <v>2</v>
      </c>
      <c r="V310" s="51">
        <v>0</v>
      </c>
      <c r="W310" s="115">
        <v>0</v>
      </c>
      <c r="X310" s="120">
        <v>16</v>
      </c>
      <c r="Y310" s="68">
        <v>36</v>
      </c>
      <c r="AB310" s="87"/>
    </row>
    <row r="311" spans="1:28" ht="13.5" thickBot="1" x14ac:dyDescent="0.25">
      <c r="A311" s="95"/>
      <c r="AB311" s="87"/>
    </row>
    <row r="312" spans="1:28" ht="15" x14ac:dyDescent="0.25">
      <c r="A312" s="99"/>
      <c r="D312" s="53" t="s">
        <v>15</v>
      </c>
      <c r="E312" s="54">
        <v>2</v>
      </c>
      <c r="F312" s="54">
        <v>2</v>
      </c>
      <c r="G312" s="54">
        <v>1</v>
      </c>
      <c r="H312" s="54">
        <v>2</v>
      </c>
      <c r="I312" s="54">
        <v>2</v>
      </c>
      <c r="J312" s="54">
        <v>1</v>
      </c>
      <c r="K312" s="54">
        <v>2</v>
      </c>
      <c r="L312" s="54">
        <v>2</v>
      </c>
      <c r="M312" s="55">
        <v>2</v>
      </c>
      <c r="N312" s="129">
        <v>16</v>
      </c>
      <c r="O312" s="132">
        <v>2</v>
      </c>
      <c r="P312" s="54">
        <v>1</v>
      </c>
      <c r="Q312" s="54">
        <v>2</v>
      </c>
      <c r="R312" s="54">
        <v>1</v>
      </c>
      <c r="S312" s="54">
        <v>2</v>
      </c>
      <c r="T312" s="54">
        <v>2</v>
      </c>
      <c r="U312" s="54">
        <v>2</v>
      </c>
      <c r="V312" s="54">
        <v>2</v>
      </c>
      <c r="W312" s="55">
        <v>2</v>
      </c>
      <c r="X312" s="116">
        <v>16</v>
      </c>
      <c r="Y312" s="55">
        <v>32</v>
      </c>
      <c r="AB312" s="87"/>
    </row>
    <row r="313" spans="1:28" ht="15" x14ac:dyDescent="0.25">
      <c r="A313" s="149" t="s">
        <v>22</v>
      </c>
      <c r="B313" s="78">
        <v>26.4</v>
      </c>
      <c r="C313" s="112">
        <v>32</v>
      </c>
      <c r="D313" s="57" t="s">
        <v>14</v>
      </c>
      <c r="E313" s="84">
        <v>8</v>
      </c>
      <c r="F313" s="84">
        <v>7</v>
      </c>
      <c r="G313" s="84">
        <v>4</v>
      </c>
      <c r="H313" s="84">
        <v>7</v>
      </c>
      <c r="I313" s="84">
        <v>7</v>
      </c>
      <c r="J313" s="84">
        <v>7</v>
      </c>
      <c r="K313" s="84">
        <v>5</v>
      </c>
      <c r="L313" s="84">
        <v>5</v>
      </c>
      <c r="M313" s="114">
        <v>7</v>
      </c>
      <c r="N313" s="130">
        <v>57</v>
      </c>
      <c r="O313" s="84">
        <v>6</v>
      </c>
      <c r="P313" s="84">
        <v>6</v>
      </c>
      <c r="Q313" s="84">
        <v>9</v>
      </c>
      <c r="R313" s="84">
        <v>6</v>
      </c>
      <c r="S313" s="84">
        <v>7</v>
      </c>
      <c r="T313" s="84">
        <v>5</v>
      </c>
      <c r="U313" s="84">
        <v>6</v>
      </c>
      <c r="V313" s="84">
        <v>4</v>
      </c>
      <c r="W313" s="114">
        <v>6</v>
      </c>
      <c r="X313" s="110">
        <v>55</v>
      </c>
      <c r="Y313" s="69">
        <v>112</v>
      </c>
      <c r="Z313" s="97">
        <v>0.4</v>
      </c>
      <c r="AA313" s="143">
        <v>26.4</v>
      </c>
      <c r="AB313" s="98">
        <v>104</v>
      </c>
    </row>
    <row r="314" spans="1:28" ht="15.75" thickBot="1" x14ac:dyDescent="0.3">
      <c r="A314" s="99"/>
      <c r="D314" s="150" t="s">
        <v>18</v>
      </c>
      <c r="E314" s="56">
        <v>1</v>
      </c>
      <c r="F314" s="56">
        <v>1</v>
      </c>
      <c r="G314" s="56">
        <v>2</v>
      </c>
      <c r="H314" s="56">
        <v>1</v>
      </c>
      <c r="I314" s="56">
        <v>2</v>
      </c>
      <c r="J314" s="56">
        <v>0</v>
      </c>
      <c r="K314" s="56">
        <v>2</v>
      </c>
      <c r="L314" s="56">
        <v>3</v>
      </c>
      <c r="M314" s="117">
        <v>1</v>
      </c>
      <c r="N314" s="131">
        <v>13</v>
      </c>
      <c r="O314" s="133">
        <v>2</v>
      </c>
      <c r="P314" s="56">
        <v>0</v>
      </c>
      <c r="Q314" s="56">
        <v>0</v>
      </c>
      <c r="R314" s="56">
        <v>1</v>
      </c>
      <c r="S314" s="56">
        <v>1</v>
      </c>
      <c r="T314" s="56">
        <v>3</v>
      </c>
      <c r="U314" s="56">
        <v>2</v>
      </c>
      <c r="V314" s="56">
        <v>3</v>
      </c>
      <c r="W314" s="117">
        <v>3</v>
      </c>
      <c r="X314" s="121">
        <v>15</v>
      </c>
      <c r="Y314" s="70">
        <v>28</v>
      </c>
      <c r="AB314" s="87"/>
    </row>
    <row r="315" spans="1:28" ht="13.5" thickBot="1" x14ac:dyDescent="0.25">
      <c r="A315" s="95"/>
      <c r="AB315" s="87"/>
    </row>
    <row r="316" spans="1:28" ht="15" x14ac:dyDescent="0.25">
      <c r="A316" s="100"/>
      <c r="D316" s="58" t="s">
        <v>15</v>
      </c>
      <c r="E316" s="59">
        <v>2</v>
      </c>
      <c r="F316" s="59">
        <v>2</v>
      </c>
      <c r="G316" s="59">
        <v>1</v>
      </c>
      <c r="H316" s="59">
        <v>2</v>
      </c>
      <c r="I316" s="59">
        <v>2</v>
      </c>
      <c r="J316" s="59">
        <v>1</v>
      </c>
      <c r="K316" s="59">
        <v>2</v>
      </c>
      <c r="L316" s="59">
        <v>2</v>
      </c>
      <c r="M316" s="60">
        <v>1</v>
      </c>
      <c r="N316" s="134">
        <v>15</v>
      </c>
      <c r="O316" s="137">
        <v>2</v>
      </c>
      <c r="P316" s="59">
        <v>1</v>
      </c>
      <c r="Q316" s="59">
        <v>2</v>
      </c>
      <c r="R316" s="59">
        <v>1</v>
      </c>
      <c r="S316" s="59">
        <v>2</v>
      </c>
      <c r="T316" s="59">
        <v>2</v>
      </c>
      <c r="U316" s="59">
        <v>2</v>
      </c>
      <c r="V316" s="59">
        <v>2</v>
      </c>
      <c r="W316" s="60">
        <v>1</v>
      </c>
      <c r="X316" s="118">
        <v>15</v>
      </c>
      <c r="Y316" s="60">
        <v>30</v>
      </c>
      <c r="AB316" s="87"/>
    </row>
    <row r="317" spans="1:28" ht="15" x14ac:dyDescent="0.25">
      <c r="A317" s="151" t="s">
        <v>23</v>
      </c>
      <c r="B317" s="79">
        <v>25.000000000000011</v>
      </c>
      <c r="C317" s="112">
        <v>30</v>
      </c>
      <c r="D317" s="62" t="s">
        <v>14</v>
      </c>
      <c r="E317" s="84">
        <v>9</v>
      </c>
      <c r="F317" s="84">
        <v>8</v>
      </c>
      <c r="G317" s="84">
        <v>4</v>
      </c>
      <c r="H317" s="84">
        <v>5</v>
      </c>
      <c r="I317" s="84">
        <v>5</v>
      </c>
      <c r="J317" s="84">
        <v>5</v>
      </c>
      <c r="K317" s="84">
        <v>5</v>
      </c>
      <c r="L317" s="84">
        <v>5</v>
      </c>
      <c r="M317" s="114">
        <v>6</v>
      </c>
      <c r="N317" s="135">
        <v>52</v>
      </c>
      <c r="O317" s="127">
        <v>7</v>
      </c>
      <c r="P317" s="84">
        <v>5</v>
      </c>
      <c r="Q317" s="84">
        <v>8</v>
      </c>
      <c r="R317" s="84">
        <v>5</v>
      </c>
      <c r="S317" s="84">
        <v>6</v>
      </c>
      <c r="T317" s="84">
        <v>8</v>
      </c>
      <c r="U317" s="84">
        <v>6</v>
      </c>
      <c r="V317" s="84">
        <v>2</v>
      </c>
      <c r="W317" s="114">
        <v>5</v>
      </c>
      <c r="X317" s="111">
        <v>52</v>
      </c>
      <c r="Y317" s="71">
        <v>104</v>
      </c>
      <c r="Z317" s="102">
        <v>0</v>
      </c>
      <c r="AA317" s="141">
        <v>25.000000000000011</v>
      </c>
      <c r="AB317" s="103">
        <v>117</v>
      </c>
    </row>
    <row r="318" spans="1:28" ht="15.75" thickBot="1" x14ac:dyDescent="0.3">
      <c r="A318" s="104"/>
      <c r="B318" s="105"/>
      <c r="C318" s="105"/>
      <c r="D318" s="152" t="s">
        <v>18</v>
      </c>
      <c r="E318" s="61">
        <v>0</v>
      </c>
      <c r="F318" s="61">
        <v>0</v>
      </c>
      <c r="G318" s="61">
        <v>2</v>
      </c>
      <c r="H318" s="61">
        <v>3</v>
      </c>
      <c r="I318" s="61">
        <v>4</v>
      </c>
      <c r="J318" s="61">
        <v>2</v>
      </c>
      <c r="K318" s="61">
        <v>2</v>
      </c>
      <c r="L318" s="61">
        <v>3</v>
      </c>
      <c r="M318" s="119">
        <v>1</v>
      </c>
      <c r="N318" s="136">
        <v>17</v>
      </c>
      <c r="O318" s="138">
        <v>1</v>
      </c>
      <c r="P318" s="61">
        <v>1</v>
      </c>
      <c r="Q318" s="61">
        <v>1</v>
      </c>
      <c r="R318" s="61">
        <v>2</v>
      </c>
      <c r="S318" s="61">
        <v>2</v>
      </c>
      <c r="T318" s="61">
        <v>0</v>
      </c>
      <c r="U318" s="61">
        <v>2</v>
      </c>
      <c r="V318" s="61">
        <v>5</v>
      </c>
      <c r="W318" s="119">
        <v>3</v>
      </c>
      <c r="X318" s="122">
        <v>17</v>
      </c>
      <c r="Y318" s="72">
        <v>34</v>
      </c>
      <c r="Z318" s="105"/>
      <c r="AA318" s="105"/>
      <c r="AB318" s="106"/>
    </row>
    <row r="319" spans="1:28" ht="13.5" thickBot="1" x14ac:dyDescent="0.25">
      <c r="A319" s="77"/>
      <c r="B319" s="77"/>
      <c r="C319" s="77"/>
      <c r="D319" s="77"/>
      <c r="E319" s="77"/>
      <c r="F319" s="77"/>
      <c r="G319" s="77"/>
      <c r="H319" s="77"/>
      <c r="I319" s="77"/>
      <c r="J319" s="77"/>
      <c r="K319" s="77"/>
      <c r="L319" s="77"/>
      <c r="M319" s="77"/>
      <c r="N319" s="77"/>
      <c r="O319" s="77"/>
      <c r="P319" s="77"/>
      <c r="Q319" s="77"/>
      <c r="R319" s="77"/>
      <c r="S319" s="77"/>
      <c r="T319" s="77"/>
      <c r="U319" s="77"/>
      <c r="V319" s="77"/>
      <c r="W319" s="77"/>
      <c r="X319" s="77"/>
      <c r="Y319" s="77"/>
      <c r="Z319" s="77"/>
      <c r="AA319" s="77"/>
      <c r="AB319" s="77"/>
    </row>
    <row r="320" spans="1:28" ht="15" x14ac:dyDescent="0.25">
      <c r="A320" s="88"/>
      <c r="B320" s="173" t="s">
        <v>4</v>
      </c>
      <c r="C320" s="176" t="s">
        <v>19</v>
      </c>
      <c r="D320" s="64" t="s">
        <v>1</v>
      </c>
      <c r="E320" s="40">
        <v>382</v>
      </c>
      <c r="F320" s="41">
        <v>459</v>
      </c>
      <c r="G320" s="41">
        <v>301</v>
      </c>
      <c r="H320" s="41">
        <v>302</v>
      </c>
      <c r="I320" s="41">
        <v>146</v>
      </c>
      <c r="J320" s="41">
        <v>373</v>
      </c>
      <c r="K320" s="41">
        <v>478</v>
      </c>
      <c r="L320" s="41">
        <v>172</v>
      </c>
      <c r="M320" s="42">
        <v>349</v>
      </c>
      <c r="N320" s="179" t="s">
        <v>16</v>
      </c>
      <c r="O320" s="40">
        <v>403</v>
      </c>
      <c r="P320" s="41">
        <v>182</v>
      </c>
      <c r="Q320" s="41">
        <v>471</v>
      </c>
      <c r="R320" s="41">
        <v>150</v>
      </c>
      <c r="S320" s="41">
        <v>387</v>
      </c>
      <c r="T320" s="41">
        <v>286</v>
      </c>
      <c r="U320" s="41">
        <v>376</v>
      </c>
      <c r="V320" s="41">
        <v>476</v>
      </c>
      <c r="W320" s="42">
        <v>270</v>
      </c>
      <c r="X320" s="179" t="s">
        <v>17</v>
      </c>
      <c r="Y320" s="89">
        <v>71.5</v>
      </c>
      <c r="Z320" s="182" t="s">
        <v>28</v>
      </c>
      <c r="AA320" s="185" t="s">
        <v>6</v>
      </c>
      <c r="AB320" s="188" t="s">
        <v>20</v>
      </c>
    </row>
    <row r="321" spans="1:28" ht="15" x14ac:dyDescent="0.25">
      <c r="A321" s="90" t="s">
        <v>21</v>
      </c>
      <c r="B321" s="174"/>
      <c r="C321" s="177"/>
      <c r="D321" s="65" t="s">
        <v>2</v>
      </c>
      <c r="E321" s="43">
        <v>4</v>
      </c>
      <c r="F321" s="39">
        <v>5</v>
      </c>
      <c r="G321" s="39">
        <v>4</v>
      </c>
      <c r="H321" s="39">
        <v>4</v>
      </c>
      <c r="I321" s="39">
        <v>3</v>
      </c>
      <c r="J321" s="39">
        <v>4</v>
      </c>
      <c r="K321" s="39">
        <v>5</v>
      </c>
      <c r="L321" s="39">
        <v>3</v>
      </c>
      <c r="M321" s="44">
        <v>4</v>
      </c>
      <c r="N321" s="180"/>
      <c r="O321" s="43">
        <v>4</v>
      </c>
      <c r="P321" s="39">
        <v>3</v>
      </c>
      <c r="Q321" s="39">
        <v>5</v>
      </c>
      <c r="R321" s="39">
        <v>3</v>
      </c>
      <c r="S321" s="39">
        <v>4</v>
      </c>
      <c r="T321" s="39">
        <v>4</v>
      </c>
      <c r="U321" s="39">
        <v>4</v>
      </c>
      <c r="V321" s="39">
        <v>5</v>
      </c>
      <c r="W321" s="44">
        <v>4</v>
      </c>
      <c r="X321" s="180"/>
      <c r="Y321" s="63">
        <v>72</v>
      </c>
      <c r="Z321" s="183"/>
      <c r="AA321" s="186"/>
      <c r="AB321" s="189"/>
    </row>
    <row r="322" spans="1:28" ht="15.75" thickBot="1" x14ac:dyDescent="0.3">
      <c r="A322" s="107">
        <v>44789</v>
      </c>
      <c r="B322" s="175"/>
      <c r="C322" s="178"/>
      <c r="D322" s="66" t="s">
        <v>3</v>
      </c>
      <c r="E322" s="45">
        <v>5</v>
      </c>
      <c r="F322" s="46">
        <v>9</v>
      </c>
      <c r="G322" s="46">
        <v>13</v>
      </c>
      <c r="H322" s="46">
        <v>15</v>
      </c>
      <c r="I322" s="46">
        <v>17</v>
      </c>
      <c r="J322" s="46">
        <v>3</v>
      </c>
      <c r="K322" s="46">
        <v>7</v>
      </c>
      <c r="L322" s="46">
        <v>11</v>
      </c>
      <c r="M322" s="47">
        <v>1</v>
      </c>
      <c r="N322" s="181"/>
      <c r="O322" s="45">
        <v>4</v>
      </c>
      <c r="P322" s="46">
        <v>14</v>
      </c>
      <c r="Q322" s="46">
        <v>6</v>
      </c>
      <c r="R322" s="46">
        <v>18</v>
      </c>
      <c r="S322" s="46">
        <v>2</v>
      </c>
      <c r="T322" s="46">
        <v>16</v>
      </c>
      <c r="U322" s="46">
        <v>8</v>
      </c>
      <c r="V322" s="46">
        <v>12</v>
      </c>
      <c r="W322" s="47">
        <v>10</v>
      </c>
      <c r="X322" s="181"/>
      <c r="Y322" s="108">
        <v>130</v>
      </c>
      <c r="Z322" s="184"/>
      <c r="AA322" s="187"/>
      <c r="AB322" s="190"/>
    </row>
    <row r="323" spans="1:28" ht="15" x14ac:dyDescent="0.25">
      <c r="A323" s="91"/>
      <c r="D323" s="48" t="s">
        <v>15</v>
      </c>
      <c r="E323" s="49">
        <v>2</v>
      </c>
      <c r="F323" s="49">
        <v>1</v>
      </c>
      <c r="G323" s="49">
        <v>1</v>
      </c>
      <c r="H323" s="49">
        <v>1</v>
      </c>
      <c r="I323" s="49">
        <v>1</v>
      </c>
      <c r="J323" s="49">
        <v>2</v>
      </c>
      <c r="K323" s="49">
        <v>2</v>
      </c>
      <c r="L323" s="49">
        <v>1</v>
      </c>
      <c r="M323" s="50">
        <v>2</v>
      </c>
      <c r="N323" s="123">
        <v>13</v>
      </c>
      <c r="O323" s="126">
        <v>2</v>
      </c>
      <c r="P323" s="49">
        <v>1</v>
      </c>
      <c r="Q323" s="49">
        <v>2</v>
      </c>
      <c r="R323" s="49">
        <v>1</v>
      </c>
      <c r="S323" s="49">
        <v>2</v>
      </c>
      <c r="T323" s="49">
        <v>1</v>
      </c>
      <c r="U323" s="49">
        <v>2</v>
      </c>
      <c r="V323" s="49">
        <v>1</v>
      </c>
      <c r="W323" s="50">
        <v>1</v>
      </c>
      <c r="X323" s="113">
        <v>13</v>
      </c>
      <c r="Y323" s="85">
        <v>26</v>
      </c>
      <c r="AB323" s="87"/>
    </row>
    <row r="324" spans="1:28" ht="15" x14ac:dyDescent="0.25">
      <c r="A324" s="91" t="s">
        <v>24</v>
      </c>
      <c r="B324" s="73">
        <v>22.600000000000012</v>
      </c>
      <c r="C324" s="112">
        <v>26</v>
      </c>
      <c r="D324" s="52" t="s">
        <v>14</v>
      </c>
      <c r="E324" s="84">
        <v>6</v>
      </c>
      <c r="F324" s="84">
        <v>6</v>
      </c>
      <c r="G324" s="84">
        <v>6</v>
      </c>
      <c r="H324" s="84">
        <v>6</v>
      </c>
      <c r="I324" s="84">
        <v>4</v>
      </c>
      <c r="J324" s="84">
        <v>7</v>
      </c>
      <c r="K324" s="84">
        <v>7</v>
      </c>
      <c r="L324" s="84">
        <v>4</v>
      </c>
      <c r="M324" s="114">
        <v>5</v>
      </c>
      <c r="N324" s="124">
        <v>51</v>
      </c>
      <c r="O324" s="84">
        <v>6</v>
      </c>
      <c r="P324" s="84">
        <v>5</v>
      </c>
      <c r="Q324" s="84">
        <v>6</v>
      </c>
      <c r="R324" s="84">
        <v>4</v>
      </c>
      <c r="S324" s="84">
        <v>7</v>
      </c>
      <c r="T324" s="84">
        <v>5</v>
      </c>
      <c r="U324" s="84">
        <v>5</v>
      </c>
      <c r="V324" s="84">
        <v>7</v>
      </c>
      <c r="W324" s="114">
        <v>5</v>
      </c>
      <c r="X324" s="109">
        <v>50</v>
      </c>
      <c r="Y324" s="67">
        <v>101</v>
      </c>
      <c r="Z324" s="92">
        <v>0</v>
      </c>
      <c r="AA324" s="142">
        <v>22.600000000000012</v>
      </c>
      <c r="AB324" s="93">
        <v>104</v>
      </c>
    </row>
    <row r="325" spans="1:28" ht="15.75" thickBot="1" x14ac:dyDescent="0.3">
      <c r="A325" s="94"/>
      <c r="D325" s="74" t="s">
        <v>18</v>
      </c>
      <c r="E325" s="51">
        <v>2</v>
      </c>
      <c r="F325" s="51">
        <v>2</v>
      </c>
      <c r="G325" s="51">
        <v>1</v>
      </c>
      <c r="H325" s="51">
        <v>1</v>
      </c>
      <c r="I325" s="51">
        <v>2</v>
      </c>
      <c r="J325" s="51">
        <v>1</v>
      </c>
      <c r="K325" s="51">
        <v>2</v>
      </c>
      <c r="L325" s="51">
        <v>2</v>
      </c>
      <c r="M325" s="115">
        <v>3</v>
      </c>
      <c r="N325" s="125">
        <v>16</v>
      </c>
      <c r="O325" s="128">
        <v>2</v>
      </c>
      <c r="P325" s="51">
        <v>1</v>
      </c>
      <c r="Q325" s="51">
        <v>3</v>
      </c>
      <c r="R325" s="51">
        <v>2</v>
      </c>
      <c r="S325" s="51">
        <v>1</v>
      </c>
      <c r="T325" s="51">
        <v>2</v>
      </c>
      <c r="U325" s="51">
        <v>3</v>
      </c>
      <c r="V325" s="51">
        <v>1</v>
      </c>
      <c r="W325" s="115">
        <v>2</v>
      </c>
      <c r="X325" s="120">
        <v>17</v>
      </c>
      <c r="Y325" s="68">
        <v>33</v>
      </c>
      <c r="AB325" s="87"/>
    </row>
    <row r="326" spans="1:28" ht="13.5" thickBot="1" x14ac:dyDescent="0.25">
      <c r="A326" s="95"/>
      <c r="AB326" s="87"/>
    </row>
    <row r="327" spans="1:28" ht="15" x14ac:dyDescent="0.25">
      <c r="A327" s="99"/>
      <c r="D327" s="53" t="s">
        <v>15</v>
      </c>
      <c r="E327" s="54">
        <v>2</v>
      </c>
      <c r="F327" s="54">
        <v>2</v>
      </c>
      <c r="G327" s="54">
        <v>1</v>
      </c>
      <c r="H327" s="54">
        <v>1</v>
      </c>
      <c r="I327" s="54">
        <v>1</v>
      </c>
      <c r="J327" s="54">
        <v>2</v>
      </c>
      <c r="K327" s="54">
        <v>2</v>
      </c>
      <c r="L327" s="54">
        <v>2</v>
      </c>
      <c r="M327" s="55">
        <v>2</v>
      </c>
      <c r="N327" s="129">
        <v>15</v>
      </c>
      <c r="O327" s="132">
        <v>2</v>
      </c>
      <c r="P327" s="54">
        <v>1</v>
      </c>
      <c r="Q327" s="54">
        <v>2</v>
      </c>
      <c r="R327" s="54">
        <v>1</v>
      </c>
      <c r="S327" s="54">
        <v>2</v>
      </c>
      <c r="T327" s="54">
        <v>1</v>
      </c>
      <c r="U327" s="54">
        <v>2</v>
      </c>
      <c r="V327" s="54">
        <v>2</v>
      </c>
      <c r="W327" s="55">
        <v>2</v>
      </c>
      <c r="X327" s="116">
        <v>15</v>
      </c>
      <c r="Y327" s="55">
        <v>30</v>
      </c>
      <c r="AB327" s="87"/>
    </row>
    <row r="328" spans="1:28" ht="15" x14ac:dyDescent="0.25">
      <c r="A328" s="96" t="s">
        <v>22</v>
      </c>
      <c r="B328" s="78">
        <v>26.4</v>
      </c>
      <c r="C328" s="112">
        <v>30</v>
      </c>
      <c r="D328" s="57" t="s">
        <v>14</v>
      </c>
      <c r="E328" s="84">
        <v>7</v>
      </c>
      <c r="F328" s="84">
        <v>8</v>
      </c>
      <c r="G328" s="84">
        <v>5</v>
      </c>
      <c r="H328" s="84">
        <v>5</v>
      </c>
      <c r="I328" s="84">
        <v>4</v>
      </c>
      <c r="J328" s="84">
        <v>5</v>
      </c>
      <c r="K328" s="84">
        <v>8</v>
      </c>
      <c r="L328" s="84">
        <v>4</v>
      </c>
      <c r="M328" s="114">
        <v>7</v>
      </c>
      <c r="N328" s="130">
        <v>53</v>
      </c>
      <c r="O328" s="84">
        <v>4</v>
      </c>
      <c r="P328" s="84">
        <v>4</v>
      </c>
      <c r="Q328" s="84">
        <v>8</v>
      </c>
      <c r="R328" s="84">
        <v>3</v>
      </c>
      <c r="S328" s="84">
        <v>6</v>
      </c>
      <c r="T328" s="84">
        <v>7</v>
      </c>
      <c r="U328" s="84">
        <v>6</v>
      </c>
      <c r="V328" s="84">
        <v>8</v>
      </c>
      <c r="W328" s="114">
        <v>6</v>
      </c>
      <c r="X328" s="110">
        <v>52</v>
      </c>
      <c r="Y328" s="69">
        <v>105</v>
      </c>
      <c r="Z328" s="97">
        <v>0</v>
      </c>
      <c r="AA328" s="143">
        <v>26.4</v>
      </c>
      <c r="AB328" s="98">
        <v>103</v>
      </c>
    </row>
    <row r="329" spans="1:28" ht="15.75" thickBot="1" x14ac:dyDescent="0.3">
      <c r="A329" s="99"/>
      <c r="D329" s="75" t="s">
        <v>18</v>
      </c>
      <c r="E329" s="56">
        <v>1</v>
      </c>
      <c r="F329" s="56">
        <v>1</v>
      </c>
      <c r="G329" s="56">
        <v>2</v>
      </c>
      <c r="H329" s="56">
        <v>2</v>
      </c>
      <c r="I329" s="56">
        <v>2</v>
      </c>
      <c r="J329" s="56">
        <v>3</v>
      </c>
      <c r="K329" s="56">
        <v>1</v>
      </c>
      <c r="L329" s="56">
        <v>3</v>
      </c>
      <c r="M329" s="117">
        <v>1</v>
      </c>
      <c r="N329" s="131">
        <v>16</v>
      </c>
      <c r="O329" s="133">
        <v>4</v>
      </c>
      <c r="P329" s="56">
        <v>2</v>
      </c>
      <c r="Q329" s="56">
        <v>1</v>
      </c>
      <c r="R329" s="56">
        <v>3</v>
      </c>
      <c r="S329" s="56">
        <v>2</v>
      </c>
      <c r="T329" s="56">
        <v>0</v>
      </c>
      <c r="U329" s="56">
        <v>2</v>
      </c>
      <c r="V329" s="56">
        <v>1</v>
      </c>
      <c r="W329" s="117">
        <v>2</v>
      </c>
      <c r="X329" s="121">
        <v>17</v>
      </c>
      <c r="Y329" s="70">
        <v>33</v>
      </c>
      <c r="AB329" s="87"/>
    </row>
    <row r="330" spans="1:28" ht="13.5" thickBot="1" x14ac:dyDescent="0.25">
      <c r="A330" s="95"/>
      <c r="AB330" s="87"/>
    </row>
    <row r="331" spans="1:28" ht="15" x14ac:dyDescent="0.25">
      <c r="A331" s="100"/>
      <c r="D331" s="58" t="s">
        <v>15</v>
      </c>
      <c r="E331" s="59">
        <v>2</v>
      </c>
      <c r="F331" s="59">
        <v>2</v>
      </c>
      <c r="G331" s="59">
        <v>1</v>
      </c>
      <c r="H331" s="59">
        <v>1</v>
      </c>
      <c r="I331" s="59">
        <v>1</v>
      </c>
      <c r="J331" s="59">
        <v>2</v>
      </c>
      <c r="K331" s="59">
        <v>2</v>
      </c>
      <c r="L331" s="59">
        <v>2</v>
      </c>
      <c r="M331" s="60">
        <v>2</v>
      </c>
      <c r="N331" s="134">
        <v>15</v>
      </c>
      <c r="O331" s="137">
        <v>2</v>
      </c>
      <c r="P331" s="59">
        <v>1</v>
      </c>
      <c r="Q331" s="59">
        <v>2</v>
      </c>
      <c r="R331" s="59">
        <v>1</v>
      </c>
      <c r="S331" s="59">
        <v>2</v>
      </c>
      <c r="T331" s="59">
        <v>1</v>
      </c>
      <c r="U331" s="59">
        <v>2</v>
      </c>
      <c r="V331" s="59">
        <v>1</v>
      </c>
      <c r="W331" s="60">
        <v>2</v>
      </c>
      <c r="X331" s="118">
        <v>14</v>
      </c>
      <c r="Y331" s="60">
        <v>29</v>
      </c>
      <c r="AB331" s="87"/>
    </row>
    <row r="332" spans="1:28" ht="15" x14ac:dyDescent="0.25">
      <c r="A332" s="101" t="s">
        <v>23</v>
      </c>
      <c r="B332" s="79">
        <v>25.400000000000009</v>
      </c>
      <c r="C332" s="112">
        <v>29</v>
      </c>
      <c r="D332" s="62" t="s">
        <v>14</v>
      </c>
      <c r="E332" s="84">
        <v>8</v>
      </c>
      <c r="F332" s="84">
        <v>7</v>
      </c>
      <c r="G332" s="84">
        <v>5</v>
      </c>
      <c r="H332" s="84">
        <v>5</v>
      </c>
      <c r="I332" s="84">
        <v>3</v>
      </c>
      <c r="J332" s="84">
        <v>6</v>
      </c>
      <c r="K332" s="84">
        <v>6</v>
      </c>
      <c r="L332" s="84">
        <v>4</v>
      </c>
      <c r="M332" s="114">
        <v>6</v>
      </c>
      <c r="N332" s="135">
        <v>50</v>
      </c>
      <c r="O332" s="127">
        <v>6</v>
      </c>
      <c r="P332" s="84">
        <v>4</v>
      </c>
      <c r="Q332" s="84">
        <v>6</v>
      </c>
      <c r="R332" s="84">
        <v>4</v>
      </c>
      <c r="S332" s="84">
        <v>8</v>
      </c>
      <c r="T332" s="84">
        <v>5</v>
      </c>
      <c r="U332" s="84">
        <v>4</v>
      </c>
      <c r="V332" s="84">
        <v>5</v>
      </c>
      <c r="W332" s="114">
        <v>8</v>
      </c>
      <c r="X332" s="111">
        <v>50</v>
      </c>
      <c r="Y332" s="71">
        <v>100</v>
      </c>
      <c r="Z332" s="102">
        <v>-0.4</v>
      </c>
      <c r="AA332" s="141">
        <v>25.000000000000011</v>
      </c>
      <c r="AB332" s="103">
        <v>116</v>
      </c>
    </row>
    <row r="333" spans="1:28" ht="15.75" thickBot="1" x14ac:dyDescent="0.3">
      <c r="A333" s="104"/>
      <c r="B333" s="105"/>
      <c r="C333" s="105"/>
      <c r="D333" s="76" t="s">
        <v>18</v>
      </c>
      <c r="E333" s="61">
        <v>0</v>
      </c>
      <c r="F333" s="61">
        <v>2</v>
      </c>
      <c r="G333" s="61">
        <v>2</v>
      </c>
      <c r="H333" s="61">
        <v>2</v>
      </c>
      <c r="I333" s="61">
        <v>3</v>
      </c>
      <c r="J333" s="61">
        <v>2</v>
      </c>
      <c r="K333" s="61">
        <v>3</v>
      </c>
      <c r="L333" s="61">
        <v>3</v>
      </c>
      <c r="M333" s="119">
        <v>2</v>
      </c>
      <c r="N333" s="136">
        <v>19</v>
      </c>
      <c r="O333" s="138">
        <v>2</v>
      </c>
      <c r="P333" s="61">
        <v>2</v>
      </c>
      <c r="Q333" s="61">
        <v>3</v>
      </c>
      <c r="R333" s="61">
        <v>2</v>
      </c>
      <c r="S333" s="61">
        <v>0</v>
      </c>
      <c r="T333" s="61">
        <v>2</v>
      </c>
      <c r="U333" s="61">
        <v>4</v>
      </c>
      <c r="V333" s="61">
        <v>3</v>
      </c>
      <c r="W333" s="119">
        <v>0</v>
      </c>
      <c r="X333" s="122">
        <v>18</v>
      </c>
      <c r="Y333" s="72">
        <v>37</v>
      </c>
      <c r="Z333" s="105"/>
      <c r="AA333" s="105"/>
      <c r="AB333" s="106"/>
    </row>
    <row r="334" spans="1:28" ht="13.5" thickBot="1" x14ac:dyDescent="0.25">
      <c r="A334" s="77"/>
      <c r="B334" s="77"/>
      <c r="C334" s="77"/>
      <c r="D334" s="77"/>
      <c r="E334" s="77"/>
      <c r="F334" s="77"/>
      <c r="G334" s="77"/>
      <c r="H334" s="77"/>
      <c r="I334" s="77"/>
      <c r="J334" s="77"/>
      <c r="K334" s="77"/>
      <c r="L334" s="77"/>
      <c r="M334" s="77"/>
      <c r="N334" s="77"/>
      <c r="O334" s="77"/>
      <c r="P334" s="77"/>
      <c r="Q334" s="77"/>
      <c r="R334" s="77"/>
      <c r="S334" s="77"/>
      <c r="T334" s="77"/>
      <c r="U334" s="77"/>
      <c r="V334" s="77"/>
      <c r="W334" s="77"/>
      <c r="X334" s="77"/>
      <c r="Y334" s="77"/>
      <c r="Z334" s="77"/>
      <c r="AA334" s="77"/>
      <c r="AB334" s="77"/>
    </row>
    <row r="335" spans="1:28" ht="15" x14ac:dyDescent="0.25">
      <c r="A335" s="153"/>
      <c r="B335" s="173" t="s">
        <v>4</v>
      </c>
      <c r="C335" s="176" t="s">
        <v>19</v>
      </c>
      <c r="D335" s="64" t="s">
        <v>1</v>
      </c>
      <c r="E335" s="40">
        <v>465</v>
      </c>
      <c r="F335" s="41">
        <v>365</v>
      </c>
      <c r="G335" s="41">
        <v>155</v>
      </c>
      <c r="H335" s="41">
        <v>366</v>
      </c>
      <c r="I335" s="41">
        <v>449</v>
      </c>
      <c r="J335" s="41">
        <v>281</v>
      </c>
      <c r="K335" s="41">
        <v>126</v>
      </c>
      <c r="L335" s="41">
        <v>353</v>
      </c>
      <c r="M335" s="42">
        <v>301</v>
      </c>
      <c r="N335" s="179" t="s">
        <v>16</v>
      </c>
      <c r="O335" s="40">
        <v>358</v>
      </c>
      <c r="P335" s="41">
        <v>142</v>
      </c>
      <c r="Q335" s="41">
        <v>512</v>
      </c>
      <c r="R335" s="41">
        <v>331</v>
      </c>
      <c r="S335" s="41">
        <v>337</v>
      </c>
      <c r="T335" s="41">
        <v>328</v>
      </c>
      <c r="U335" s="41">
        <v>342</v>
      </c>
      <c r="V335" s="41">
        <v>126</v>
      </c>
      <c r="W335" s="42">
        <v>470</v>
      </c>
      <c r="X335" s="179" t="s">
        <v>17</v>
      </c>
      <c r="Y335" s="89">
        <v>71.3</v>
      </c>
      <c r="Z335" s="182" t="s">
        <v>28</v>
      </c>
      <c r="AA335" s="185" t="s">
        <v>6</v>
      </c>
      <c r="AB335" s="188" t="s">
        <v>20</v>
      </c>
    </row>
    <row r="336" spans="1:28" ht="15" x14ac:dyDescent="0.25">
      <c r="A336" s="153" t="s">
        <v>30</v>
      </c>
      <c r="B336" s="174"/>
      <c r="C336" s="177"/>
      <c r="D336" s="65" t="s">
        <v>2</v>
      </c>
      <c r="E336" s="43">
        <v>5</v>
      </c>
      <c r="F336" s="39">
        <v>4</v>
      </c>
      <c r="G336" s="39">
        <v>3</v>
      </c>
      <c r="H336" s="39">
        <v>4</v>
      </c>
      <c r="I336" s="39">
        <v>5</v>
      </c>
      <c r="J336" s="39">
        <v>4</v>
      </c>
      <c r="K336" s="39">
        <v>3</v>
      </c>
      <c r="L336" s="39">
        <v>4</v>
      </c>
      <c r="M336" s="44">
        <v>4</v>
      </c>
      <c r="N336" s="180"/>
      <c r="O336" s="43">
        <v>4</v>
      </c>
      <c r="P336" s="39">
        <v>3</v>
      </c>
      <c r="Q336" s="39">
        <v>5</v>
      </c>
      <c r="R336" s="39">
        <v>4</v>
      </c>
      <c r="S336" s="39">
        <v>4</v>
      </c>
      <c r="T336" s="39">
        <v>4</v>
      </c>
      <c r="U336" s="39">
        <v>4</v>
      </c>
      <c r="V336" s="39">
        <v>3</v>
      </c>
      <c r="W336" s="44">
        <v>5</v>
      </c>
      <c r="X336" s="180"/>
      <c r="Y336" s="63">
        <v>72</v>
      </c>
      <c r="Z336" s="183"/>
      <c r="AA336" s="186"/>
      <c r="AB336" s="189"/>
    </row>
    <row r="337" spans="1:28" ht="15.75" thickBot="1" x14ac:dyDescent="0.3">
      <c r="A337" s="154">
        <v>44784</v>
      </c>
      <c r="B337" s="175"/>
      <c r="C337" s="178"/>
      <c r="D337" s="66" t="s">
        <v>3</v>
      </c>
      <c r="E337" s="45">
        <v>8</v>
      </c>
      <c r="F337" s="46">
        <v>4</v>
      </c>
      <c r="G337" s="46">
        <v>18</v>
      </c>
      <c r="H337" s="46">
        <v>2</v>
      </c>
      <c r="I337" s="46">
        <v>6</v>
      </c>
      <c r="J337" s="46">
        <v>16</v>
      </c>
      <c r="K337" s="46">
        <v>12</v>
      </c>
      <c r="L337" s="46">
        <v>10</v>
      </c>
      <c r="M337" s="47">
        <v>14</v>
      </c>
      <c r="N337" s="181"/>
      <c r="O337" s="45">
        <v>3</v>
      </c>
      <c r="P337" s="46">
        <v>17</v>
      </c>
      <c r="Q337" s="46">
        <v>1</v>
      </c>
      <c r="R337" s="46">
        <v>15</v>
      </c>
      <c r="S337" s="46">
        <v>7</v>
      </c>
      <c r="T337" s="46">
        <v>5</v>
      </c>
      <c r="U337" s="46">
        <v>11</v>
      </c>
      <c r="V337" s="46">
        <v>9</v>
      </c>
      <c r="W337" s="47">
        <v>13</v>
      </c>
      <c r="X337" s="181"/>
      <c r="Y337" s="108">
        <v>140</v>
      </c>
      <c r="Z337" s="184"/>
      <c r="AA337" s="187"/>
      <c r="AB337" s="190"/>
    </row>
    <row r="338" spans="1:28" ht="15" x14ac:dyDescent="0.25">
      <c r="A338" s="146"/>
      <c r="D338" s="48" t="s">
        <v>15</v>
      </c>
      <c r="E338" s="49">
        <v>2</v>
      </c>
      <c r="F338" s="49">
        <v>2</v>
      </c>
      <c r="G338" s="49">
        <v>1</v>
      </c>
      <c r="H338" s="49">
        <v>2</v>
      </c>
      <c r="I338" s="49">
        <v>2</v>
      </c>
      <c r="J338" s="49">
        <v>1</v>
      </c>
      <c r="K338" s="49">
        <v>1</v>
      </c>
      <c r="L338" s="49">
        <v>1</v>
      </c>
      <c r="M338" s="50">
        <v>1</v>
      </c>
      <c r="N338" s="123">
        <v>13</v>
      </c>
      <c r="O338" s="126">
        <v>2</v>
      </c>
      <c r="P338" s="49">
        <v>1</v>
      </c>
      <c r="Q338" s="49">
        <v>2</v>
      </c>
      <c r="R338" s="49">
        <v>1</v>
      </c>
      <c r="S338" s="49">
        <v>2</v>
      </c>
      <c r="T338" s="49">
        <v>2</v>
      </c>
      <c r="U338" s="49">
        <v>1</v>
      </c>
      <c r="V338" s="49">
        <v>2</v>
      </c>
      <c r="W338" s="50">
        <v>1</v>
      </c>
      <c r="X338" s="113">
        <v>14</v>
      </c>
      <c r="Y338" s="85">
        <v>27</v>
      </c>
      <c r="AB338" s="87"/>
    </row>
    <row r="339" spans="1:28" ht="15" x14ac:dyDescent="0.25">
      <c r="A339" s="146" t="s">
        <v>24</v>
      </c>
      <c r="B339" s="73">
        <v>22.600000000000012</v>
      </c>
      <c r="C339" s="112">
        <v>27</v>
      </c>
      <c r="D339" s="52" t="s">
        <v>14</v>
      </c>
      <c r="E339" s="84">
        <v>6</v>
      </c>
      <c r="F339" s="84">
        <v>8</v>
      </c>
      <c r="G339" s="84">
        <v>4</v>
      </c>
      <c r="H339" s="84">
        <v>6</v>
      </c>
      <c r="I339" s="84">
        <v>5</v>
      </c>
      <c r="J339" s="84">
        <v>5</v>
      </c>
      <c r="K339" s="84">
        <v>5</v>
      </c>
      <c r="L339" s="84">
        <v>5</v>
      </c>
      <c r="M339" s="114">
        <v>5</v>
      </c>
      <c r="N339" s="147">
        <v>49</v>
      </c>
      <c r="O339" s="84">
        <v>8</v>
      </c>
      <c r="P339" s="84">
        <v>6</v>
      </c>
      <c r="Q339" s="84">
        <v>7</v>
      </c>
      <c r="R339" s="84">
        <v>5</v>
      </c>
      <c r="S339" s="84">
        <v>7</v>
      </c>
      <c r="T339" s="84">
        <v>5</v>
      </c>
      <c r="U339" s="84">
        <v>5</v>
      </c>
      <c r="V339" s="84">
        <v>4</v>
      </c>
      <c r="W339" s="114">
        <v>7</v>
      </c>
      <c r="X339" s="109">
        <v>54</v>
      </c>
      <c r="Y339" s="67">
        <v>103</v>
      </c>
      <c r="Z339" s="92">
        <v>0</v>
      </c>
      <c r="AA339" s="142">
        <v>22.600000000000012</v>
      </c>
      <c r="AB339" s="93">
        <v>103</v>
      </c>
    </row>
    <row r="340" spans="1:28" ht="15.75" thickBot="1" x14ac:dyDescent="0.3">
      <c r="A340" s="94"/>
      <c r="D340" s="148" t="s">
        <v>18</v>
      </c>
      <c r="E340" s="51">
        <v>3</v>
      </c>
      <c r="F340" s="51">
        <v>0</v>
      </c>
      <c r="G340" s="51">
        <v>2</v>
      </c>
      <c r="H340" s="51">
        <v>2</v>
      </c>
      <c r="I340" s="51">
        <v>4</v>
      </c>
      <c r="J340" s="51">
        <v>2</v>
      </c>
      <c r="K340" s="51">
        <v>1</v>
      </c>
      <c r="L340" s="51">
        <v>2</v>
      </c>
      <c r="M340" s="115">
        <v>2</v>
      </c>
      <c r="N340" s="125">
        <v>18</v>
      </c>
      <c r="O340" s="128">
        <v>0</v>
      </c>
      <c r="P340" s="51">
        <v>0</v>
      </c>
      <c r="Q340" s="51">
        <v>2</v>
      </c>
      <c r="R340" s="51">
        <v>2</v>
      </c>
      <c r="S340" s="51">
        <v>1</v>
      </c>
      <c r="T340" s="51">
        <v>3</v>
      </c>
      <c r="U340" s="51">
        <v>2</v>
      </c>
      <c r="V340" s="51">
        <v>3</v>
      </c>
      <c r="W340" s="115">
        <v>1</v>
      </c>
      <c r="X340" s="120">
        <v>14</v>
      </c>
      <c r="Y340" s="68">
        <v>32</v>
      </c>
      <c r="AB340" s="87"/>
    </row>
    <row r="341" spans="1:28" ht="13.5" thickBot="1" x14ac:dyDescent="0.25">
      <c r="A341" s="95"/>
      <c r="AB341" s="87"/>
    </row>
    <row r="342" spans="1:28" ht="15" x14ac:dyDescent="0.25">
      <c r="A342" s="99"/>
      <c r="D342" s="53" t="s">
        <v>15</v>
      </c>
      <c r="E342" s="54">
        <v>2</v>
      </c>
      <c r="F342" s="54">
        <v>2</v>
      </c>
      <c r="G342" s="54">
        <v>1</v>
      </c>
      <c r="H342" s="54">
        <v>2</v>
      </c>
      <c r="I342" s="54">
        <v>2</v>
      </c>
      <c r="J342" s="54">
        <v>1</v>
      </c>
      <c r="K342" s="54">
        <v>2</v>
      </c>
      <c r="L342" s="54">
        <v>2</v>
      </c>
      <c r="M342" s="55">
        <v>2</v>
      </c>
      <c r="N342" s="129">
        <v>16</v>
      </c>
      <c r="O342" s="132">
        <v>2</v>
      </c>
      <c r="P342" s="54">
        <v>1</v>
      </c>
      <c r="Q342" s="54">
        <v>2</v>
      </c>
      <c r="R342" s="54">
        <v>1</v>
      </c>
      <c r="S342" s="54">
        <v>2</v>
      </c>
      <c r="T342" s="54">
        <v>2</v>
      </c>
      <c r="U342" s="54">
        <v>2</v>
      </c>
      <c r="V342" s="54">
        <v>2</v>
      </c>
      <c r="W342" s="55">
        <v>2</v>
      </c>
      <c r="X342" s="116">
        <v>16</v>
      </c>
      <c r="Y342" s="55">
        <v>32</v>
      </c>
      <c r="AB342" s="87"/>
    </row>
    <row r="343" spans="1:28" ht="15" x14ac:dyDescent="0.25">
      <c r="A343" s="149" t="s">
        <v>22</v>
      </c>
      <c r="B343" s="78">
        <v>26.4</v>
      </c>
      <c r="C343" s="112">
        <v>32</v>
      </c>
      <c r="D343" s="57" t="s">
        <v>14</v>
      </c>
      <c r="E343" s="84">
        <v>0</v>
      </c>
      <c r="F343" s="84">
        <v>0</v>
      </c>
      <c r="G343" s="84">
        <v>0</v>
      </c>
      <c r="H343" s="84">
        <v>0</v>
      </c>
      <c r="I343" s="84">
        <v>0</v>
      </c>
      <c r="J343" s="84">
        <v>0</v>
      </c>
      <c r="K343" s="84">
        <v>0</v>
      </c>
      <c r="L343" s="84">
        <v>0</v>
      </c>
      <c r="M343" s="114">
        <v>0</v>
      </c>
      <c r="N343" s="130">
        <v>0</v>
      </c>
      <c r="O343" s="84">
        <v>0</v>
      </c>
      <c r="P343" s="84">
        <v>0</v>
      </c>
      <c r="Q343" s="84">
        <v>0</v>
      </c>
      <c r="R343" s="84">
        <v>0</v>
      </c>
      <c r="S343" s="84">
        <v>0</v>
      </c>
      <c r="T343" s="84">
        <v>0</v>
      </c>
      <c r="U343" s="84">
        <v>0</v>
      </c>
      <c r="V343" s="84">
        <v>0</v>
      </c>
      <c r="W343" s="114">
        <v>0</v>
      </c>
      <c r="X343" s="110">
        <v>0</v>
      </c>
      <c r="Y343" s="69">
        <v>0</v>
      </c>
      <c r="Z343" s="97">
        <v>0</v>
      </c>
      <c r="AA343" s="143">
        <v>26.4</v>
      </c>
      <c r="AB343" s="98">
        <v>102</v>
      </c>
    </row>
    <row r="344" spans="1:28" ht="15.75" thickBot="1" x14ac:dyDescent="0.3">
      <c r="A344" s="99"/>
      <c r="D344" s="150" t="s">
        <v>18</v>
      </c>
      <c r="E344" s="56">
        <v>0</v>
      </c>
      <c r="F344" s="56">
        <v>0</v>
      </c>
      <c r="G344" s="56">
        <v>0</v>
      </c>
      <c r="H344" s="56">
        <v>0</v>
      </c>
      <c r="I344" s="56">
        <v>0</v>
      </c>
      <c r="J344" s="56">
        <v>0</v>
      </c>
      <c r="K344" s="56">
        <v>0</v>
      </c>
      <c r="L344" s="56">
        <v>0</v>
      </c>
      <c r="M344" s="117">
        <v>0</v>
      </c>
      <c r="N344" s="131">
        <v>0</v>
      </c>
      <c r="O344" s="133">
        <v>0</v>
      </c>
      <c r="P344" s="56">
        <v>0</v>
      </c>
      <c r="Q344" s="56">
        <v>0</v>
      </c>
      <c r="R344" s="56">
        <v>0</v>
      </c>
      <c r="S344" s="56">
        <v>0</v>
      </c>
      <c r="T344" s="56">
        <v>0</v>
      </c>
      <c r="U344" s="56">
        <v>0</v>
      </c>
      <c r="V344" s="56">
        <v>0</v>
      </c>
      <c r="W344" s="117">
        <v>0</v>
      </c>
      <c r="X344" s="121">
        <v>0</v>
      </c>
      <c r="Y344" s="70">
        <v>0</v>
      </c>
      <c r="AB344" s="87"/>
    </row>
    <row r="345" spans="1:28" ht="13.5" thickBot="1" x14ac:dyDescent="0.25">
      <c r="A345" s="95"/>
      <c r="AB345" s="87"/>
    </row>
    <row r="346" spans="1:28" ht="15" x14ac:dyDescent="0.25">
      <c r="A346" s="100"/>
      <c r="D346" s="58" t="s">
        <v>15</v>
      </c>
      <c r="E346" s="59">
        <v>2</v>
      </c>
      <c r="F346" s="59">
        <v>2</v>
      </c>
      <c r="G346" s="59">
        <v>1</v>
      </c>
      <c r="H346" s="59">
        <v>2</v>
      </c>
      <c r="I346" s="59">
        <v>2</v>
      </c>
      <c r="J346" s="59">
        <v>1</v>
      </c>
      <c r="K346" s="59">
        <v>2</v>
      </c>
      <c r="L346" s="59">
        <v>2</v>
      </c>
      <c r="M346" s="60">
        <v>1</v>
      </c>
      <c r="N346" s="134">
        <v>15</v>
      </c>
      <c r="O346" s="137">
        <v>2</v>
      </c>
      <c r="P346" s="59">
        <v>1</v>
      </c>
      <c r="Q346" s="59">
        <v>2</v>
      </c>
      <c r="R346" s="59">
        <v>1</v>
      </c>
      <c r="S346" s="59">
        <v>2</v>
      </c>
      <c r="T346" s="59">
        <v>2</v>
      </c>
      <c r="U346" s="59">
        <v>2</v>
      </c>
      <c r="V346" s="59">
        <v>2</v>
      </c>
      <c r="W346" s="60">
        <v>2</v>
      </c>
      <c r="X346" s="118">
        <v>16</v>
      </c>
      <c r="Y346" s="60">
        <v>31</v>
      </c>
      <c r="AB346" s="87"/>
    </row>
    <row r="347" spans="1:28" ht="15" x14ac:dyDescent="0.25">
      <c r="A347" s="151" t="s">
        <v>23</v>
      </c>
      <c r="B347" s="79">
        <v>25.400000000000009</v>
      </c>
      <c r="C347" s="112">
        <v>31</v>
      </c>
      <c r="D347" s="62" t="s">
        <v>14</v>
      </c>
      <c r="E347" s="84">
        <v>8</v>
      </c>
      <c r="F347" s="84">
        <v>6</v>
      </c>
      <c r="G347" s="84">
        <v>4</v>
      </c>
      <c r="H347" s="84">
        <v>5</v>
      </c>
      <c r="I347" s="84">
        <v>9</v>
      </c>
      <c r="J347" s="84">
        <v>4</v>
      </c>
      <c r="K347" s="84">
        <v>5</v>
      </c>
      <c r="L347" s="84">
        <v>5</v>
      </c>
      <c r="M347" s="114">
        <v>7</v>
      </c>
      <c r="N347" s="135">
        <v>53</v>
      </c>
      <c r="O347" s="127">
        <v>6</v>
      </c>
      <c r="P347" s="84">
        <v>4</v>
      </c>
      <c r="Q347" s="84">
        <v>7</v>
      </c>
      <c r="R347" s="84">
        <v>5</v>
      </c>
      <c r="S347" s="84">
        <v>6</v>
      </c>
      <c r="T347" s="84">
        <v>5</v>
      </c>
      <c r="U347" s="84">
        <v>6</v>
      </c>
      <c r="V347" s="84">
        <v>4</v>
      </c>
      <c r="W347" s="114">
        <v>7</v>
      </c>
      <c r="X347" s="111">
        <v>50</v>
      </c>
      <c r="Y347" s="71">
        <v>103</v>
      </c>
      <c r="Z347" s="102">
        <v>0</v>
      </c>
      <c r="AA347" s="141">
        <v>25.400000000000009</v>
      </c>
      <c r="AB347" s="103">
        <v>115</v>
      </c>
    </row>
    <row r="348" spans="1:28" ht="15.75" thickBot="1" x14ac:dyDescent="0.3">
      <c r="A348" s="104"/>
      <c r="B348" s="105"/>
      <c r="C348" s="105"/>
      <c r="D348" s="152" t="s">
        <v>18</v>
      </c>
      <c r="E348" s="61">
        <v>1</v>
      </c>
      <c r="F348" s="61">
        <v>2</v>
      </c>
      <c r="G348" s="61">
        <v>2</v>
      </c>
      <c r="H348" s="61">
        <v>3</v>
      </c>
      <c r="I348" s="61">
        <v>0</v>
      </c>
      <c r="J348" s="61">
        <v>3</v>
      </c>
      <c r="K348" s="61">
        <v>2</v>
      </c>
      <c r="L348" s="61">
        <v>3</v>
      </c>
      <c r="M348" s="119">
        <v>0</v>
      </c>
      <c r="N348" s="136">
        <v>16</v>
      </c>
      <c r="O348" s="138">
        <v>2</v>
      </c>
      <c r="P348" s="61">
        <v>2</v>
      </c>
      <c r="Q348" s="61">
        <v>2</v>
      </c>
      <c r="R348" s="61">
        <v>2</v>
      </c>
      <c r="S348" s="61">
        <v>2</v>
      </c>
      <c r="T348" s="61">
        <v>3</v>
      </c>
      <c r="U348" s="61">
        <v>2</v>
      </c>
      <c r="V348" s="61">
        <v>3</v>
      </c>
      <c r="W348" s="119">
        <v>2</v>
      </c>
      <c r="X348" s="122">
        <v>20</v>
      </c>
      <c r="Y348" s="72">
        <v>36</v>
      </c>
      <c r="Z348" s="105"/>
      <c r="AA348" s="105"/>
      <c r="AB348" s="106"/>
    </row>
    <row r="349" spans="1:28" ht="13.5" thickBot="1" x14ac:dyDescent="0.25">
      <c r="A349" s="77"/>
      <c r="B349" s="77"/>
      <c r="C349" s="77"/>
      <c r="D349" s="77"/>
      <c r="E349" s="77"/>
      <c r="F349" s="77"/>
      <c r="G349" s="77"/>
      <c r="H349" s="77"/>
      <c r="I349" s="77"/>
      <c r="J349" s="77"/>
      <c r="K349" s="77"/>
      <c r="L349" s="77"/>
      <c r="M349" s="77"/>
      <c r="N349" s="77"/>
      <c r="O349" s="77"/>
      <c r="P349" s="77"/>
      <c r="Q349" s="77"/>
      <c r="R349" s="77"/>
      <c r="S349" s="77"/>
      <c r="T349" s="77"/>
      <c r="U349" s="77"/>
      <c r="V349" s="77"/>
      <c r="W349" s="77"/>
      <c r="X349" s="77"/>
      <c r="Y349" s="77"/>
      <c r="Z349" s="77"/>
      <c r="AA349" s="77"/>
      <c r="AB349" s="77"/>
    </row>
    <row r="350" spans="1:28" ht="15" x14ac:dyDescent="0.25">
      <c r="A350" s="88"/>
      <c r="B350" s="173" t="s">
        <v>4</v>
      </c>
      <c r="C350" s="176" t="s">
        <v>19</v>
      </c>
      <c r="D350" s="64" t="s">
        <v>1</v>
      </c>
      <c r="E350" s="40">
        <v>382</v>
      </c>
      <c r="F350" s="41">
        <v>459</v>
      </c>
      <c r="G350" s="41">
        <v>301</v>
      </c>
      <c r="H350" s="41">
        <v>302</v>
      </c>
      <c r="I350" s="41">
        <v>146</v>
      </c>
      <c r="J350" s="41">
        <v>373</v>
      </c>
      <c r="K350" s="41">
        <v>478</v>
      </c>
      <c r="L350" s="41">
        <v>172</v>
      </c>
      <c r="M350" s="42">
        <v>349</v>
      </c>
      <c r="N350" s="179" t="s">
        <v>16</v>
      </c>
      <c r="O350" s="40">
        <v>403</v>
      </c>
      <c r="P350" s="41">
        <v>182</v>
      </c>
      <c r="Q350" s="41">
        <v>471</v>
      </c>
      <c r="R350" s="41">
        <v>150</v>
      </c>
      <c r="S350" s="41">
        <v>387</v>
      </c>
      <c r="T350" s="41">
        <v>286</v>
      </c>
      <c r="U350" s="41">
        <v>376</v>
      </c>
      <c r="V350" s="41">
        <v>476</v>
      </c>
      <c r="W350" s="42">
        <v>270</v>
      </c>
      <c r="X350" s="179" t="s">
        <v>17</v>
      </c>
      <c r="Y350" s="89">
        <v>71.5</v>
      </c>
      <c r="Z350" s="182" t="s">
        <v>28</v>
      </c>
      <c r="AA350" s="185" t="s">
        <v>6</v>
      </c>
      <c r="AB350" s="188" t="s">
        <v>20</v>
      </c>
    </row>
    <row r="351" spans="1:28" ht="15" x14ac:dyDescent="0.25">
      <c r="A351" s="90" t="s">
        <v>21</v>
      </c>
      <c r="B351" s="174"/>
      <c r="C351" s="177"/>
      <c r="D351" s="65" t="s">
        <v>2</v>
      </c>
      <c r="E351" s="43">
        <v>4</v>
      </c>
      <c r="F351" s="39">
        <v>5</v>
      </c>
      <c r="G351" s="39">
        <v>4</v>
      </c>
      <c r="H351" s="39">
        <v>4</v>
      </c>
      <c r="I351" s="39">
        <v>3</v>
      </c>
      <c r="J351" s="39">
        <v>4</v>
      </c>
      <c r="K351" s="39">
        <v>5</v>
      </c>
      <c r="L351" s="39">
        <v>3</v>
      </c>
      <c r="M351" s="44">
        <v>4</v>
      </c>
      <c r="N351" s="180"/>
      <c r="O351" s="43">
        <v>4</v>
      </c>
      <c r="P351" s="39">
        <v>3</v>
      </c>
      <c r="Q351" s="39">
        <v>5</v>
      </c>
      <c r="R351" s="39">
        <v>3</v>
      </c>
      <c r="S351" s="39">
        <v>4</v>
      </c>
      <c r="T351" s="39">
        <v>4</v>
      </c>
      <c r="U351" s="39">
        <v>4</v>
      </c>
      <c r="V351" s="39">
        <v>5</v>
      </c>
      <c r="W351" s="44">
        <v>4</v>
      </c>
      <c r="X351" s="180"/>
      <c r="Y351" s="63">
        <v>72</v>
      </c>
      <c r="Z351" s="183"/>
      <c r="AA351" s="186"/>
      <c r="AB351" s="189"/>
    </row>
    <row r="352" spans="1:28" ht="15.75" thickBot="1" x14ac:dyDescent="0.3">
      <c r="A352" s="107">
        <v>44775</v>
      </c>
      <c r="B352" s="175"/>
      <c r="C352" s="178"/>
      <c r="D352" s="66" t="s">
        <v>3</v>
      </c>
      <c r="E352" s="45">
        <v>5</v>
      </c>
      <c r="F352" s="46">
        <v>9</v>
      </c>
      <c r="G352" s="46">
        <v>13</v>
      </c>
      <c r="H352" s="46">
        <v>15</v>
      </c>
      <c r="I352" s="46">
        <v>17</v>
      </c>
      <c r="J352" s="46">
        <v>3</v>
      </c>
      <c r="K352" s="46">
        <v>7</v>
      </c>
      <c r="L352" s="46">
        <v>11</v>
      </c>
      <c r="M352" s="47">
        <v>1</v>
      </c>
      <c r="N352" s="181"/>
      <c r="O352" s="45">
        <v>4</v>
      </c>
      <c r="P352" s="46">
        <v>14</v>
      </c>
      <c r="Q352" s="46">
        <v>6</v>
      </c>
      <c r="R352" s="46">
        <v>18</v>
      </c>
      <c r="S352" s="46">
        <v>2</v>
      </c>
      <c r="T352" s="46">
        <v>16</v>
      </c>
      <c r="U352" s="46">
        <v>8</v>
      </c>
      <c r="V352" s="46">
        <v>12</v>
      </c>
      <c r="W352" s="47">
        <v>10</v>
      </c>
      <c r="X352" s="181"/>
      <c r="Y352" s="108">
        <v>130</v>
      </c>
      <c r="Z352" s="184"/>
      <c r="AA352" s="187"/>
      <c r="AB352" s="190"/>
    </row>
    <row r="353" spans="1:28" ht="15" x14ac:dyDescent="0.25">
      <c r="A353" s="91"/>
      <c r="D353" s="48" t="s">
        <v>15</v>
      </c>
      <c r="E353" s="49">
        <v>2</v>
      </c>
      <c r="F353" s="49">
        <v>1</v>
      </c>
      <c r="G353" s="49">
        <v>1</v>
      </c>
      <c r="H353" s="49">
        <v>1</v>
      </c>
      <c r="I353" s="49">
        <v>1</v>
      </c>
      <c r="J353" s="49">
        <v>2</v>
      </c>
      <c r="K353" s="49">
        <v>2</v>
      </c>
      <c r="L353" s="49">
        <v>1</v>
      </c>
      <c r="M353" s="50">
        <v>2</v>
      </c>
      <c r="N353" s="123">
        <v>13</v>
      </c>
      <c r="O353" s="126">
        <v>2</v>
      </c>
      <c r="P353" s="49">
        <v>1</v>
      </c>
      <c r="Q353" s="49">
        <v>2</v>
      </c>
      <c r="R353" s="49">
        <v>1</v>
      </c>
      <c r="S353" s="49">
        <v>2</v>
      </c>
      <c r="T353" s="49">
        <v>1</v>
      </c>
      <c r="U353" s="49">
        <v>2</v>
      </c>
      <c r="V353" s="49">
        <v>1</v>
      </c>
      <c r="W353" s="50">
        <v>1</v>
      </c>
      <c r="X353" s="113">
        <v>13</v>
      </c>
      <c r="Y353" s="85">
        <v>26</v>
      </c>
      <c r="AB353" s="87"/>
    </row>
    <row r="354" spans="1:28" ht="15" x14ac:dyDescent="0.25">
      <c r="A354" s="91" t="s">
        <v>24</v>
      </c>
      <c r="B354" s="73">
        <v>22.600000000000012</v>
      </c>
      <c r="C354" s="112">
        <v>26</v>
      </c>
      <c r="D354" s="52" t="s">
        <v>14</v>
      </c>
      <c r="E354" s="84">
        <v>6</v>
      </c>
      <c r="F354" s="84">
        <v>5</v>
      </c>
      <c r="G354" s="84">
        <v>4</v>
      </c>
      <c r="H354" s="84">
        <v>5</v>
      </c>
      <c r="I354" s="84">
        <v>4</v>
      </c>
      <c r="J354" s="84">
        <v>5</v>
      </c>
      <c r="K354" s="84">
        <v>6</v>
      </c>
      <c r="L354" s="84">
        <v>4</v>
      </c>
      <c r="M354" s="114">
        <v>5</v>
      </c>
      <c r="N354" s="124">
        <v>44</v>
      </c>
      <c r="O354" s="84">
        <v>5</v>
      </c>
      <c r="P354" s="84">
        <v>3</v>
      </c>
      <c r="Q354" s="84">
        <v>5</v>
      </c>
      <c r="R354" s="84">
        <v>5</v>
      </c>
      <c r="S354" s="84">
        <v>8</v>
      </c>
      <c r="T354" s="84">
        <v>4</v>
      </c>
      <c r="U354" s="84">
        <v>5</v>
      </c>
      <c r="V354" s="84">
        <v>7</v>
      </c>
      <c r="W354" s="114">
        <v>7</v>
      </c>
      <c r="X354" s="109">
        <v>49</v>
      </c>
      <c r="Y354" s="67">
        <v>93</v>
      </c>
      <c r="Z354" s="169">
        <v>0</v>
      </c>
      <c r="AA354" s="142">
        <v>22.600000000000012</v>
      </c>
      <c r="AB354" s="93">
        <v>102</v>
      </c>
    </row>
    <row r="355" spans="1:28" ht="15.75" thickBot="1" x14ac:dyDescent="0.3">
      <c r="A355" s="94"/>
      <c r="D355" s="74" t="s">
        <v>18</v>
      </c>
      <c r="E355" s="51">
        <v>2</v>
      </c>
      <c r="F355" s="51">
        <v>3</v>
      </c>
      <c r="G355" s="51">
        <v>3</v>
      </c>
      <c r="H355" s="51">
        <v>2</v>
      </c>
      <c r="I355" s="51">
        <v>2</v>
      </c>
      <c r="J355" s="51">
        <v>3</v>
      </c>
      <c r="K355" s="51">
        <v>3</v>
      </c>
      <c r="L355" s="51">
        <v>2</v>
      </c>
      <c r="M355" s="115">
        <v>3</v>
      </c>
      <c r="N355" s="125">
        <v>23</v>
      </c>
      <c r="O355" s="128">
        <v>3</v>
      </c>
      <c r="P355" s="51">
        <v>3</v>
      </c>
      <c r="Q355" s="51">
        <v>4</v>
      </c>
      <c r="R355" s="51">
        <v>1</v>
      </c>
      <c r="S355" s="51">
        <v>0</v>
      </c>
      <c r="T355" s="51">
        <v>3</v>
      </c>
      <c r="U355" s="51">
        <v>3</v>
      </c>
      <c r="V355" s="51">
        <v>1</v>
      </c>
      <c r="W355" s="115">
        <v>0</v>
      </c>
      <c r="X355" s="120">
        <v>18</v>
      </c>
      <c r="Y355" s="68">
        <v>41</v>
      </c>
      <c r="AB355" s="87"/>
    </row>
    <row r="356" spans="1:28" ht="13.5" thickBot="1" x14ac:dyDescent="0.25">
      <c r="A356" s="95"/>
      <c r="AB356" s="87"/>
    </row>
    <row r="357" spans="1:28" ht="15" x14ac:dyDescent="0.25">
      <c r="A357" s="99"/>
      <c r="D357" s="53" t="s">
        <v>15</v>
      </c>
      <c r="E357" s="54">
        <v>2</v>
      </c>
      <c r="F357" s="54">
        <v>2</v>
      </c>
      <c r="G357" s="54">
        <v>1</v>
      </c>
      <c r="H357" s="54">
        <v>1</v>
      </c>
      <c r="I357" s="54">
        <v>1</v>
      </c>
      <c r="J357" s="54">
        <v>2</v>
      </c>
      <c r="K357" s="54">
        <v>2</v>
      </c>
      <c r="L357" s="54">
        <v>2</v>
      </c>
      <c r="M357" s="55">
        <v>2</v>
      </c>
      <c r="N357" s="129">
        <v>15</v>
      </c>
      <c r="O357" s="132">
        <v>2</v>
      </c>
      <c r="P357" s="54">
        <v>1</v>
      </c>
      <c r="Q357" s="54">
        <v>2</v>
      </c>
      <c r="R357" s="54">
        <v>1</v>
      </c>
      <c r="S357" s="54">
        <v>2</v>
      </c>
      <c r="T357" s="54">
        <v>1</v>
      </c>
      <c r="U357" s="54">
        <v>2</v>
      </c>
      <c r="V357" s="54">
        <v>2</v>
      </c>
      <c r="W357" s="55">
        <v>2</v>
      </c>
      <c r="X357" s="116">
        <v>15</v>
      </c>
      <c r="Y357" s="55">
        <v>30</v>
      </c>
      <c r="AB357" s="87"/>
    </row>
    <row r="358" spans="1:28" ht="15" x14ac:dyDescent="0.25">
      <c r="A358" s="96" t="s">
        <v>22</v>
      </c>
      <c r="B358" s="78">
        <v>26.4</v>
      </c>
      <c r="C358" s="112">
        <v>30</v>
      </c>
      <c r="D358" s="57" t="s">
        <v>14</v>
      </c>
      <c r="E358" s="84">
        <v>0</v>
      </c>
      <c r="F358" s="84">
        <v>0</v>
      </c>
      <c r="G358" s="84">
        <v>0</v>
      </c>
      <c r="H358" s="84">
        <v>0</v>
      </c>
      <c r="I358" s="84">
        <v>0</v>
      </c>
      <c r="J358" s="84">
        <v>0</v>
      </c>
      <c r="K358" s="84">
        <v>0</v>
      </c>
      <c r="L358" s="84">
        <v>0</v>
      </c>
      <c r="M358" s="114">
        <v>0</v>
      </c>
      <c r="N358" s="130">
        <v>0</v>
      </c>
      <c r="O358" s="84">
        <v>0</v>
      </c>
      <c r="P358" s="84">
        <v>0</v>
      </c>
      <c r="Q358" s="84">
        <v>0</v>
      </c>
      <c r="R358" s="84">
        <v>0</v>
      </c>
      <c r="S358" s="84">
        <v>0</v>
      </c>
      <c r="T358" s="84">
        <v>0</v>
      </c>
      <c r="U358" s="84">
        <v>0</v>
      </c>
      <c r="V358" s="84">
        <v>0</v>
      </c>
      <c r="W358" s="114">
        <v>0</v>
      </c>
      <c r="X358" s="110">
        <v>0</v>
      </c>
      <c r="Y358" s="69">
        <v>0</v>
      </c>
      <c r="Z358" s="97">
        <v>0</v>
      </c>
      <c r="AA358" s="143">
        <v>26.4</v>
      </c>
      <c r="AB358" s="98">
        <v>102</v>
      </c>
    </row>
    <row r="359" spans="1:28" ht="15.75" thickBot="1" x14ac:dyDescent="0.3">
      <c r="A359" s="99"/>
      <c r="D359" s="75" t="s">
        <v>18</v>
      </c>
      <c r="E359" s="56">
        <v>0</v>
      </c>
      <c r="F359" s="56">
        <v>0</v>
      </c>
      <c r="G359" s="56">
        <v>0</v>
      </c>
      <c r="H359" s="56">
        <v>0</v>
      </c>
      <c r="I359" s="56">
        <v>0</v>
      </c>
      <c r="J359" s="56">
        <v>0</v>
      </c>
      <c r="K359" s="56">
        <v>0</v>
      </c>
      <c r="L359" s="56">
        <v>0</v>
      </c>
      <c r="M359" s="117">
        <v>0</v>
      </c>
      <c r="N359" s="131">
        <v>0</v>
      </c>
      <c r="O359" s="133">
        <v>0</v>
      </c>
      <c r="P359" s="56">
        <v>0</v>
      </c>
      <c r="Q359" s="56">
        <v>0</v>
      </c>
      <c r="R359" s="56">
        <v>0</v>
      </c>
      <c r="S359" s="56">
        <v>0</v>
      </c>
      <c r="T359" s="56">
        <v>0</v>
      </c>
      <c r="U359" s="56">
        <v>0</v>
      </c>
      <c r="V359" s="56">
        <v>0</v>
      </c>
      <c r="W359" s="117">
        <v>0</v>
      </c>
      <c r="X359" s="121">
        <v>0</v>
      </c>
      <c r="Y359" s="70">
        <v>0</v>
      </c>
      <c r="AB359" s="87"/>
    </row>
    <row r="360" spans="1:28" ht="13.5" thickBot="1" x14ac:dyDescent="0.25">
      <c r="A360" s="95"/>
      <c r="AB360" s="87"/>
    </row>
    <row r="361" spans="1:28" ht="15" x14ac:dyDescent="0.25">
      <c r="A361" s="100"/>
      <c r="D361" s="58" t="s">
        <v>15</v>
      </c>
      <c r="E361" s="59">
        <v>2</v>
      </c>
      <c r="F361" s="59">
        <v>2</v>
      </c>
      <c r="G361" s="59">
        <v>1</v>
      </c>
      <c r="H361" s="59">
        <v>1</v>
      </c>
      <c r="I361" s="59">
        <v>1</v>
      </c>
      <c r="J361" s="59">
        <v>2</v>
      </c>
      <c r="K361" s="59">
        <v>2</v>
      </c>
      <c r="L361" s="59">
        <v>2</v>
      </c>
      <c r="M361" s="60">
        <v>2</v>
      </c>
      <c r="N361" s="134">
        <v>15</v>
      </c>
      <c r="O361" s="137">
        <v>2</v>
      </c>
      <c r="P361" s="59">
        <v>1</v>
      </c>
      <c r="Q361" s="59">
        <v>2</v>
      </c>
      <c r="R361" s="59">
        <v>1</v>
      </c>
      <c r="S361" s="59">
        <v>2</v>
      </c>
      <c r="T361" s="59">
        <v>1</v>
      </c>
      <c r="U361" s="59">
        <v>2</v>
      </c>
      <c r="V361" s="59">
        <v>1</v>
      </c>
      <c r="W361" s="60">
        <v>2</v>
      </c>
      <c r="X361" s="118">
        <v>14</v>
      </c>
      <c r="Y361" s="60">
        <v>29</v>
      </c>
      <c r="AB361" s="87"/>
    </row>
    <row r="362" spans="1:28" ht="15" x14ac:dyDescent="0.25">
      <c r="A362" s="101" t="s">
        <v>23</v>
      </c>
      <c r="B362" s="79">
        <v>25.400000000000009</v>
      </c>
      <c r="C362" s="112">
        <v>29</v>
      </c>
      <c r="D362" s="62" t="s">
        <v>14</v>
      </c>
      <c r="E362" s="84">
        <v>6</v>
      </c>
      <c r="F362" s="84">
        <v>6</v>
      </c>
      <c r="G362" s="84">
        <v>5</v>
      </c>
      <c r="H362" s="84">
        <v>5</v>
      </c>
      <c r="I362" s="84">
        <v>6</v>
      </c>
      <c r="J362" s="84">
        <v>7</v>
      </c>
      <c r="K362" s="84">
        <v>7</v>
      </c>
      <c r="L362" s="84">
        <v>4</v>
      </c>
      <c r="M362" s="114">
        <v>6</v>
      </c>
      <c r="N362" s="135">
        <v>52</v>
      </c>
      <c r="O362" s="127">
        <v>6</v>
      </c>
      <c r="P362" s="84">
        <v>6</v>
      </c>
      <c r="Q362" s="84">
        <v>6</v>
      </c>
      <c r="R362" s="84">
        <v>4</v>
      </c>
      <c r="S362" s="84">
        <v>4</v>
      </c>
      <c r="T362" s="84">
        <v>5</v>
      </c>
      <c r="U362" s="84">
        <v>8</v>
      </c>
      <c r="V362" s="84">
        <v>5</v>
      </c>
      <c r="W362" s="114">
        <v>8</v>
      </c>
      <c r="X362" s="111">
        <v>52</v>
      </c>
      <c r="Y362" s="71">
        <v>104</v>
      </c>
      <c r="Z362" s="102">
        <v>0</v>
      </c>
      <c r="AA362" s="141">
        <v>25.400000000000009</v>
      </c>
      <c r="AB362" s="103">
        <v>114</v>
      </c>
    </row>
    <row r="363" spans="1:28" ht="15.75" thickBot="1" x14ac:dyDescent="0.3">
      <c r="A363" s="104"/>
      <c r="B363" s="105"/>
      <c r="C363" s="105"/>
      <c r="D363" s="76" t="s">
        <v>18</v>
      </c>
      <c r="E363" s="61">
        <v>2</v>
      </c>
      <c r="F363" s="61">
        <v>3</v>
      </c>
      <c r="G363" s="61">
        <v>2</v>
      </c>
      <c r="H363" s="61">
        <v>2</v>
      </c>
      <c r="I363" s="61">
        <v>0</v>
      </c>
      <c r="J363" s="61">
        <v>1</v>
      </c>
      <c r="K363" s="61">
        <v>2</v>
      </c>
      <c r="L363" s="61">
        <v>3</v>
      </c>
      <c r="M363" s="119">
        <v>2</v>
      </c>
      <c r="N363" s="136">
        <v>17</v>
      </c>
      <c r="O363" s="138">
        <v>2</v>
      </c>
      <c r="P363" s="61">
        <v>0</v>
      </c>
      <c r="Q363" s="61">
        <v>3</v>
      </c>
      <c r="R363" s="61">
        <v>2</v>
      </c>
      <c r="S363" s="61">
        <v>4</v>
      </c>
      <c r="T363" s="61">
        <v>2</v>
      </c>
      <c r="U363" s="61">
        <v>0</v>
      </c>
      <c r="V363" s="61">
        <v>3</v>
      </c>
      <c r="W363" s="119">
        <v>0</v>
      </c>
      <c r="X363" s="122">
        <v>16</v>
      </c>
      <c r="Y363" s="72">
        <v>33</v>
      </c>
      <c r="Z363" s="105"/>
      <c r="AA363" s="105"/>
      <c r="AB363" s="106"/>
    </row>
    <row r="364" spans="1:28" ht="13.5" thickBot="1" x14ac:dyDescent="0.25">
      <c r="A364" s="77"/>
      <c r="B364" s="77"/>
      <c r="C364" s="77"/>
      <c r="D364" s="77"/>
      <c r="E364" s="77"/>
      <c r="F364" s="77"/>
      <c r="G364" s="77"/>
      <c r="H364" s="77"/>
      <c r="I364" s="77"/>
      <c r="J364" s="77"/>
      <c r="K364" s="77"/>
      <c r="L364" s="77"/>
      <c r="M364" s="77"/>
      <c r="N364" s="77"/>
      <c r="O364" s="77"/>
      <c r="P364" s="77"/>
      <c r="Q364" s="77"/>
      <c r="R364" s="77"/>
      <c r="S364" s="77"/>
      <c r="T364" s="77"/>
      <c r="U364" s="77"/>
      <c r="V364" s="77"/>
      <c r="W364" s="77"/>
      <c r="X364" s="77"/>
      <c r="Y364" s="77"/>
      <c r="Z364" s="77"/>
      <c r="AA364" s="77"/>
      <c r="AB364" s="77"/>
    </row>
    <row r="365" spans="1:28" ht="15" x14ac:dyDescent="0.25">
      <c r="A365" s="86"/>
      <c r="B365" s="173" t="s">
        <v>4</v>
      </c>
      <c r="C365" s="176" t="s">
        <v>19</v>
      </c>
      <c r="D365" s="64" t="s">
        <v>1</v>
      </c>
      <c r="E365" s="155">
        <v>507</v>
      </c>
      <c r="F365" s="155">
        <v>362</v>
      </c>
      <c r="G365" s="155">
        <v>205</v>
      </c>
      <c r="H365" s="155">
        <v>371</v>
      </c>
      <c r="I365" s="155">
        <v>455</v>
      </c>
      <c r="J365" s="155">
        <v>393</v>
      </c>
      <c r="K365" s="155">
        <v>130</v>
      </c>
      <c r="L365" s="155">
        <v>264</v>
      </c>
      <c r="M365" s="156">
        <v>339</v>
      </c>
      <c r="N365" s="179" t="s">
        <v>16</v>
      </c>
      <c r="O365" s="157">
        <v>449</v>
      </c>
      <c r="P365" s="155">
        <v>343</v>
      </c>
      <c r="Q365" s="155">
        <v>174</v>
      </c>
      <c r="R365" s="155">
        <v>338</v>
      </c>
      <c r="S365" s="155">
        <v>331</v>
      </c>
      <c r="T365" s="155">
        <v>384</v>
      </c>
      <c r="U365" s="155">
        <v>504</v>
      </c>
      <c r="V365" s="155">
        <v>177</v>
      </c>
      <c r="W365" s="156">
        <v>345</v>
      </c>
      <c r="X365" s="179" t="s">
        <v>17</v>
      </c>
      <c r="Y365" s="89">
        <v>72.400000000000006</v>
      </c>
      <c r="Z365" s="182" t="s">
        <v>28</v>
      </c>
      <c r="AA365" s="185" t="s">
        <v>6</v>
      </c>
      <c r="AB365" s="188" t="s">
        <v>20</v>
      </c>
    </row>
    <row r="366" spans="1:28" ht="15" x14ac:dyDescent="0.25">
      <c r="A366" s="86" t="s">
        <v>32</v>
      </c>
      <c r="B366" s="174"/>
      <c r="C366" s="177"/>
      <c r="D366" s="65" t="s">
        <v>2</v>
      </c>
      <c r="E366" s="63">
        <v>5</v>
      </c>
      <c r="F366" s="63">
        <v>4</v>
      </c>
      <c r="G366" s="63">
        <v>3</v>
      </c>
      <c r="H366" s="63">
        <v>4</v>
      </c>
      <c r="I366" s="63">
        <v>5</v>
      </c>
      <c r="J366" s="63">
        <v>4</v>
      </c>
      <c r="K366" s="63">
        <v>3</v>
      </c>
      <c r="L366" s="63">
        <v>4</v>
      </c>
      <c r="M366" s="158">
        <v>4</v>
      </c>
      <c r="N366" s="180"/>
      <c r="O366" s="159">
        <v>5</v>
      </c>
      <c r="P366" s="63">
        <v>4</v>
      </c>
      <c r="Q366" s="63">
        <v>3</v>
      </c>
      <c r="R366" s="63">
        <v>4</v>
      </c>
      <c r="S366" s="63">
        <v>4</v>
      </c>
      <c r="T366" s="63">
        <v>4</v>
      </c>
      <c r="U366" s="63">
        <v>5</v>
      </c>
      <c r="V366" s="63">
        <v>3</v>
      </c>
      <c r="W366" s="158">
        <v>4</v>
      </c>
      <c r="X366" s="180"/>
      <c r="Y366" s="63">
        <v>72</v>
      </c>
      <c r="Z366" s="183"/>
      <c r="AA366" s="186"/>
      <c r="AB366" s="189"/>
    </row>
    <row r="367" spans="1:28" ht="15.75" thickBot="1" x14ac:dyDescent="0.3">
      <c r="A367" s="140">
        <v>44770</v>
      </c>
      <c r="B367" s="175"/>
      <c r="C367" s="178"/>
      <c r="D367" s="66" t="s">
        <v>3</v>
      </c>
      <c r="E367" s="160">
        <v>2</v>
      </c>
      <c r="F367" s="160">
        <v>8</v>
      </c>
      <c r="G367" s="160">
        <v>4</v>
      </c>
      <c r="H367" s="160">
        <v>10</v>
      </c>
      <c r="I367" s="160">
        <v>18</v>
      </c>
      <c r="J367" s="160">
        <v>6</v>
      </c>
      <c r="K367" s="160">
        <v>16</v>
      </c>
      <c r="L367" s="160">
        <v>14</v>
      </c>
      <c r="M367" s="161">
        <v>12</v>
      </c>
      <c r="N367" s="181"/>
      <c r="O367" s="162">
        <v>9</v>
      </c>
      <c r="P367" s="160">
        <v>17</v>
      </c>
      <c r="Q367" s="160">
        <v>11</v>
      </c>
      <c r="R367" s="160">
        <v>13</v>
      </c>
      <c r="S367" s="160">
        <v>5</v>
      </c>
      <c r="T367" s="160">
        <v>1</v>
      </c>
      <c r="U367" s="160">
        <v>3</v>
      </c>
      <c r="V367" s="160">
        <v>7</v>
      </c>
      <c r="W367" s="161">
        <v>15</v>
      </c>
      <c r="X367" s="181"/>
      <c r="Y367" s="108">
        <v>140</v>
      </c>
      <c r="Z367" s="184"/>
      <c r="AA367" s="187"/>
      <c r="AB367" s="190"/>
    </row>
    <row r="368" spans="1:28" ht="15" x14ac:dyDescent="0.25">
      <c r="A368" s="146"/>
      <c r="D368" s="48" t="s">
        <v>15</v>
      </c>
      <c r="E368" s="49">
        <v>2</v>
      </c>
      <c r="F368" s="49">
        <v>2</v>
      </c>
      <c r="G368" s="49">
        <v>2</v>
      </c>
      <c r="H368" s="49">
        <v>2</v>
      </c>
      <c r="I368" s="49">
        <v>1</v>
      </c>
      <c r="J368" s="49">
        <v>2</v>
      </c>
      <c r="K368" s="49">
        <v>1</v>
      </c>
      <c r="L368" s="49">
        <v>1</v>
      </c>
      <c r="M368" s="50">
        <v>1</v>
      </c>
      <c r="N368" s="123">
        <v>14</v>
      </c>
      <c r="O368" s="126">
        <v>2</v>
      </c>
      <c r="P368" s="49">
        <v>1</v>
      </c>
      <c r="Q368" s="49">
        <v>1</v>
      </c>
      <c r="R368" s="49">
        <v>1</v>
      </c>
      <c r="S368" s="49">
        <v>2</v>
      </c>
      <c r="T368" s="49">
        <v>2</v>
      </c>
      <c r="U368" s="49">
        <v>2</v>
      </c>
      <c r="V368" s="49">
        <v>2</v>
      </c>
      <c r="W368" s="50">
        <v>1</v>
      </c>
      <c r="X368" s="113">
        <v>14</v>
      </c>
      <c r="Y368" s="85">
        <v>28</v>
      </c>
      <c r="AB368" s="87"/>
    </row>
    <row r="369" spans="1:28" ht="15" x14ac:dyDescent="0.25">
      <c r="A369" s="146" t="s">
        <v>24</v>
      </c>
      <c r="B369" s="73">
        <v>22.600000000000012</v>
      </c>
      <c r="C369" s="112">
        <v>28</v>
      </c>
      <c r="D369" s="52" t="s">
        <v>14</v>
      </c>
      <c r="E369" s="84">
        <v>6</v>
      </c>
      <c r="F369" s="84">
        <v>5</v>
      </c>
      <c r="G369" s="84">
        <v>4</v>
      </c>
      <c r="H369" s="84">
        <v>5</v>
      </c>
      <c r="I369" s="84">
        <v>7</v>
      </c>
      <c r="J369" s="84">
        <v>6</v>
      </c>
      <c r="K369" s="84">
        <v>6</v>
      </c>
      <c r="L369" s="84">
        <v>6</v>
      </c>
      <c r="M369" s="114">
        <v>5</v>
      </c>
      <c r="N369" s="147">
        <v>50</v>
      </c>
      <c r="O369" s="84">
        <v>7</v>
      </c>
      <c r="P369" s="84">
        <v>5</v>
      </c>
      <c r="Q369" s="84">
        <v>5</v>
      </c>
      <c r="R369" s="84">
        <v>5</v>
      </c>
      <c r="S369" s="84">
        <v>6</v>
      </c>
      <c r="T369" s="84">
        <v>5</v>
      </c>
      <c r="U369" s="84">
        <v>8</v>
      </c>
      <c r="V369" s="84">
        <v>5</v>
      </c>
      <c r="W369" s="114">
        <v>6</v>
      </c>
      <c r="X369" s="109">
        <v>52</v>
      </c>
      <c r="Y369" s="67">
        <v>102</v>
      </c>
      <c r="Z369" s="92">
        <v>0</v>
      </c>
      <c r="AA369" s="142">
        <v>22.600000000000012</v>
      </c>
      <c r="AB369" s="93">
        <v>101</v>
      </c>
    </row>
    <row r="370" spans="1:28" ht="15.75" thickBot="1" x14ac:dyDescent="0.3">
      <c r="A370" s="94"/>
      <c r="D370" s="148" t="s">
        <v>18</v>
      </c>
      <c r="E370" s="51">
        <v>3</v>
      </c>
      <c r="F370" s="51">
        <v>3</v>
      </c>
      <c r="G370" s="51">
        <v>3</v>
      </c>
      <c r="H370" s="51">
        <v>3</v>
      </c>
      <c r="I370" s="51">
        <v>1</v>
      </c>
      <c r="J370" s="51">
        <v>2</v>
      </c>
      <c r="K370" s="51">
        <v>0</v>
      </c>
      <c r="L370" s="51">
        <v>1</v>
      </c>
      <c r="M370" s="115">
        <v>2</v>
      </c>
      <c r="N370" s="125">
        <v>18</v>
      </c>
      <c r="O370" s="128">
        <v>2</v>
      </c>
      <c r="P370" s="51">
        <v>2</v>
      </c>
      <c r="Q370" s="51">
        <v>1</v>
      </c>
      <c r="R370" s="51">
        <v>2</v>
      </c>
      <c r="S370" s="51">
        <v>2</v>
      </c>
      <c r="T370" s="51">
        <v>3</v>
      </c>
      <c r="U370" s="51">
        <v>1</v>
      </c>
      <c r="V370" s="51">
        <v>2</v>
      </c>
      <c r="W370" s="115">
        <v>1</v>
      </c>
      <c r="X370" s="120">
        <v>16</v>
      </c>
      <c r="Y370" s="68">
        <v>34</v>
      </c>
      <c r="AB370" s="87"/>
    </row>
    <row r="371" spans="1:28" ht="13.5" thickBot="1" x14ac:dyDescent="0.25">
      <c r="A371" s="95"/>
      <c r="AB371" s="87"/>
    </row>
    <row r="372" spans="1:28" ht="15" x14ac:dyDescent="0.25">
      <c r="A372" s="99"/>
      <c r="D372" s="53" t="s">
        <v>15</v>
      </c>
      <c r="E372" s="54">
        <v>2</v>
      </c>
      <c r="F372" s="54">
        <v>2</v>
      </c>
      <c r="G372" s="54">
        <v>2</v>
      </c>
      <c r="H372" s="54">
        <v>2</v>
      </c>
      <c r="I372" s="54">
        <v>1</v>
      </c>
      <c r="J372" s="54">
        <v>2</v>
      </c>
      <c r="K372" s="54">
        <v>1</v>
      </c>
      <c r="L372" s="54">
        <v>2</v>
      </c>
      <c r="M372" s="55">
        <v>2</v>
      </c>
      <c r="N372" s="129">
        <v>16</v>
      </c>
      <c r="O372" s="132">
        <v>2</v>
      </c>
      <c r="P372" s="54">
        <v>1</v>
      </c>
      <c r="Q372" s="54">
        <v>2</v>
      </c>
      <c r="R372" s="54">
        <v>2</v>
      </c>
      <c r="S372" s="54">
        <v>2</v>
      </c>
      <c r="T372" s="54">
        <v>2</v>
      </c>
      <c r="U372" s="54">
        <v>2</v>
      </c>
      <c r="V372" s="54">
        <v>2</v>
      </c>
      <c r="W372" s="55">
        <v>2</v>
      </c>
      <c r="X372" s="116">
        <v>17</v>
      </c>
      <c r="Y372" s="55">
        <v>33</v>
      </c>
      <c r="AB372" s="87"/>
    </row>
    <row r="373" spans="1:28" ht="15" x14ac:dyDescent="0.25">
      <c r="A373" s="149" t="s">
        <v>22</v>
      </c>
      <c r="B373" s="78">
        <v>26.4</v>
      </c>
      <c r="C373" s="112">
        <v>33</v>
      </c>
      <c r="D373" s="57">
        <v>9</v>
      </c>
      <c r="E373" s="84">
        <v>9</v>
      </c>
      <c r="F373" s="84">
        <v>8</v>
      </c>
      <c r="G373" s="84">
        <v>4</v>
      </c>
      <c r="H373" s="84">
        <v>7</v>
      </c>
      <c r="I373" s="84">
        <v>7</v>
      </c>
      <c r="J373" s="84">
        <v>7</v>
      </c>
      <c r="K373" s="84">
        <v>5</v>
      </c>
      <c r="L373" s="84">
        <v>7</v>
      </c>
      <c r="M373" s="114">
        <v>6</v>
      </c>
      <c r="N373" s="130">
        <v>60</v>
      </c>
      <c r="O373" s="84">
        <v>6</v>
      </c>
      <c r="P373" s="84">
        <v>6</v>
      </c>
      <c r="Q373" s="84">
        <v>5</v>
      </c>
      <c r="R373" s="84">
        <v>6</v>
      </c>
      <c r="S373" s="84">
        <v>5</v>
      </c>
      <c r="T373" s="84">
        <v>8</v>
      </c>
      <c r="U373" s="84">
        <v>7</v>
      </c>
      <c r="V373" s="84">
        <v>6</v>
      </c>
      <c r="W373" s="114">
        <v>5</v>
      </c>
      <c r="X373" s="110">
        <v>54</v>
      </c>
      <c r="Y373" s="69">
        <v>114</v>
      </c>
      <c r="Z373" s="97">
        <v>0.5</v>
      </c>
      <c r="AA373" s="143">
        <v>26.4</v>
      </c>
      <c r="AB373" s="98">
        <v>102</v>
      </c>
    </row>
    <row r="374" spans="1:28" ht="15.75" thickBot="1" x14ac:dyDescent="0.3">
      <c r="A374" s="99"/>
      <c r="D374" s="150" t="s">
        <v>18</v>
      </c>
      <c r="E374" s="56">
        <v>0</v>
      </c>
      <c r="F374" s="56">
        <v>0</v>
      </c>
      <c r="G374" s="56">
        <v>3</v>
      </c>
      <c r="H374" s="56">
        <v>1</v>
      </c>
      <c r="I374" s="56">
        <v>1</v>
      </c>
      <c r="J374" s="56">
        <v>1</v>
      </c>
      <c r="K374" s="56">
        <v>1</v>
      </c>
      <c r="L374" s="56">
        <v>1</v>
      </c>
      <c r="M374" s="117">
        <v>2</v>
      </c>
      <c r="N374" s="131">
        <v>10</v>
      </c>
      <c r="O374" s="133">
        <v>3</v>
      </c>
      <c r="P374" s="56">
        <v>1</v>
      </c>
      <c r="Q374" s="56">
        <v>2</v>
      </c>
      <c r="R374" s="56">
        <v>2</v>
      </c>
      <c r="S374" s="56">
        <v>3</v>
      </c>
      <c r="T374" s="56">
        <v>0</v>
      </c>
      <c r="U374" s="56">
        <v>2</v>
      </c>
      <c r="V374" s="56">
        <v>1</v>
      </c>
      <c r="W374" s="117">
        <v>3</v>
      </c>
      <c r="X374" s="121">
        <v>17</v>
      </c>
      <c r="Y374" s="70">
        <v>27</v>
      </c>
      <c r="AB374" s="87"/>
    </row>
    <row r="375" spans="1:28" ht="13.5" thickBot="1" x14ac:dyDescent="0.25">
      <c r="A375" s="95"/>
      <c r="AB375" s="87"/>
    </row>
    <row r="376" spans="1:28" ht="15" x14ac:dyDescent="0.25">
      <c r="A376" s="100"/>
      <c r="D376" s="58" t="s">
        <v>15</v>
      </c>
      <c r="E376" s="59">
        <v>2</v>
      </c>
      <c r="F376" s="59">
        <v>2</v>
      </c>
      <c r="G376" s="59">
        <v>2</v>
      </c>
      <c r="H376" s="59">
        <v>2</v>
      </c>
      <c r="I376" s="59">
        <v>1</v>
      </c>
      <c r="J376" s="59">
        <v>2</v>
      </c>
      <c r="K376" s="59">
        <v>1</v>
      </c>
      <c r="L376" s="59">
        <v>1</v>
      </c>
      <c r="M376" s="60">
        <v>2</v>
      </c>
      <c r="N376" s="134">
        <v>15</v>
      </c>
      <c r="O376" s="137">
        <v>2</v>
      </c>
      <c r="P376" s="59">
        <v>1</v>
      </c>
      <c r="Q376" s="59">
        <v>2</v>
      </c>
      <c r="R376" s="59">
        <v>2</v>
      </c>
      <c r="S376" s="59">
        <v>2</v>
      </c>
      <c r="T376" s="59">
        <v>2</v>
      </c>
      <c r="U376" s="59">
        <v>2</v>
      </c>
      <c r="V376" s="59">
        <v>2</v>
      </c>
      <c r="W376" s="60">
        <v>1</v>
      </c>
      <c r="X376" s="118">
        <v>16</v>
      </c>
      <c r="Y376" s="60">
        <v>31</v>
      </c>
      <c r="AB376" s="87"/>
    </row>
    <row r="377" spans="1:28" ht="15" x14ac:dyDescent="0.25">
      <c r="A377" s="151" t="s">
        <v>23</v>
      </c>
      <c r="B377" s="79">
        <v>25.100000000000009</v>
      </c>
      <c r="C377" s="112">
        <v>31</v>
      </c>
      <c r="D377" s="62" t="s">
        <v>14</v>
      </c>
      <c r="E377" s="84">
        <v>9</v>
      </c>
      <c r="F377" s="84">
        <v>5</v>
      </c>
      <c r="G377" s="84">
        <v>5</v>
      </c>
      <c r="H377" s="84">
        <v>7</v>
      </c>
      <c r="I377" s="84">
        <v>6</v>
      </c>
      <c r="J377" s="84">
        <v>6</v>
      </c>
      <c r="K377" s="84">
        <v>5</v>
      </c>
      <c r="L377" s="84">
        <v>5</v>
      </c>
      <c r="M377" s="114">
        <v>7</v>
      </c>
      <c r="N377" s="135">
        <v>55</v>
      </c>
      <c r="O377" s="127">
        <v>9</v>
      </c>
      <c r="P377" s="84">
        <v>5</v>
      </c>
      <c r="Q377" s="84">
        <v>5</v>
      </c>
      <c r="R377" s="84">
        <v>5</v>
      </c>
      <c r="S377" s="84">
        <v>5</v>
      </c>
      <c r="T377" s="84">
        <v>6</v>
      </c>
      <c r="U377" s="84">
        <v>9</v>
      </c>
      <c r="V377" s="84">
        <v>6</v>
      </c>
      <c r="W377" s="114">
        <v>5</v>
      </c>
      <c r="X377" s="111">
        <v>55</v>
      </c>
      <c r="Y377" s="71">
        <v>110</v>
      </c>
      <c r="Z377" s="102">
        <v>0.30000000000000004</v>
      </c>
      <c r="AA377" s="141">
        <v>25.400000000000009</v>
      </c>
      <c r="AB377" s="103">
        <v>113</v>
      </c>
    </row>
    <row r="378" spans="1:28" ht="15.75" thickBot="1" x14ac:dyDescent="0.3">
      <c r="A378" s="104"/>
      <c r="B378" s="105"/>
      <c r="C378" s="105"/>
      <c r="D378" s="152" t="s">
        <v>18</v>
      </c>
      <c r="E378" s="61">
        <v>0</v>
      </c>
      <c r="F378" s="61">
        <v>3</v>
      </c>
      <c r="G378" s="61">
        <v>2</v>
      </c>
      <c r="H378" s="61">
        <v>1</v>
      </c>
      <c r="I378" s="61">
        <v>2</v>
      </c>
      <c r="J378" s="61">
        <v>2</v>
      </c>
      <c r="K378" s="61">
        <v>1</v>
      </c>
      <c r="L378" s="61">
        <v>2</v>
      </c>
      <c r="M378" s="119">
        <v>1</v>
      </c>
      <c r="N378" s="136">
        <v>14</v>
      </c>
      <c r="O378" s="138">
        <v>0</v>
      </c>
      <c r="P378" s="61">
        <v>2</v>
      </c>
      <c r="Q378" s="61">
        <v>2</v>
      </c>
      <c r="R378" s="61">
        <v>3</v>
      </c>
      <c r="S378" s="61">
        <v>3</v>
      </c>
      <c r="T378" s="61">
        <v>2</v>
      </c>
      <c r="U378" s="61">
        <v>0</v>
      </c>
      <c r="V378" s="61">
        <v>1</v>
      </c>
      <c r="W378" s="119">
        <v>2</v>
      </c>
      <c r="X378" s="122">
        <v>15</v>
      </c>
      <c r="Y378" s="72">
        <v>29</v>
      </c>
      <c r="Z378" s="105"/>
      <c r="AA378" s="105"/>
      <c r="AB378" s="106"/>
    </row>
    <row r="379" spans="1:28" ht="13.5" thickBot="1" x14ac:dyDescent="0.25">
      <c r="A379" s="77"/>
      <c r="B379" s="77"/>
      <c r="C379" s="77"/>
      <c r="D379" s="77"/>
      <c r="E379" s="77"/>
      <c r="F379" s="77"/>
      <c r="G379" s="77"/>
      <c r="H379" s="77"/>
      <c r="I379" s="77"/>
      <c r="J379" s="77"/>
      <c r="K379" s="77"/>
      <c r="L379" s="77"/>
      <c r="M379" s="77"/>
      <c r="N379" s="77"/>
      <c r="O379" s="77"/>
      <c r="P379" s="77"/>
      <c r="Q379" s="77"/>
      <c r="R379" s="77"/>
      <c r="S379" s="77"/>
      <c r="T379" s="77"/>
      <c r="U379" s="77"/>
      <c r="V379" s="77"/>
      <c r="W379" s="77"/>
      <c r="X379" s="77"/>
      <c r="Y379" s="77"/>
      <c r="Z379" s="77"/>
      <c r="AA379" s="77"/>
      <c r="AB379" s="77"/>
    </row>
    <row r="380" spans="1:28" ht="15" x14ac:dyDescent="0.25">
      <c r="A380" s="88"/>
      <c r="B380" s="173" t="s">
        <v>4</v>
      </c>
      <c r="C380" s="176" t="s">
        <v>19</v>
      </c>
      <c r="D380" s="64" t="s">
        <v>1</v>
      </c>
      <c r="E380" s="40">
        <v>382</v>
      </c>
      <c r="F380" s="41">
        <v>459</v>
      </c>
      <c r="G380" s="41">
        <v>301</v>
      </c>
      <c r="H380" s="41">
        <v>302</v>
      </c>
      <c r="I380" s="41">
        <v>146</v>
      </c>
      <c r="J380" s="41">
        <v>373</v>
      </c>
      <c r="K380" s="41">
        <v>478</v>
      </c>
      <c r="L380" s="41">
        <v>172</v>
      </c>
      <c r="M380" s="42">
        <v>349</v>
      </c>
      <c r="N380" s="179" t="s">
        <v>16</v>
      </c>
      <c r="O380" s="40">
        <v>403</v>
      </c>
      <c r="P380" s="41">
        <v>182</v>
      </c>
      <c r="Q380" s="41">
        <v>471</v>
      </c>
      <c r="R380" s="41">
        <v>150</v>
      </c>
      <c r="S380" s="41">
        <v>387</v>
      </c>
      <c r="T380" s="41">
        <v>286</v>
      </c>
      <c r="U380" s="41">
        <v>376</v>
      </c>
      <c r="V380" s="41">
        <v>476</v>
      </c>
      <c r="W380" s="42">
        <v>270</v>
      </c>
      <c r="X380" s="179" t="s">
        <v>17</v>
      </c>
      <c r="Y380" s="89">
        <v>71.5</v>
      </c>
      <c r="Z380" s="182" t="s">
        <v>28</v>
      </c>
      <c r="AA380" s="185" t="s">
        <v>6</v>
      </c>
      <c r="AB380" s="188" t="s">
        <v>20</v>
      </c>
    </row>
    <row r="381" spans="1:28" ht="15" x14ac:dyDescent="0.25">
      <c r="A381" s="90" t="s">
        <v>21</v>
      </c>
      <c r="B381" s="174"/>
      <c r="C381" s="177"/>
      <c r="D381" s="65" t="s">
        <v>2</v>
      </c>
      <c r="E381" s="43">
        <v>4</v>
      </c>
      <c r="F381" s="39">
        <v>5</v>
      </c>
      <c r="G381" s="39">
        <v>4</v>
      </c>
      <c r="H381" s="39">
        <v>4</v>
      </c>
      <c r="I381" s="39">
        <v>3</v>
      </c>
      <c r="J381" s="39">
        <v>4</v>
      </c>
      <c r="K381" s="39">
        <v>5</v>
      </c>
      <c r="L381" s="39">
        <v>3</v>
      </c>
      <c r="M381" s="44">
        <v>4</v>
      </c>
      <c r="N381" s="180"/>
      <c r="O381" s="43">
        <v>4</v>
      </c>
      <c r="P381" s="39">
        <v>3</v>
      </c>
      <c r="Q381" s="39">
        <v>5</v>
      </c>
      <c r="R381" s="39">
        <v>3</v>
      </c>
      <c r="S381" s="39">
        <v>4</v>
      </c>
      <c r="T381" s="39">
        <v>4</v>
      </c>
      <c r="U381" s="39">
        <v>4</v>
      </c>
      <c r="V381" s="39">
        <v>5</v>
      </c>
      <c r="W381" s="44">
        <v>4</v>
      </c>
      <c r="X381" s="180"/>
      <c r="Y381" s="63">
        <v>72</v>
      </c>
      <c r="Z381" s="183"/>
      <c r="AA381" s="186"/>
      <c r="AB381" s="189"/>
    </row>
    <row r="382" spans="1:28" ht="15.75" thickBot="1" x14ac:dyDescent="0.3">
      <c r="A382" s="107">
        <v>44747</v>
      </c>
      <c r="B382" s="175"/>
      <c r="C382" s="178"/>
      <c r="D382" s="66" t="s">
        <v>3</v>
      </c>
      <c r="E382" s="45">
        <v>5</v>
      </c>
      <c r="F382" s="46">
        <v>9</v>
      </c>
      <c r="G382" s="46">
        <v>13</v>
      </c>
      <c r="H382" s="46">
        <v>15</v>
      </c>
      <c r="I382" s="46">
        <v>17</v>
      </c>
      <c r="J382" s="46">
        <v>3</v>
      </c>
      <c r="K382" s="46">
        <v>7</v>
      </c>
      <c r="L382" s="46">
        <v>11</v>
      </c>
      <c r="M382" s="47">
        <v>1</v>
      </c>
      <c r="N382" s="181"/>
      <c r="O382" s="45">
        <v>4</v>
      </c>
      <c r="P382" s="46">
        <v>14</v>
      </c>
      <c r="Q382" s="46">
        <v>6</v>
      </c>
      <c r="R382" s="46">
        <v>18</v>
      </c>
      <c r="S382" s="46">
        <v>2</v>
      </c>
      <c r="T382" s="46">
        <v>16</v>
      </c>
      <c r="U382" s="46">
        <v>8</v>
      </c>
      <c r="V382" s="46">
        <v>12</v>
      </c>
      <c r="W382" s="47">
        <v>10</v>
      </c>
      <c r="X382" s="181"/>
      <c r="Y382" s="108">
        <v>130</v>
      </c>
      <c r="Z382" s="184"/>
      <c r="AA382" s="187"/>
      <c r="AB382" s="190"/>
    </row>
    <row r="383" spans="1:28" ht="15" x14ac:dyDescent="0.25">
      <c r="A383" s="91"/>
      <c r="D383" s="48" t="s">
        <v>15</v>
      </c>
      <c r="E383" s="49">
        <v>2</v>
      </c>
      <c r="F383" s="49">
        <v>1</v>
      </c>
      <c r="G383" s="49">
        <v>1</v>
      </c>
      <c r="H383" s="49">
        <v>1</v>
      </c>
      <c r="I383" s="49">
        <v>1</v>
      </c>
      <c r="J383" s="49">
        <v>2</v>
      </c>
      <c r="K383" s="49">
        <v>2</v>
      </c>
      <c r="L383" s="49">
        <v>1</v>
      </c>
      <c r="M383" s="50">
        <v>2</v>
      </c>
      <c r="N383" s="123">
        <v>13</v>
      </c>
      <c r="O383" s="126">
        <v>2</v>
      </c>
      <c r="P383" s="49">
        <v>1</v>
      </c>
      <c r="Q383" s="49">
        <v>2</v>
      </c>
      <c r="R383" s="49">
        <v>1</v>
      </c>
      <c r="S383" s="49">
        <v>2</v>
      </c>
      <c r="T383" s="49">
        <v>1</v>
      </c>
      <c r="U383" s="49">
        <v>2</v>
      </c>
      <c r="V383" s="49">
        <v>1</v>
      </c>
      <c r="W383" s="50">
        <v>1</v>
      </c>
      <c r="X383" s="113">
        <v>13</v>
      </c>
      <c r="Y383" s="85">
        <v>26</v>
      </c>
      <c r="AB383" s="87"/>
    </row>
    <row r="384" spans="1:28" ht="15" x14ac:dyDescent="0.25">
      <c r="A384" s="91" t="s">
        <v>24</v>
      </c>
      <c r="B384" s="73">
        <v>22.600000000000012</v>
      </c>
      <c r="C384" s="112">
        <v>26</v>
      </c>
      <c r="D384" s="52" t="s">
        <v>14</v>
      </c>
      <c r="E384" s="84">
        <v>0</v>
      </c>
      <c r="F384" s="84">
        <v>0</v>
      </c>
      <c r="G384" s="84">
        <v>0</v>
      </c>
      <c r="H384" s="84">
        <v>0</v>
      </c>
      <c r="I384" s="84">
        <v>0</v>
      </c>
      <c r="J384" s="84">
        <v>0</v>
      </c>
      <c r="K384" s="84">
        <v>0</v>
      </c>
      <c r="L384" s="84">
        <v>0</v>
      </c>
      <c r="M384" s="114">
        <v>0</v>
      </c>
      <c r="N384" s="124">
        <v>0</v>
      </c>
      <c r="O384" s="84">
        <v>0</v>
      </c>
      <c r="P384" s="84">
        <v>0</v>
      </c>
      <c r="Q384" s="84">
        <v>0</v>
      </c>
      <c r="R384" s="84">
        <v>0</v>
      </c>
      <c r="S384" s="84">
        <v>0</v>
      </c>
      <c r="T384" s="84">
        <v>0</v>
      </c>
      <c r="U384" s="84">
        <v>0</v>
      </c>
      <c r="V384" s="84">
        <v>0</v>
      </c>
      <c r="W384" s="114">
        <v>0</v>
      </c>
      <c r="X384" s="109">
        <v>0</v>
      </c>
      <c r="Y384" s="67">
        <v>0</v>
      </c>
      <c r="Z384" s="92">
        <v>0</v>
      </c>
      <c r="AA384" s="142">
        <v>22.600000000000012</v>
      </c>
      <c r="AB384" s="93">
        <v>100</v>
      </c>
    </row>
    <row r="385" spans="1:28" ht="15.75" thickBot="1" x14ac:dyDescent="0.3">
      <c r="A385" s="94"/>
      <c r="D385" s="74" t="s">
        <v>18</v>
      </c>
      <c r="E385" s="51">
        <v>0</v>
      </c>
      <c r="F385" s="51">
        <v>0</v>
      </c>
      <c r="G385" s="51">
        <v>0</v>
      </c>
      <c r="H385" s="51">
        <v>0</v>
      </c>
      <c r="I385" s="51">
        <v>0</v>
      </c>
      <c r="J385" s="51">
        <v>0</v>
      </c>
      <c r="K385" s="51">
        <v>0</v>
      </c>
      <c r="L385" s="51">
        <v>0</v>
      </c>
      <c r="M385" s="115">
        <v>0</v>
      </c>
      <c r="N385" s="125">
        <v>0</v>
      </c>
      <c r="O385" s="128">
        <v>0</v>
      </c>
      <c r="P385" s="51">
        <v>0</v>
      </c>
      <c r="Q385" s="51">
        <v>0</v>
      </c>
      <c r="R385" s="51">
        <v>0</v>
      </c>
      <c r="S385" s="51">
        <v>0</v>
      </c>
      <c r="T385" s="51">
        <v>0</v>
      </c>
      <c r="U385" s="51">
        <v>0</v>
      </c>
      <c r="V385" s="51">
        <v>0</v>
      </c>
      <c r="W385" s="115">
        <v>0</v>
      </c>
      <c r="X385" s="120">
        <v>0</v>
      </c>
      <c r="Y385" s="68">
        <v>0</v>
      </c>
      <c r="AB385" s="87"/>
    </row>
    <row r="386" spans="1:28" ht="13.5" thickBot="1" x14ac:dyDescent="0.25">
      <c r="A386" s="95"/>
      <c r="AB386" s="87"/>
    </row>
    <row r="387" spans="1:28" ht="15" x14ac:dyDescent="0.25">
      <c r="A387" s="99"/>
      <c r="D387" s="53" t="s">
        <v>15</v>
      </c>
      <c r="E387" s="54">
        <v>2</v>
      </c>
      <c r="F387" s="54">
        <v>2</v>
      </c>
      <c r="G387" s="54">
        <v>1</v>
      </c>
      <c r="H387" s="54">
        <v>1</v>
      </c>
      <c r="I387" s="54">
        <v>1</v>
      </c>
      <c r="J387" s="54">
        <v>2</v>
      </c>
      <c r="K387" s="54">
        <v>2</v>
      </c>
      <c r="L387" s="54">
        <v>2</v>
      </c>
      <c r="M387" s="55">
        <v>2</v>
      </c>
      <c r="N387" s="129">
        <v>15</v>
      </c>
      <c r="O387" s="132">
        <v>2</v>
      </c>
      <c r="P387" s="54">
        <v>1</v>
      </c>
      <c r="Q387" s="54">
        <v>2</v>
      </c>
      <c r="R387" s="54">
        <v>1</v>
      </c>
      <c r="S387" s="54">
        <v>2</v>
      </c>
      <c r="T387" s="54">
        <v>1</v>
      </c>
      <c r="U387" s="54">
        <v>2</v>
      </c>
      <c r="V387" s="54">
        <v>2</v>
      </c>
      <c r="W387" s="55">
        <v>2</v>
      </c>
      <c r="X387" s="116">
        <v>15</v>
      </c>
      <c r="Y387" s="55">
        <v>30</v>
      </c>
      <c r="AB387" s="87"/>
    </row>
    <row r="388" spans="1:28" ht="15" x14ac:dyDescent="0.25">
      <c r="A388" s="96" t="s">
        <v>22</v>
      </c>
      <c r="B388" s="78">
        <v>26.4</v>
      </c>
      <c r="C388" s="112">
        <v>30</v>
      </c>
      <c r="D388" s="57" t="s">
        <v>14</v>
      </c>
      <c r="E388" s="84">
        <v>7</v>
      </c>
      <c r="F388" s="84">
        <v>8</v>
      </c>
      <c r="G388" s="84">
        <v>6</v>
      </c>
      <c r="H388" s="84">
        <v>6</v>
      </c>
      <c r="I388" s="84">
        <v>4</v>
      </c>
      <c r="J388" s="84">
        <v>5</v>
      </c>
      <c r="K388" s="84">
        <v>7</v>
      </c>
      <c r="L388" s="84">
        <v>5</v>
      </c>
      <c r="M388" s="114">
        <v>5</v>
      </c>
      <c r="N388" s="130">
        <v>53</v>
      </c>
      <c r="O388" s="127">
        <v>7</v>
      </c>
      <c r="P388" s="84">
        <v>4</v>
      </c>
      <c r="Q388" s="84">
        <v>6</v>
      </c>
      <c r="R388" s="84">
        <v>4</v>
      </c>
      <c r="S388" s="84">
        <v>6</v>
      </c>
      <c r="T388" s="84">
        <v>6</v>
      </c>
      <c r="U388" s="84">
        <v>5</v>
      </c>
      <c r="V388" s="84">
        <v>9</v>
      </c>
      <c r="W388" s="114">
        <v>6</v>
      </c>
      <c r="X388" s="110">
        <v>53</v>
      </c>
      <c r="Y388" s="69">
        <v>106</v>
      </c>
      <c r="Z388" s="97">
        <v>0</v>
      </c>
      <c r="AA388" s="143">
        <v>26.4</v>
      </c>
      <c r="AB388" s="98">
        <v>101</v>
      </c>
    </row>
    <row r="389" spans="1:28" ht="15.75" thickBot="1" x14ac:dyDescent="0.3">
      <c r="A389" s="99"/>
      <c r="D389" s="75" t="s">
        <v>18</v>
      </c>
      <c r="E389" s="56">
        <v>1</v>
      </c>
      <c r="F389" s="56">
        <v>1</v>
      </c>
      <c r="G389" s="56">
        <v>1</v>
      </c>
      <c r="H389" s="56">
        <v>1</v>
      </c>
      <c r="I389" s="56">
        <v>2</v>
      </c>
      <c r="J389" s="56">
        <v>3</v>
      </c>
      <c r="K389" s="56">
        <v>2</v>
      </c>
      <c r="L389" s="56">
        <v>2</v>
      </c>
      <c r="M389" s="117">
        <v>3</v>
      </c>
      <c r="N389" s="131">
        <v>16</v>
      </c>
      <c r="O389" s="133">
        <v>1</v>
      </c>
      <c r="P389" s="56">
        <v>2</v>
      </c>
      <c r="Q389" s="56">
        <v>3</v>
      </c>
      <c r="R389" s="56">
        <v>2</v>
      </c>
      <c r="S389" s="56">
        <v>2</v>
      </c>
      <c r="T389" s="56">
        <v>1</v>
      </c>
      <c r="U389" s="56">
        <v>3</v>
      </c>
      <c r="V389" s="56">
        <v>0</v>
      </c>
      <c r="W389" s="117">
        <v>2</v>
      </c>
      <c r="X389" s="121">
        <v>16</v>
      </c>
      <c r="Y389" s="70">
        <v>32</v>
      </c>
      <c r="AB389" s="87"/>
    </row>
    <row r="390" spans="1:28" ht="13.5" thickBot="1" x14ac:dyDescent="0.25">
      <c r="A390" s="95"/>
      <c r="AB390" s="87"/>
    </row>
    <row r="391" spans="1:28" ht="15" x14ac:dyDescent="0.25">
      <c r="A391" s="100"/>
      <c r="D391" s="58" t="s">
        <v>15</v>
      </c>
      <c r="E391" s="59">
        <v>2</v>
      </c>
      <c r="F391" s="59">
        <v>2</v>
      </c>
      <c r="G391" s="59">
        <v>1</v>
      </c>
      <c r="H391" s="59">
        <v>1</v>
      </c>
      <c r="I391" s="59">
        <v>1</v>
      </c>
      <c r="J391" s="59">
        <v>2</v>
      </c>
      <c r="K391" s="59">
        <v>2</v>
      </c>
      <c r="L391" s="59">
        <v>1</v>
      </c>
      <c r="M391" s="60">
        <v>2</v>
      </c>
      <c r="N391" s="134">
        <v>14</v>
      </c>
      <c r="O391" s="137">
        <v>2</v>
      </c>
      <c r="P391" s="59">
        <v>1</v>
      </c>
      <c r="Q391" s="59">
        <v>2</v>
      </c>
      <c r="R391" s="59">
        <v>1</v>
      </c>
      <c r="S391" s="59">
        <v>2</v>
      </c>
      <c r="T391" s="59">
        <v>1</v>
      </c>
      <c r="U391" s="59">
        <v>2</v>
      </c>
      <c r="V391" s="59">
        <v>1</v>
      </c>
      <c r="W391" s="60">
        <v>2</v>
      </c>
      <c r="X391" s="118">
        <v>14</v>
      </c>
      <c r="Y391" s="60">
        <v>28</v>
      </c>
      <c r="AB391" s="87"/>
    </row>
    <row r="392" spans="1:28" ht="15" x14ac:dyDescent="0.25">
      <c r="A392" s="101" t="s">
        <v>23</v>
      </c>
      <c r="B392" s="79">
        <v>24.70000000000001</v>
      </c>
      <c r="C392" s="112">
        <v>28</v>
      </c>
      <c r="D392" s="62" t="s">
        <v>14</v>
      </c>
      <c r="E392" s="84">
        <v>9</v>
      </c>
      <c r="F392" s="84">
        <v>8</v>
      </c>
      <c r="G392" s="84">
        <v>5</v>
      </c>
      <c r="H392" s="84">
        <v>5</v>
      </c>
      <c r="I392" s="84">
        <v>5</v>
      </c>
      <c r="J392" s="84">
        <v>6</v>
      </c>
      <c r="K392" s="84">
        <v>9</v>
      </c>
      <c r="L392" s="84">
        <v>4</v>
      </c>
      <c r="M392" s="114">
        <v>8</v>
      </c>
      <c r="N392" s="135">
        <v>59</v>
      </c>
      <c r="O392" s="127">
        <v>5</v>
      </c>
      <c r="P392" s="84">
        <v>3</v>
      </c>
      <c r="Q392" s="84">
        <v>7</v>
      </c>
      <c r="R392" s="84">
        <v>6</v>
      </c>
      <c r="S392" s="84">
        <v>6</v>
      </c>
      <c r="T392" s="84">
        <v>6</v>
      </c>
      <c r="U392" s="84">
        <v>6</v>
      </c>
      <c r="V392" s="84">
        <v>6</v>
      </c>
      <c r="W392" s="114">
        <v>5</v>
      </c>
      <c r="X392" s="111">
        <v>50</v>
      </c>
      <c r="Y392" s="71">
        <v>109</v>
      </c>
      <c r="Z392" s="102">
        <v>0.4</v>
      </c>
      <c r="AA392" s="141">
        <v>25.100000000000009</v>
      </c>
      <c r="AB392" s="103">
        <v>112</v>
      </c>
    </row>
    <row r="393" spans="1:28" ht="15.75" thickBot="1" x14ac:dyDescent="0.3">
      <c r="A393" s="104"/>
      <c r="B393" s="105"/>
      <c r="C393" s="105"/>
      <c r="D393" s="76" t="s">
        <v>18</v>
      </c>
      <c r="E393" s="61">
        <v>0</v>
      </c>
      <c r="F393" s="61">
        <v>1</v>
      </c>
      <c r="G393" s="61">
        <v>2</v>
      </c>
      <c r="H393" s="61">
        <v>2</v>
      </c>
      <c r="I393" s="61">
        <v>1</v>
      </c>
      <c r="J393" s="61">
        <v>2</v>
      </c>
      <c r="K393" s="61">
        <v>0</v>
      </c>
      <c r="L393" s="61">
        <v>2</v>
      </c>
      <c r="M393" s="119">
        <v>0</v>
      </c>
      <c r="N393" s="136">
        <v>10</v>
      </c>
      <c r="O393" s="138">
        <v>3</v>
      </c>
      <c r="P393" s="61">
        <v>3</v>
      </c>
      <c r="Q393" s="61">
        <v>2</v>
      </c>
      <c r="R393" s="61">
        <v>0</v>
      </c>
      <c r="S393" s="61">
        <v>2</v>
      </c>
      <c r="T393" s="61">
        <v>1</v>
      </c>
      <c r="U393" s="61">
        <v>2</v>
      </c>
      <c r="V393" s="61">
        <v>2</v>
      </c>
      <c r="W393" s="119">
        <v>3</v>
      </c>
      <c r="X393" s="122">
        <v>18</v>
      </c>
      <c r="Y393" s="72">
        <v>28</v>
      </c>
      <c r="Z393" s="105"/>
      <c r="AA393" s="105"/>
      <c r="AB393" s="106"/>
    </row>
    <row r="394" spans="1:28" ht="13.5" thickBot="1" x14ac:dyDescent="0.25">
      <c r="A394" s="77"/>
      <c r="B394" s="77"/>
      <c r="C394" s="77"/>
      <c r="D394" s="77"/>
      <c r="E394" s="77"/>
      <c r="F394" s="77"/>
      <c r="G394" s="77"/>
      <c r="H394" s="77"/>
      <c r="I394" s="77"/>
      <c r="J394" s="77"/>
      <c r="K394" s="77"/>
      <c r="L394" s="77"/>
      <c r="M394" s="77"/>
      <c r="N394" s="77"/>
      <c r="O394" s="77"/>
      <c r="P394" s="77"/>
      <c r="Q394" s="77"/>
      <c r="R394" s="77"/>
      <c r="S394" s="77"/>
      <c r="T394" s="77"/>
      <c r="U394" s="77"/>
      <c r="V394" s="77"/>
      <c r="W394" s="77"/>
      <c r="X394" s="77"/>
      <c r="Y394" s="77"/>
      <c r="Z394" s="77"/>
      <c r="AA394" s="77"/>
      <c r="AB394" s="77"/>
    </row>
    <row r="395" spans="1:28" ht="15" x14ac:dyDescent="0.25">
      <c r="A395" s="83"/>
      <c r="B395" s="173" t="s">
        <v>4</v>
      </c>
      <c r="C395" s="176" t="s">
        <v>19</v>
      </c>
      <c r="D395" s="64" t="s">
        <v>1</v>
      </c>
      <c r="E395" s="40">
        <v>476</v>
      </c>
      <c r="F395" s="41">
        <v>340</v>
      </c>
      <c r="G395" s="41">
        <v>145</v>
      </c>
      <c r="H395" s="41">
        <v>336</v>
      </c>
      <c r="I395" s="41">
        <v>432</v>
      </c>
      <c r="J395" s="41">
        <v>306</v>
      </c>
      <c r="K395" s="41">
        <v>310</v>
      </c>
      <c r="L395" s="41">
        <v>340</v>
      </c>
      <c r="M395" s="42">
        <v>136</v>
      </c>
      <c r="N395" s="179" t="s">
        <v>16</v>
      </c>
      <c r="O395" s="40">
        <v>405</v>
      </c>
      <c r="P395" s="41">
        <v>352</v>
      </c>
      <c r="Q395" s="41">
        <v>328</v>
      </c>
      <c r="R395" s="41">
        <v>296</v>
      </c>
      <c r="S395" s="41">
        <v>166</v>
      </c>
      <c r="T395" s="41">
        <v>348</v>
      </c>
      <c r="U395" s="41">
        <v>430</v>
      </c>
      <c r="V395" s="41">
        <v>150</v>
      </c>
      <c r="W395" s="42">
        <v>336</v>
      </c>
      <c r="X395" s="179" t="s">
        <v>17</v>
      </c>
      <c r="Y395" s="89">
        <v>68.599999999999994</v>
      </c>
      <c r="Z395" s="182" t="s">
        <v>28</v>
      </c>
      <c r="AA395" s="185" t="s">
        <v>6</v>
      </c>
      <c r="AB395" s="188" t="s">
        <v>20</v>
      </c>
    </row>
    <row r="396" spans="1:28" ht="15" x14ac:dyDescent="0.25">
      <c r="A396" s="83" t="s">
        <v>26</v>
      </c>
      <c r="B396" s="174"/>
      <c r="C396" s="177"/>
      <c r="D396" s="65" t="s">
        <v>2</v>
      </c>
      <c r="E396" s="43">
        <v>5</v>
      </c>
      <c r="F396" s="39">
        <v>4</v>
      </c>
      <c r="G396" s="39">
        <v>3</v>
      </c>
      <c r="H396" s="39">
        <v>4</v>
      </c>
      <c r="I396" s="39">
        <v>5</v>
      </c>
      <c r="J396" s="39">
        <v>4</v>
      </c>
      <c r="K396" s="39">
        <v>4</v>
      </c>
      <c r="L396" s="39">
        <v>4</v>
      </c>
      <c r="M396" s="44">
        <v>3</v>
      </c>
      <c r="N396" s="180"/>
      <c r="O396" s="43">
        <v>5</v>
      </c>
      <c r="P396" s="39">
        <v>4</v>
      </c>
      <c r="Q396" s="39">
        <v>4</v>
      </c>
      <c r="R396" s="39">
        <v>4</v>
      </c>
      <c r="S396" s="39">
        <v>3</v>
      </c>
      <c r="T396" s="39">
        <v>4</v>
      </c>
      <c r="U396" s="39">
        <v>5</v>
      </c>
      <c r="V396" s="39">
        <v>3</v>
      </c>
      <c r="W396" s="44">
        <v>4</v>
      </c>
      <c r="X396" s="180"/>
      <c r="Y396" s="63">
        <v>72</v>
      </c>
      <c r="Z396" s="183"/>
      <c r="AA396" s="186"/>
      <c r="AB396" s="189"/>
    </row>
    <row r="397" spans="1:28" ht="15.75" thickBot="1" x14ac:dyDescent="0.3">
      <c r="A397" s="139">
        <v>44742</v>
      </c>
      <c r="B397" s="175"/>
      <c r="C397" s="178"/>
      <c r="D397" s="66" t="s">
        <v>3</v>
      </c>
      <c r="E397" s="45">
        <v>4</v>
      </c>
      <c r="F397" s="46">
        <v>10</v>
      </c>
      <c r="G397" s="46">
        <v>18</v>
      </c>
      <c r="H397" s="46">
        <v>6</v>
      </c>
      <c r="I397" s="46">
        <v>2</v>
      </c>
      <c r="J397" s="46">
        <v>12</v>
      </c>
      <c r="K397" s="46">
        <v>14</v>
      </c>
      <c r="L397" s="46">
        <v>8</v>
      </c>
      <c r="M397" s="47">
        <v>16</v>
      </c>
      <c r="N397" s="181"/>
      <c r="O397" s="45">
        <v>3</v>
      </c>
      <c r="P397" s="46">
        <v>9</v>
      </c>
      <c r="Q397" s="46">
        <v>5</v>
      </c>
      <c r="R397" s="46">
        <v>13</v>
      </c>
      <c r="S397" s="46">
        <v>17</v>
      </c>
      <c r="T397" s="46">
        <v>11</v>
      </c>
      <c r="U397" s="46">
        <v>1</v>
      </c>
      <c r="V397" s="46">
        <v>15</v>
      </c>
      <c r="W397" s="47">
        <v>7</v>
      </c>
      <c r="X397" s="181"/>
      <c r="Y397" s="108">
        <v>122</v>
      </c>
      <c r="Z397" s="184"/>
      <c r="AA397" s="187"/>
      <c r="AB397" s="190"/>
    </row>
    <row r="398" spans="1:28" ht="15" x14ac:dyDescent="0.25">
      <c r="A398" s="146"/>
      <c r="D398" s="48" t="s">
        <v>15</v>
      </c>
      <c r="E398" s="49">
        <v>1</v>
      </c>
      <c r="F398" s="49">
        <v>1</v>
      </c>
      <c r="G398" s="49">
        <v>1</v>
      </c>
      <c r="H398" s="49">
        <v>1</v>
      </c>
      <c r="I398" s="49">
        <v>2</v>
      </c>
      <c r="J398" s="49">
        <v>1</v>
      </c>
      <c r="K398" s="49">
        <v>1</v>
      </c>
      <c r="L398" s="49">
        <v>1</v>
      </c>
      <c r="M398" s="50">
        <v>1</v>
      </c>
      <c r="N398" s="123">
        <v>10</v>
      </c>
      <c r="O398" s="126">
        <v>2</v>
      </c>
      <c r="P398" s="49">
        <v>1</v>
      </c>
      <c r="Q398" s="49">
        <v>1</v>
      </c>
      <c r="R398" s="49">
        <v>1</v>
      </c>
      <c r="S398" s="49">
        <v>1</v>
      </c>
      <c r="T398" s="49">
        <v>1</v>
      </c>
      <c r="U398" s="49">
        <v>2</v>
      </c>
      <c r="V398" s="49">
        <v>1</v>
      </c>
      <c r="W398" s="50">
        <v>1</v>
      </c>
      <c r="X398" s="113">
        <v>11</v>
      </c>
      <c r="Y398" s="85">
        <v>21</v>
      </c>
      <c r="AB398" s="87"/>
    </row>
    <row r="399" spans="1:28" ht="15" x14ac:dyDescent="0.25">
      <c r="A399" s="146" t="s">
        <v>24</v>
      </c>
      <c r="B399" s="73">
        <v>22.600000000000012</v>
      </c>
      <c r="C399" s="112">
        <v>21</v>
      </c>
      <c r="D399" s="52" t="s">
        <v>14</v>
      </c>
      <c r="E399" s="84">
        <v>7</v>
      </c>
      <c r="F399" s="84">
        <v>5</v>
      </c>
      <c r="G399" s="84">
        <v>3</v>
      </c>
      <c r="H399" s="84">
        <v>5</v>
      </c>
      <c r="I399" s="84">
        <v>7</v>
      </c>
      <c r="J399" s="84">
        <v>6</v>
      </c>
      <c r="K399" s="84">
        <v>5</v>
      </c>
      <c r="L399" s="84">
        <v>5</v>
      </c>
      <c r="M399" s="114">
        <v>4</v>
      </c>
      <c r="N399" s="147">
        <v>47</v>
      </c>
      <c r="O399" s="84">
        <v>7</v>
      </c>
      <c r="P399" s="84">
        <v>5</v>
      </c>
      <c r="Q399" s="84">
        <v>6</v>
      </c>
      <c r="R399" s="84">
        <v>4</v>
      </c>
      <c r="S399" s="84">
        <v>5</v>
      </c>
      <c r="T399" s="84">
        <v>6</v>
      </c>
      <c r="U399" s="84">
        <v>6</v>
      </c>
      <c r="V399" s="84">
        <v>4</v>
      </c>
      <c r="W399" s="114">
        <v>7</v>
      </c>
      <c r="X399" s="109">
        <v>50</v>
      </c>
      <c r="Y399" s="67">
        <v>97</v>
      </c>
      <c r="Z399" s="92">
        <v>0</v>
      </c>
      <c r="AA399" s="142">
        <v>22.600000000000012</v>
      </c>
      <c r="AB399" s="93">
        <v>100</v>
      </c>
    </row>
    <row r="400" spans="1:28" ht="15.75" thickBot="1" x14ac:dyDescent="0.3">
      <c r="A400" s="94"/>
      <c r="D400" s="148" t="s">
        <v>18</v>
      </c>
      <c r="E400" s="51">
        <v>1</v>
      </c>
      <c r="F400" s="51">
        <v>2</v>
      </c>
      <c r="G400" s="51">
        <v>3</v>
      </c>
      <c r="H400" s="51">
        <v>2</v>
      </c>
      <c r="I400" s="51">
        <v>2</v>
      </c>
      <c r="J400" s="51">
        <v>1</v>
      </c>
      <c r="K400" s="51">
        <v>2</v>
      </c>
      <c r="L400" s="51">
        <v>2</v>
      </c>
      <c r="M400" s="115">
        <v>2</v>
      </c>
      <c r="N400" s="125">
        <v>17</v>
      </c>
      <c r="O400" s="128">
        <v>2</v>
      </c>
      <c r="P400" s="51">
        <v>2</v>
      </c>
      <c r="Q400" s="51">
        <v>1</v>
      </c>
      <c r="R400" s="51">
        <v>3</v>
      </c>
      <c r="S400" s="51">
        <v>1</v>
      </c>
      <c r="T400" s="51">
        <v>1</v>
      </c>
      <c r="U400" s="51">
        <v>3</v>
      </c>
      <c r="V400" s="51">
        <v>2</v>
      </c>
      <c r="W400" s="115">
        <v>0</v>
      </c>
      <c r="X400" s="120">
        <v>15</v>
      </c>
      <c r="Y400" s="68">
        <v>32</v>
      </c>
      <c r="AB400" s="87"/>
    </row>
    <row r="401" spans="1:28" ht="13.5" thickBot="1" x14ac:dyDescent="0.25">
      <c r="A401" s="95"/>
      <c r="AB401" s="87"/>
    </row>
    <row r="402" spans="1:28" ht="15" x14ac:dyDescent="0.25">
      <c r="A402" s="99"/>
      <c r="D402" s="53" t="s">
        <v>15</v>
      </c>
      <c r="E402" s="54">
        <v>2</v>
      </c>
      <c r="F402" s="54">
        <v>1</v>
      </c>
      <c r="G402" s="54">
        <v>1</v>
      </c>
      <c r="H402" s="54">
        <v>2</v>
      </c>
      <c r="I402" s="54">
        <v>2</v>
      </c>
      <c r="J402" s="54">
        <v>1</v>
      </c>
      <c r="K402" s="54">
        <v>1</v>
      </c>
      <c r="L402" s="54">
        <v>1</v>
      </c>
      <c r="M402" s="55">
        <v>1</v>
      </c>
      <c r="N402" s="129">
        <v>12</v>
      </c>
      <c r="O402" s="132">
        <v>2</v>
      </c>
      <c r="P402" s="54">
        <v>1</v>
      </c>
      <c r="Q402" s="54">
        <v>2</v>
      </c>
      <c r="R402" s="54">
        <v>1</v>
      </c>
      <c r="S402" s="54">
        <v>1</v>
      </c>
      <c r="T402" s="54">
        <v>1</v>
      </c>
      <c r="U402" s="54">
        <v>2</v>
      </c>
      <c r="V402" s="54">
        <v>1</v>
      </c>
      <c r="W402" s="55">
        <v>2</v>
      </c>
      <c r="X402" s="116">
        <v>13</v>
      </c>
      <c r="Y402" s="55">
        <v>25</v>
      </c>
      <c r="AB402" s="87"/>
    </row>
    <row r="403" spans="1:28" ht="15" x14ac:dyDescent="0.25">
      <c r="A403" s="149" t="s">
        <v>22</v>
      </c>
      <c r="B403" s="78">
        <v>26.4</v>
      </c>
      <c r="C403" s="112">
        <v>25</v>
      </c>
      <c r="D403" s="57" t="s">
        <v>14</v>
      </c>
      <c r="E403" s="84">
        <v>8</v>
      </c>
      <c r="F403" s="84">
        <v>5</v>
      </c>
      <c r="G403" s="84">
        <v>3</v>
      </c>
      <c r="H403" s="84">
        <v>5</v>
      </c>
      <c r="I403" s="84">
        <v>8</v>
      </c>
      <c r="J403" s="84">
        <v>5</v>
      </c>
      <c r="K403" s="84">
        <v>6</v>
      </c>
      <c r="L403" s="84">
        <v>6</v>
      </c>
      <c r="M403" s="114">
        <v>4</v>
      </c>
      <c r="N403" s="130">
        <v>50</v>
      </c>
      <c r="O403" s="84">
        <v>7</v>
      </c>
      <c r="P403" s="84">
        <v>4</v>
      </c>
      <c r="Q403" s="84">
        <v>6</v>
      </c>
      <c r="R403" s="84">
        <v>5</v>
      </c>
      <c r="S403" s="84">
        <v>4</v>
      </c>
      <c r="T403" s="84">
        <v>8</v>
      </c>
      <c r="U403" s="84">
        <v>8</v>
      </c>
      <c r="V403" s="84">
        <v>4</v>
      </c>
      <c r="W403" s="114">
        <v>5</v>
      </c>
      <c r="X403" s="110">
        <v>51</v>
      </c>
      <c r="Y403" s="69">
        <v>101</v>
      </c>
      <c r="Z403" s="97">
        <v>0</v>
      </c>
      <c r="AA403" s="143">
        <v>26.4</v>
      </c>
      <c r="AB403" s="98">
        <v>100</v>
      </c>
    </row>
    <row r="404" spans="1:28" ht="15.75" thickBot="1" x14ac:dyDescent="0.3">
      <c r="A404" s="99"/>
      <c r="D404" s="150" t="s">
        <v>18</v>
      </c>
      <c r="E404" s="56">
        <v>1</v>
      </c>
      <c r="F404" s="56">
        <v>2</v>
      </c>
      <c r="G404" s="56">
        <v>3</v>
      </c>
      <c r="H404" s="56">
        <v>3</v>
      </c>
      <c r="I404" s="56">
        <v>1</v>
      </c>
      <c r="J404" s="56">
        <v>2</v>
      </c>
      <c r="K404" s="56">
        <v>1</v>
      </c>
      <c r="L404" s="56">
        <v>1</v>
      </c>
      <c r="M404" s="117">
        <v>2</v>
      </c>
      <c r="N404" s="131">
        <v>16</v>
      </c>
      <c r="O404" s="133">
        <v>2</v>
      </c>
      <c r="P404" s="56">
        <v>3</v>
      </c>
      <c r="Q404" s="56">
        <v>2</v>
      </c>
      <c r="R404" s="56">
        <v>2</v>
      </c>
      <c r="S404" s="56">
        <v>2</v>
      </c>
      <c r="T404" s="56">
        <v>0</v>
      </c>
      <c r="U404" s="56">
        <v>1</v>
      </c>
      <c r="V404" s="56">
        <v>2</v>
      </c>
      <c r="W404" s="117">
        <v>3</v>
      </c>
      <c r="X404" s="121">
        <v>17</v>
      </c>
      <c r="Y404" s="70">
        <v>33</v>
      </c>
      <c r="AB404" s="87"/>
    </row>
    <row r="405" spans="1:28" ht="13.5" thickBot="1" x14ac:dyDescent="0.25">
      <c r="A405" s="95"/>
      <c r="AB405" s="87"/>
    </row>
    <row r="406" spans="1:28" ht="15" x14ac:dyDescent="0.25">
      <c r="A406" s="100"/>
      <c r="D406" s="58" t="s">
        <v>15</v>
      </c>
      <c r="E406" s="59">
        <v>2</v>
      </c>
      <c r="F406" s="59">
        <v>1</v>
      </c>
      <c r="G406" s="59">
        <v>1</v>
      </c>
      <c r="H406" s="59">
        <v>1</v>
      </c>
      <c r="I406" s="59">
        <v>2</v>
      </c>
      <c r="J406" s="59">
        <v>1</v>
      </c>
      <c r="K406" s="59">
        <v>1</v>
      </c>
      <c r="L406" s="59">
        <v>1</v>
      </c>
      <c r="M406" s="60">
        <v>1</v>
      </c>
      <c r="N406" s="134">
        <v>11</v>
      </c>
      <c r="O406" s="137">
        <v>2</v>
      </c>
      <c r="P406" s="59">
        <v>1</v>
      </c>
      <c r="Q406" s="59">
        <v>2</v>
      </c>
      <c r="R406" s="59">
        <v>1</v>
      </c>
      <c r="S406" s="59">
        <v>1</v>
      </c>
      <c r="T406" s="59">
        <v>1</v>
      </c>
      <c r="U406" s="59">
        <v>2</v>
      </c>
      <c r="V406" s="59">
        <v>1</v>
      </c>
      <c r="W406" s="60">
        <v>1</v>
      </c>
      <c r="X406" s="118">
        <v>12</v>
      </c>
      <c r="Y406" s="60">
        <v>23</v>
      </c>
      <c r="AB406" s="87"/>
    </row>
    <row r="407" spans="1:28" ht="15" x14ac:dyDescent="0.25">
      <c r="A407" s="151" t="s">
        <v>23</v>
      </c>
      <c r="B407" s="79">
        <v>24.600000000000009</v>
      </c>
      <c r="C407" s="112">
        <v>23</v>
      </c>
      <c r="D407" s="62" t="s">
        <v>14</v>
      </c>
      <c r="E407" s="84">
        <v>7</v>
      </c>
      <c r="F407" s="84">
        <v>4</v>
      </c>
      <c r="G407" s="84">
        <v>4</v>
      </c>
      <c r="H407" s="84">
        <v>7</v>
      </c>
      <c r="I407" s="84">
        <v>6</v>
      </c>
      <c r="J407" s="84">
        <v>5</v>
      </c>
      <c r="K407" s="84">
        <v>5</v>
      </c>
      <c r="L407" s="84">
        <v>7</v>
      </c>
      <c r="M407" s="114">
        <v>6</v>
      </c>
      <c r="N407" s="135">
        <v>51</v>
      </c>
      <c r="O407" s="127">
        <v>5</v>
      </c>
      <c r="P407" s="84">
        <v>5</v>
      </c>
      <c r="Q407" s="84">
        <v>6</v>
      </c>
      <c r="R407" s="84">
        <v>5</v>
      </c>
      <c r="S407" s="84">
        <v>4</v>
      </c>
      <c r="T407" s="84">
        <v>6</v>
      </c>
      <c r="U407" s="84">
        <v>9</v>
      </c>
      <c r="V407" s="84">
        <v>4</v>
      </c>
      <c r="W407" s="114">
        <v>5</v>
      </c>
      <c r="X407" s="111">
        <v>49</v>
      </c>
      <c r="Y407" s="71">
        <v>100</v>
      </c>
      <c r="Z407" s="102">
        <v>0.1</v>
      </c>
      <c r="AA407" s="141">
        <v>24.70000000000001</v>
      </c>
      <c r="AB407" s="103">
        <v>111</v>
      </c>
    </row>
    <row r="408" spans="1:28" ht="15.75" thickBot="1" x14ac:dyDescent="0.3">
      <c r="A408" s="104"/>
      <c r="B408" s="105"/>
      <c r="C408" s="105"/>
      <c r="D408" s="152" t="s">
        <v>18</v>
      </c>
      <c r="E408" s="61">
        <v>2</v>
      </c>
      <c r="F408" s="61">
        <v>3</v>
      </c>
      <c r="G408" s="61">
        <v>2</v>
      </c>
      <c r="H408" s="61">
        <v>0</v>
      </c>
      <c r="I408" s="61">
        <v>3</v>
      </c>
      <c r="J408" s="61">
        <v>2</v>
      </c>
      <c r="K408" s="61">
        <v>2</v>
      </c>
      <c r="L408" s="61">
        <v>0</v>
      </c>
      <c r="M408" s="119">
        <v>0</v>
      </c>
      <c r="N408" s="136">
        <v>14</v>
      </c>
      <c r="O408" s="138">
        <v>4</v>
      </c>
      <c r="P408" s="61">
        <v>2</v>
      </c>
      <c r="Q408" s="61">
        <v>2</v>
      </c>
      <c r="R408" s="61">
        <v>2</v>
      </c>
      <c r="S408" s="61">
        <v>2</v>
      </c>
      <c r="T408" s="61">
        <v>1</v>
      </c>
      <c r="U408" s="61">
        <v>0</v>
      </c>
      <c r="V408" s="61">
        <v>2</v>
      </c>
      <c r="W408" s="119">
        <v>2</v>
      </c>
      <c r="X408" s="122">
        <v>17</v>
      </c>
      <c r="Y408" s="72">
        <v>31</v>
      </c>
      <c r="Z408" s="105"/>
      <c r="AA408" s="105"/>
      <c r="AB408" s="106"/>
    </row>
    <row r="409" spans="1:28" ht="13.5" thickBot="1" x14ac:dyDescent="0.25">
      <c r="A409" s="77"/>
      <c r="B409" s="77"/>
      <c r="C409" s="77"/>
      <c r="D409" s="77"/>
      <c r="E409" s="77"/>
      <c r="F409" s="77"/>
      <c r="G409" s="77"/>
      <c r="H409" s="77"/>
      <c r="I409" s="77"/>
      <c r="J409" s="77"/>
      <c r="K409" s="77"/>
      <c r="L409" s="77"/>
      <c r="M409" s="77"/>
      <c r="N409" s="77"/>
      <c r="O409" s="77"/>
      <c r="P409" s="77"/>
      <c r="Q409" s="77"/>
      <c r="R409" s="77"/>
      <c r="S409" s="77"/>
      <c r="T409" s="77"/>
      <c r="U409" s="77"/>
      <c r="V409" s="77"/>
      <c r="W409" s="77"/>
      <c r="X409" s="77"/>
      <c r="Y409" s="77"/>
      <c r="Z409" s="77"/>
      <c r="AA409" s="77"/>
      <c r="AB409" s="77"/>
    </row>
    <row r="410" spans="1:28" ht="15" x14ac:dyDescent="0.25">
      <c r="A410" s="86"/>
      <c r="B410" s="173" t="s">
        <v>4</v>
      </c>
      <c r="C410" s="176" t="s">
        <v>19</v>
      </c>
      <c r="D410" s="64" t="s">
        <v>1</v>
      </c>
      <c r="E410" s="155">
        <v>507</v>
      </c>
      <c r="F410" s="155">
        <v>362</v>
      </c>
      <c r="G410" s="155">
        <v>205</v>
      </c>
      <c r="H410" s="155">
        <v>371</v>
      </c>
      <c r="I410" s="155">
        <v>455</v>
      </c>
      <c r="J410" s="155">
        <v>393</v>
      </c>
      <c r="K410" s="155">
        <v>130</v>
      </c>
      <c r="L410" s="155">
        <v>264</v>
      </c>
      <c r="M410" s="156">
        <v>339</v>
      </c>
      <c r="N410" s="179" t="s">
        <v>16</v>
      </c>
      <c r="O410" s="157">
        <v>449</v>
      </c>
      <c r="P410" s="155">
        <v>343</v>
      </c>
      <c r="Q410" s="155">
        <v>174</v>
      </c>
      <c r="R410" s="155">
        <v>338</v>
      </c>
      <c r="S410" s="155">
        <v>331</v>
      </c>
      <c r="T410" s="155">
        <v>384</v>
      </c>
      <c r="U410" s="155">
        <v>504</v>
      </c>
      <c r="V410" s="155">
        <v>177</v>
      </c>
      <c r="W410" s="156">
        <v>345</v>
      </c>
      <c r="X410" s="179" t="s">
        <v>17</v>
      </c>
      <c r="Y410" s="89">
        <v>72.400000000000006</v>
      </c>
      <c r="Z410" s="182" t="s">
        <v>28</v>
      </c>
      <c r="AA410" s="185" t="s">
        <v>6</v>
      </c>
      <c r="AB410" s="188" t="s">
        <v>20</v>
      </c>
    </row>
    <row r="411" spans="1:28" ht="15" x14ac:dyDescent="0.25">
      <c r="A411" s="86" t="s">
        <v>32</v>
      </c>
      <c r="B411" s="174"/>
      <c r="C411" s="177"/>
      <c r="D411" s="65" t="s">
        <v>2</v>
      </c>
      <c r="E411" s="63">
        <v>5</v>
      </c>
      <c r="F411" s="63">
        <v>4</v>
      </c>
      <c r="G411" s="63">
        <v>3</v>
      </c>
      <c r="H411" s="63">
        <v>4</v>
      </c>
      <c r="I411" s="63">
        <v>5</v>
      </c>
      <c r="J411" s="63">
        <v>4</v>
      </c>
      <c r="K411" s="63">
        <v>3</v>
      </c>
      <c r="L411" s="63">
        <v>4</v>
      </c>
      <c r="M411" s="158">
        <v>4</v>
      </c>
      <c r="N411" s="180"/>
      <c r="O411" s="159">
        <v>5</v>
      </c>
      <c r="P411" s="63">
        <v>4</v>
      </c>
      <c r="Q411" s="63">
        <v>3</v>
      </c>
      <c r="R411" s="63">
        <v>4</v>
      </c>
      <c r="S411" s="63">
        <v>4</v>
      </c>
      <c r="T411" s="63">
        <v>4</v>
      </c>
      <c r="U411" s="63">
        <v>5</v>
      </c>
      <c r="V411" s="63">
        <v>3</v>
      </c>
      <c r="W411" s="158">
        <v>4</v>
      </c>
      <c r="X411" s="180"/>
      <c r="Y411" s="63">
        <v>72</v>
      </c>
      <c r="Z411" s="183"/>
      <c r="AA411" s="186"/>
      <c r="AB411" s="189"/>
    </row>
    <row r="412" spans="1:28" ht="15.75" thickBot="1" x14ac:dyDescent="0.3">
      <c r="A412" s="140">
        <v>44706</v>
      </c>
      <c r="B412" s="175"/>
      <c r="C412" s="178"/>
      <c r="D412" s="66" t="s">
        <v>3</v>
      </c>
      <c r="E412" s="160">
        <v>2</v>
      </c>
      <c r="F412" s="160">
        <v>8</v>
      </c>
      <c r="G412" s="160">
        <v>4</v>
      </c>
      <c r="H412" s="160">
        <v>10</v>
      </c>
      <c r="I412" s="160">
        <v>18</v>
      </c>
      <c r="J412" s="160">
        <v>6</v>
      </c>
      <c r="K412" s="160">
        <v>16</v>
      </c>
      <c r="L412" s="160">
        <v>14</v>
      </c>
      <c r="M412" s="161">
        <v>12</v>
      </c>
      <c r="N412" s="181"/>
      <c r="O412" s="162">
        <v>9</v>
      </c>
      <c r="P412" s="160">
        <v>17</v>
      </c>
      <c r="Q412" s="160">
        <v>11</v>
      </c>
      <c r="R412" s="160">
        <v>13</v>
      </c>
      <c r="S412" s="160">
        <v>5</v>
      </c>
      <c r="T412" s="160">
        <v>1</v>
      </c>
      <c r="U412" s="160">
        <v>3</v>
      </c>
      <c r="V412" s="160">
        <v>7</v>
      </c>
      <c r="W412" s="161">
        <v>15</v>
      </c>
      <c r="X412" s="181"/>
      <c r="Y412" s="108">
        <v>140</v>
      </c>
      <c r="Z412" s="184"/>
      <c r="AA412" s="187"/>
      <c r="AB412" s="190"/>
    </row>
    <row r="413" spans="1:28" ht="15" x14ac:dyDescent="0.25">
      <c r="A413" s="146"/>
      <c r="D413" s="48" t="s">
        <v>15</v>
      </c>
      <c r="E413" s="49">
        <v>2</v>
      </c>
      <c r="F413" s="49">
        <v>2</v>
      </c>
      <c r="G413" s="49">
        <v>2</v>
      </c>
      <c r="H413" s="49">
        <v>1</v>
      </c>
      <c r="I413" s="49">
        <v>1</v>
      </c>
      <c r="J413" s="49">
        <v>2</v>
      </c>
      <c r="K413" s="49">
        <v>1</v>
      </c>
      <c r="L413" s="49">
        <v>1</v>
      </c>
      <c r="M413" s="50">
        <v>1</v>
      </c>
      <c r="N413" s="123">
        <v>13</v>
      </c>
      <c r="O413" s="126">
        <v>2</v>
      </c>
      <c r="P413" s="49">
        <v>1</v>
      </c>
      <c r="Q413" s="49">
        <v>1</v>
      </c>
      <c r="R413" s="49">
        <v>1</v>
      </c>
      <c r="S413" s="49">
        <v>2</v>
      </c>
      <c r="T413" s="49">
        <v>2</v>
      </c>
      <c r="U413" s="49">
        <v>2</v>
      </c>
      <c r="V413" s="49">
        <v>2</v>
      </c>
      <c r="W413" s="50">
        <v>1</v>
      </c>
      <c r="X413" s="113">
        <v>14</v>
      </c>
      <c r="Y413" s="85">
        <v>27</v>
      </c>
      <c r="AB413" s="87"/>
    </row>
    <row r="414" spans="1:28" ht="15" x14ac:dyDescent="0.25">
      <c r="A414" s="146" t="s">
        <v>24</v>
      </c>
      <c r="B414" s="73">
        <v>21.600000000000012</v>
      </c>
      <c r="C414" s="112">
        <v>27</v>
      </c>
      <c r="D414" s="52" t="s">
        <v>14</v>
      </c>
      <c r="E414" s="84">
        <v>9</v>
      </c>
      <c r="F414" s="84">
        <v>6</v>
      </c>
      <c r="G414" s="84">
        <v>6</v>
      </c>
      <c r="H414" s="84">
        <v>6</v>
      </c>
      <c r="I414" s="84">
        <v>7</v>
      </c>
      <c r="J414" s="84">
        <v>7</v>
      </c>
      <c r="K414" s="84">
        <v>5</v>
      </c>
      <c r="L414" s="84">
        <v>7</v>
      </c>
      <c r="M414" s="114">
        <v>6</v>
      </c>
      <c r="N414" s="147">
        <v>59</v>
      </c>
      <c r="O414" s="84">
        <v>7</v>
      </c>
      <c r="P414" s="84">
        <v>6</v>
      </c>
      <c r="Q414" s="84">
        <v>3</v>
      </c>
      <c r="R414" s="84">
        <v>4</v>
      </c>
      <c r="S414" s="84">
        <v>7</v>
      </c>
      <c r="T414" s="84">
        <v>8</v>
      </c>
      <c r="U414" s="84">
        <v>8</v>
      </c>
      <c r="V414" s="84">
        <v>6</v>
      </c>
      <c r="W414" s="114">
        <v>5</v>
      </c>
      <c r="X414" s="109">
        <v>54</v>
      </c>
      <c r="Y414" s="67">
        <v>113</v>
      </c>
      <c r="Z414" s="92">
        <v>0.99999999999999989</v>
      </c>
      <c r="AA414" s="142">
        <v>22.600000000000012</v>
      </c>
      <c r="AB414" s="93">
        <v>99</v>
      </c>
    </row>
    <row r="415" spans="1:28" ht="15.75" thickBot="1" x14ac:dyDescent="0.3">
      <c r="A415" s="94"/>
      <c r="D415" s="148" t="s">
        <v>18</v>
      </c>
      <c r="E415" s="51">
        <v>0</v>
      </c>
      <c r="F415" s="51">
        <v>2</v>
      </c>
      <c r="G415" s="51">
        <v>1</v>
      </c>
      <c r="H415" s="51">
        <v>1</v>
      </c>
      <c r="I415" s="51">
        <v>1</v>
      </c>
      <c r="J415" s="51">
        <v>1</v>
      </c>
      <c r="K415" s="51">
        <v>1</v>
      </c>
      <c r="L415" s="51">
        <v>0</v>
      </c>
      <c r="M415" s="115">
        <v>1</v>
      </c>
      <c r="N415" s="125">
        <v>8</v>
      </c>
      <c r="O415" s="128">
        <v>2</v>
      </c>
      <c r="P415" s="51">
        <v>1</v>
      </c>
      <c r="Q415" s="51">
        <v>3</v>
      </c>
      <c r="R415" s="51">
        <v>3</v>
      </c>
      <c r="S415" s="51">
        <v>1</v>
      </c>
      <c r="T415" s="51">
        <v>0</v>
      </c>
      <c r="U415" s="51">
        <v>1</v>
      </c>
      <c r="V415" s="51">
        <v>1</v>
      </c>
      <c r="W415" s="115">
        <v>2</v>
      </c>
      <c r="X415" s="120">
        <v>14</v>
      </c>
      <c r="Y415" s="68">
        <v>22</v>
      </c>
      <c r="AB415" s="87"/>
    </row>
    <row r="416" spans="1:28" ht="13.5" thickBot="1" x14ac:dyDescent="0.25">
      <c r="A416" s="95"/>
      <c r="AB416" s="87"/>
    </row>
    <row r="417" spans="1:28" ht="15" x14ac:dyDescent="0.25">
      <c r="A417" s="99"/>
      <c r="D417" s="53" t="s">
        <v>15</v>
      </c>
      <c r="E417" s="54">
        <v>2</v>
      </c>
      <c r="F417" s="54">
        <v>2</v>
      </c>
      <c r="G417" s="54">
        <v>2</v>
      </c>
      <c r="H417" s="54">
        <v>2</v>
      </c>
      <c r="I417" s="54">
        <v>1</v>
      </c>
      <c r="J417" s="54">
        <v>2</v>
      </c>
      <c r="K417" s="54">
        <v>1</v>
      </c>
      <c r="L417" s="54">
        <v>2</v>
      </c>
      <c r="M417" s="55">
        <v>2</v>
      </c>
      <c r="N417" s="129">
        <v>16</v>
      </c>
      <c r="O417" s="132">
        <v>2</v>
      </c>
      <c r="P417" s="54">
        <v>1</v>
      </c>
      <c r="Q417" s="54">
        <v>2</v>
      </c>
      <c r="R417" s="54">
        <v>2</v>
      </c>
      <c r="S417" s="54">
        <v>2</v>
      </c>
      <c r="T417" s="54">
        <v>2</v>
      </c>
      <c r="U417" s="54">
        <v>2</v>
      </c>
      <c r="V417" s="54">
        <v>2</v>
      </c>
      <c r="W417" s="55">
        <v>2</v>
      </c>
      <c r="X417" s="116">
        <v>17</v>
      </c>
      <c r="Y417" s="55">
        <v>33</v>
      </c>
      <c r="AB417" s="87"/>
    </row>
    <row r="418" spans="1:28" ht="15" x14ac:dyDescent="0.25">
      <c r="A418" s="149" t="s">
        <v>22</v>
      </c>
      <c r="B418" s="78">
        <v>26.4</v>
      </c>
      <c r="C418" s="112">
        <v>33</v>
      </c>
      <c r="D418" s="57">
        <v>9</v>
      </c>
      <c r="E418" s="84">
        <v>9</v>
      </c>
      <c r="F418" s="84">
        <v>8</v>
      </c>
      <c r="G418" s="84">
        <v>4</v>
      </c>
      <c r="H418" s="84">
        <v>5</v>
      </c>
      <c r="I418" s="84">
        <v>7</v>
      </c>
      <c r="J418" s="84">
        <v>7</v>
      </c>
      <c r="K418" s="84">
        <v>3</v>
      </c>
      <c r="L418" s="84">
        <v>5</v>
      </c>
      <c r="M418" s="114">
        <v>5</v>
      </c>
      <c r="N418" s="130">
        <v>53</v>
      </c>
      <c r="O418" s="84">
        <v>9</v>
      </c>
      <c r="P418" s="84">
        <v>5</v>
      </c>
      <c r="Q418" s="84">
        <v>5</v>
      </c>
      <c r="R418" s="84">
        <v>5</v>
      </c>
      <c r="S418" s="84">
        <v>6</v>
      </c>
      <c r="T418" s="84">
        <v>7</v>
      </c>
      <c r="U418" s="84">
        <v>7</v>
      </c>
      <c r="V418" s="84">
        <v>6</v>
      </c>
      <c r="W418" s="114">
        <v>6</v>
      </c>
      <c r="X418" s="110">
        <v>56</v>
      </c>
      <c r="Y418" s="69">
        <v>109</v>
      </c>
      <c r="Z418" s="97">
        <v>0</v>
      </c>
      <c r="AA418" s="143">
        <v>26.4</v>
      </c>
      <c r="AB418" s="98">
        <v>99</v>
      </c>
    </row>
    <row r="419" spans="1:28" ht="15.75" thickBot="1" x14ac:dyDescent="0.3">
      <c r="A419" s="99"/>
      <c r="D419" s="150" t="s">
        <v>18</v>
      </c>
      <c r="E419" s="56">
        <v>0</v>
      </c>
      <c r="F419" s="56">
        <v>0</v>
      </c>
      <c r="G419" s="56">
        <v>3</v>
      </c>
      <c r="H419" s="56">
        <v>3</v>
      </c>
      <c r="I419" s="56">
        <v>1</v>
      </c>
      <c r="J419" s="56">
        <v>1</v>
      </c>
      <c r="K419" s="56">
        <v>3</v>
      </c>
      <c r="L419" s="56">
        <v>3</v>
      </c>
      <c r="M419" s="117">
        <v>3</v>
      </c>
      <c r="N419" s="131">
        <v>17</v>
      </c>
      <c r="O419" s="133">
        <v>0</v>
      </c>
      <c r="P419" s="56">
        <v>2</v>
      </c>
      <c r="Q419" s="56">
        <v>2</v>
      </c>
      <c r="R419" s="56">
        <v>3</v>
      </c>
      <c r="S419" s="56">
        <v>2</v>
      </c>
      <c r="T419" s="56">
        <v>1</v>
      </c>
      <c r="U419" s="56">
        <v>2</v>
      </c>
      <c r="V419" s="56">
        <v>1</v>
      </c>
      <c r="W419" s="117">
        <v>2</v>
      </c>
      <c r="X419" s="121">
        <v>15</v>
      </c>
      <c r="Y419" s="70">
        <v>32</v>
      </c>
      <c r="AB419" s="87"/>
    </row>
    <row r="420" spans="1:28" ht="13.5" thickBot="1" x14ac:dyDescent="0.25">
      <c r="A420" s="95"/>
      <c r="AB420" s="87"/>
    </row>
    <row r="421" spans="1:28" ht="15" x14ac:dyDescent="0.25">
      <c r="A421" s="100"/>
      <c r="D421" s="58" t="s">
        <v>15</v>
      </c>
      <c r="E421" s="59">
        <v>2</v>
      </c>
      <c r="F421" s="59">
        <v>2</v>
      </c>
      <c r="G421" s="59">
        <v>2</v>
      </c>
      <c r="H421" s="59">
        <v>2</v>
      </c>
      <c r="I421" s="59">
        <v>1</v>
      </c>
      <c r="J421" s="59">
        <v>2</v>
      </c>
      <c r="K421" s="59">
        <v>1</v>
      </c>
      <c r="L421" s="59">
        <v>1</v>
      </c>
      <c r="M421" s="60">
        <v>2</v>
      </c>
      <c r="N421" s="134">
        <v>15</v>
      </c>
      <c r="O421" s="137">
        <v>2</v>
      </c>
      <c r="P421" s="59">
        <v>1</v>
      </c>
      <c r="Q421" s="59">
        <v>2</v>
      </c>
      <c r="R421" s="59">
        <v>2</v>
      </c>
      <c r="S421" s="59">
        <v>2</v>
      </c>
      <c r="T421" s="59">
        <v>2</v>
      </c>
      <c r="U421" s="59">
        <v>2</v>
      </c>
      <c r="V421" s="59">
        <v>2</v>
      </c>
      <c r="W421" s="60">
        <v>1</v>
      </c>
      <c r="X421" s="118">
        <v>16</v>
      </c>
      <c r="Y421" s="60">
        <v>31</v>
      </c>
      <c r="AB421" s="87"/>
    </row>
    <row r="422" spans="1:28" ht="15" x14ac:dyDescent="0.25">
      <c r="A422" s="151" t="s">
        <v>23</v>
      </c>
      <c r="B422" s="79">
        <v>24.500000000000007</v>
      </c>
      <c r="C422" s="112">
        <v>31</v>
      </c>
      <c r="D422" s="62" t="s">
        <v>14</v>
      </c>
      <c r="E422" s="84">
        <v>8</v>
      </c>
      <c r="F422" s="84">
        <v>4</v>
      </c>
      <c r="G422" s="84">
        <v>7</v>
      </c>
      <c r="H422" s="84">
        <v>6</v>
      </c>
      <c r="I422" s="84">
        <v>8</v>
      </c>
      <c r="J422" s="84">
        <v>5</v>
      </c>
      <c r="K422" s="84">
        <v>5</v>
      </c>
      <c r="L422" s="84">
        <v>5</v>
      </c>
      <c r="M422" s="114">
        <v>5</v>
      </c>
      <c r="N422" s="135">
        <v>53</v>
      </c>
      <c r="O422" s="127">
        <v>6</v>
      </c>
      <c r="P422" s="84">
        <v>6</v>
      </c>
      <c r="Q422" s="84">
        <v>3</v>
      </c>
      <c r="R422" s="84">
        <v>7</v>
      </c>
      <c r="S422" s="84">
        <v>6</v>
      </c>
      <c r="T422" s="84">
        <v>6</v>
      </c>
      <c r="U422" s="84">
        <v>9</v>
      </c>
      <c r="V422" s="84">
        <v>7</v>
      </c>
      <c r="W422" s="114">
        <v>5</v>
      </c>
      <c r="X422" s="111">
        <v>55</v>
      </c>
      <c r="Y422" s="71">
        <v>108</v>
      </c>
      <c r="Z422" s="102">
        <v>0.1</v>
      </c>
      <c r="AA422" s="141">
        <v>24.600000000000009</v>
      </c>
      <c r="AB422" s="103">
        <v>110</v>
      </c>
    </row>
    <row r="423" spans="1:28" ht="15.75" thickBot="1" x14ac:dyDescent="0.3">
      <c r="A423" s="104"/>
      <c r="B423" s="105"/>
      <c r="C423" s="105"/>
      <c r="D423" s="152" t="s">
        <v>18</v>
      </c>
      <c r="E423" s="61">
        <v>1</v>
      </c>
      <c r="F423" s="61">
        <v>4</v>
      </c>
      <c r="G423" s="61">
        <v>0</v>
      </c>
      <c r="H423" s="61">
        <v>2</v>
      </c>
      <c r="I423" s="61">
        <v>0</v>
      </c>
      <c r="J423" s="61">
        <v>3</v>
      </c>
      <c r="K423" s="61">
        <v>1</v>
      </c>
      <c r="L423" s="61">
        <v>2</v>
      </c>
      <c r="M423" s="119">
        <v>3</v>
      </c>
      <c r="N423" s="136">
        <v>16</v>
      </c>
      <c r="O423" s="138">
        <v>3</v>
      </c>
      <c r="P423" s="61">
        <v>1</v>
      </c>
      <c r="Q423" s="61">
        <v>4</v>
      </c>
      <c r="R423" s="61">
        <v>1</v>
      </c>
      <c r="S423" s="61">
        <v>2</v>
      </c>
      <c r="T423" s="61">
        <v>2</v>
      </c>
      <c r="U423" s="61">
        <v>0</v>
      </c>
      <c r="V423" s="61">
        <v>0</v>
      </c>
      <c r="W423" s="119">
        <v>2</v>
      </c>
      <c r="X423" s="122">
        <v>15</v>
      </c>
      <c r="Y423" s="72">
        <v>31</v>
      </c>
      <c r="Z423" s="105"/>
      <c r="AA423" s="105"/>
      <c r="AB423" s="106"/>
    </row>
    <row r="424" spans="1:28" ht="13.5" thickBot="1" x14ac:dyDescent="0.25">
      <c r="A424" s="77"/>
      <c r="B424" s="77"/>
      <c r="C424" s="77"/>
      <c r="D424" s="77"/>
      <c r="E424" s="77"/>
      <c r="F424" s="77"/>
      <c r="G424" s="77"/>
      <c r="H424" s="77"/>
      <c r="I424" s="77"/>
      <c r="J424" s="77"/>
      <c r="K424" s="77"/>
      <c r="L424" s="77"/>
      <c r="M424" s="77"/>
      <c r="N424" s="77"/>
      <c r="O424" s="77"/>
      <c r="P424" s="77"/>
      <c r="Q424" s="77"/>
      <c r="R424" s="77"/>
      <c r="S424" s="77"/>
      <c r="T424" s="77"/>
      <c r="U424" s="77"/>
      <c r="V424" s="77"/>
      <c r="W424" s="77"/>
      <c r="X424" s="77"/>
      <c r="Y424" s="77"/>
      <c r="Z424" s="77"/>
      <c r="AA424" s="77"/>
      <c r="AB424" s="77"/>
    </row>
    <row r="425" spans="1:28" ht="15" x14ac:dyDescent="0.25">
      <c r="A425" s="86"/>
      <c r="B425" s="173" t="s">
        <v>4</v>
      </c>
      <c r="C425" s="176" t="s">
        <v>19</v>
      </c>
      <c r="D425" s="64" t="s">
        <v>1</v>
      </c>
      <c r="E425" s="155">
        <v>507</v>
      </c>
      <c r="F425" s="155">
        <v>362</v>
      </c>
      <c r="G425" s="155">
        <v>205</v>
      </c>
      <c r="H425" s="155">
        <v>371</v>
      </c>
      <c r="I425" s="155">
        <v>455</v>
      </c>
      <c r="J425" s="155">
        <v>393</v>
      </c>
      <c r="K425" s="155">
        <v>130</v>
      </c>
      <c r="L425" s="155">
        <v>264</v>
      </c>
      <c r="M425" s="156">
        <v>339</v>
      </c>
      <c r="N425" s="179" t="s">
        <v>16</v>
      </c>
      <c r="O425" s="157">
        <v>449</v>
      </c>
      <c r="P425" s="155">
        <v>343</v>
      </c>
      <c r="Q425" s="155">
        <v>174</v>
      </c>
      <c r="R425" s="155">
        <v>338</v>
      </c>
      <c r="S425" s="155">
        <v>331</v>
      </c>
      <c r="T425" s="155">
        <v>384</v>
      </c>
      <c r="U425" s="155">
        <v>504</v>
      </c>
      <c r="V425" s="155">
        <v>177</v>
      </c>
      <c r="W425" s="156">
        <v>345</v>
      </c>
      <c r="X425" s="179" t="s">
        <v>17</v>
      </c>
      <c r="Y425" s="89">
        <v>72.400000000000006</v>
      </c>
      <c r="Z425" s="182" t="s">
        <v>28</v>
      </c>
      <c r="AA425" s="185" t="s">
        <v>6</v>
      </c>
      <c r="AB425" s="188" t="s">
        <v>20</v>
      </c>
    </row>
    <row r="426" spans="1:28" ht="15" x14ac:dyDescent="0.25">
      <c r="A426" s="86" t="s">
        <v>32</v>
      </c>
      <c r="B426" s="174"/>
      <c r="C426" s="177"/>
      <c r="D426" s="65" t="s">
        <v>2</v>
      </c>
      <c r="E426" s="63">
        <v>5</v>
      </c>
      <c r="F426" s="63">
        <v>4</v>
      </c>
      <c r="G426" s="63">
        <v>3</v>
      </c>
      <c r="H426" s="63">
        <v>4</v>
      </c>
      <c r="I426" s="63">
        <v>5</v>
      </c>
      <c r="J426" s="63">
        <v>4</v>
      </c>
      <c r="K426" s="63">
        <v>3</v>
      </c>
      <c r="L426" s="63">
        <v>4</v>
      </c>
      <c r="M426" s="158">
        <v>4</v>
      </c>
      <c r="N426" s="180"/>
      <c r="O426" s="159">
        <v>5</v>
      </c>
      <c r="P426" s="63">
        <v>4</v>
      </c>
      <c r="Q426" s="63">
        <v>3</v>
      </c>
      <c r="R426" s="63">
        <v>4</v>
      </c>
      <c r="S426" s="63">
        <v>4</v>
      </c>
      <c r="T426" s="63">
        <v>4</v>
      </c>
      <c r="U426" s="63">
        <v>5</v>
      </c>
      <c r="V426" s="63">
        <v>3</v>
      </c>
      <c r="W426" s="158">
        <v>4</v>
      </c>
      <c r="X426" s="180"/>
      <c r="Y426" s="63">
        <v>72</v>
      </c>
      <c r="Z426" s="183"/>
      <c r="AA426" s="186"/>
      <c r="AB426" s="189"/>
    </row>
    <row r="427" spans="1:28" ht="15.75" thickBot="1" x14ac:dyDescent="0.3">
      <c r="A427" s="140">
        <v>44686</v>
      </c>
      <c r="B427" s="175"/>
      <c r="C427" s="178"/>
      <c r="D427" s="66" t="s">
        <v>3</v>
      </c>
      <c r="E427" s="160">
        <v>2</v>
      </c>
      <c r="F427" s="160">
        <v>8</v>
      </c>
      <c r="G427" s="160">
        <v>4</v>
      </c>
      <c r="H427" s="160">
        <v>10</v>
      </c>
      <c r="I427" s="160">
        <v>18</v>
      </c>
      <c r="J427" s="160">
        <v>6</v>
      </c>
      <c r="K427" s="160">
        <v>16</v>
      </c>
      <c r="L427" s="160">
        <v>14</v>
      </c>
      <c r="M427" s="161">
        <v>12</v>
      </c>
      <c r="N427" s="181"/>
      <c r="O427" s="162">
        <v>9</v>
      </c>
      <c r="P427" s="160">
        <v>17</v>
      </c>
      <c r="Q427" s="160">
        <v>11</v>
      </c>
      <c r="R427" s="160">
        <v>13</v>
      </c>
      <c r="S427" s="160">
        <v>5</v>
      </c>
      <c r="T427" s="160">
        <v>1</v>
      </c>
      <c r="U427" s="160">
        <v>3</v>
      </c>
      <c r="V427" s="160">
        <v>7</v>
      </c>
      <c r="W427" s="161">
        <v>15</v>
      </c>
      <c r="X427" s="181"/>
      <c r="Y427" s="108">
        <v>140</v>
      </c>
      <c r="Z427" s="184"/>
      <c r="AA427" s="187"/>
      <c r="AB427" s="190"/>
    </row>
    <row r="428" spans="1:28" ht="15" x14ac:dyDescent="0.25">
      <c r="A428" s="146"/>
      <c r="D428" s="48" t="s">
        <v>15</v>
      </c>
      <c r="E428" s="49">
        <v>2</v>
      </c>
      <c r="F428" s="49">
        <v>2</v>
      </c>
      <c r="G428" s="49">
        <v>2</v>
      </c>
      <c r="H428" s="49">
        <v>1</v>
      </c>
      <c r="I428" s="49">
        <v>1</v>
      </c>
      <c r="J428" s="49">
        <v>2</v>
      </c>
      <c r="K428" s="49">
        <v>1</v>
      </c>
      <c r="L428" s="49">
        <v>1</v>
      </c>
      <c r="M428" s="50">
        <v>1</v>
      </c>
      <c r="N428" s="123">
        <v>13</v>
      </c>
      <c r="O428" s="126">
        <v>1</v>
      </c>
      <c r="P428" s="49">
        <v>1</v>
      </c>
      <c r="Q428" s="49">
        <v>1</v>
      </c>
      <c r="R428" s="49">
        <v>1</v>
      </c>
      <c r="S428" s="49">
        <v>2</v>
      </c>
      <c r="T428" s="49">
        <v>2</v>
      </c>
      <c r="U428" s="49">
        <v>2</v>
      </c>
      <c r="V428" s="49">
        <v>2</v>
      </c>
      <c r="W428" s="50">
        <v>1</v>
      </c>
      <c r="X428" s="113">
        <v>13</v>
      </c>
      <c r="Y428" s="85">
        <v>26</v>
      </c>
      <c r="AB428" s="87"/>
    </row>
    <row r="429" spans="1:28" ht="15" x14ac:dyDescent="0.25">
      <c r="A429" s="146" t="s">
        <v>24</v>
      </c>
      <c r="B429" s="73">
        <v>21.000000000000011</v>
      </c>
      <c r="C429" s="112">
        <v>26</v>
      </c>
      <c r="D429" s="52" t="s">
        <v>14</v>
      </c>
      <c r="E429" s="84">
        <v>7</v>
      </c>
      <c r="F429" s="84">
        <v>6</v>
      </c>
      <c r="G429" s="84">
        <v>5</v>
      </c>
      <c r="H429" s="84">
        <v>5</v>
      </c>
      <c r="I429" s="84">
        <v>6</v>
      </c>
      <c r="J429" s="84">
        <v>6</v>
      </c>
      <c r="K429" s="84">
        <v>6</v>
      </c>
      <c r="L429" s="84">
        <v>5</v>
      </c>
      <c r="M429" s="114">
        <v>7</v>
      </c>
      <c r="N429" s="147">
        <v>53</v>
      </c>
      <c r="O429" s="84">
        <v>7</v>
      </c>
      <c r="P429" s="84">
        <v>5</v>
      </c>
      <c r="Q429" s="84">
        <v>5</v>
      </c>
      <c r="R429" s="84">
        <v>6</v>
      </c>
      <c r="S429" s="84">
        <v>6</v>
      </c>
      <c r="T429" s="84">
        <v>7</v>
      </c>
      <c r="U429" s="84">
        <v>8</v>
      </c>
      <c r="V429" s="84">
        <v>5</v>
      </c>
      <c r="W429" s="114">
        <v>6</v>
      </c>
      <c r="X429" s="109">
        <v>55</v>
      </c>
      <c r="Y429" s="67">
        <v>108</v>
      </c>
      <c r="Z429" s="92">
        <v>0.6</v>
      </c>
      <c r="AA429" s="142">
        <v>21.600000000000012</v>
      </c>
      <c r="AB429" s="93">
        <v>98</v>
      </c>
    </row>
    <row r="430" spans="1:28" ht="15.75" thickBot="1" x14ac:dyDescent="0.3">
      <c r="A430" s="94"/>
      <c r="D430" s="148" t="s">
        <v>18</v>
      </c>
      <c r="E430" s="51">
        <v>2</v>
      </c>
      <c r="F430" s="51">
        <v>2</v>
      </c>
      <c r="G430" s="51">
        <v>2</v>
      </c>
      <c r="H430" s="51">
        <v>2</v>
      </c>
      <c r="I430" s="51">
        <v>2</v>
      </c>
      <c r="J430" s="51">
        <v>2</v>
      </c>
      <c r="K430" s="51">
        <v>0</v>
      </c>
      <c r="L430" s="51">
        <v>2</v>
      </c>
      <c r="M430" s="115">
        <v>0</v>
      </c>
      <c r="N430" s="125">
        <v>14</v>
      </c>
      <c r="O430" s="128">
        <v>1</v>
      </c>
      <c r="P430" s="51">
        <v>2</v>
      </c>
      <c r="Q430" s="51">
        <v>1</v>
      </c>
      <c r="R430" s="51">
        <v>1</v>
      </c>
      <c r="S430" s="51">
        <v>2</v>
      </c>
      <c r="T430" s="51">
        <v>1</v>
      </c>
      <c r="U430" s="51">
        <v>1</v>
      </c>
      <c r="V430" s="51">
        <v>2</v>
      </c>
      <c r="W430" s="115">
        <v>1</v>
      </c>
      <c r="X430" s="120">
        <v>12</v>
      </c>
      <c r="Y430" s="68">
        <v>26</v>
      </c>
      <c r="AB430" s="87"/>
    </row>
    <row r="431" spans="1:28" ht="13.5" thickBot="1" x14ac:dyDescent="0.25">
      <c r="A431" s="95"/>
      <c r="AB431" s="87"/>
    </row>
    <row r="432" spans="1:28" ht="15" x14ac:dyDescent="0.25">
      <c r="A432" s="99"/>
      <c r="D432" s="53" t="s">
        <v>15</v>
      </c>
      <c r="E432" s="54">
        <v>2</v>
      </c>
      <c r="F432" s="54">
        <v>2</v>
      </c>
      <c r="G432" s="54">
        <v>2</v>
      </c>
      <c r="H432" s="54">
        <v>2</v>
      </c>
      <c r="I432" s="54">
        <v>1</v>
      </c>
      <c r="J432" s="54">
        <v>2</v>
      </c>
      <c r="K432" s="54">
        <v>1</v>
      </c>
      <c r="L432" s="54">
        <v>2</v>
      </c>
      <c r="M432" s="55">
        <v>2</v>
      </c>
      <c r="N432" s="129">
        <v>16</v>
      </c>
      <c r="O432" s="132">
        <v>2</v>
      </c>
      <c r="P432" s="54">
        <v>1</v>
      </c>
      <c r="Q432" s="54">
        <v>2</v>
      </c>
      <c r="R432" s="54">
        <v>2</v>
      </c>
      <c r="S432" s="54">
        <v>2</v>
      </c>
      <c r="T432" s="54">
        <v>2</v>
      </c>
      <c r="U432" s="54">
        <v>2</v>
      </c>
      <c r="V432" s="54">
        <v>2</v>
      </c>
      <c r="W432" s="55">
        <v>2</v>
      </c>
      <c r="X432" s="116">
        <v>17</v>
      </c>
      <c r="Y432" s="55">
        <v>33</v>
      </c>
      <c r="AB432" s="87"/>
    </row>
    <row r="433" spans="1:28" ht="15" x14ac:dyDescent="0.25">
      <c r="A433" s="149" t="s">
        <v>22</v>
      </c>
      <c r="B433" s="78">
        <v>26.099999999999998</v>
      </c>
      <c r="C433" s="112">
        <v>33</v>
      </c>
      <c r="D433" s="57">
        <v>9</v>
      </c>
      <c r="E433" s="84">
        <v>9</v>
      </c>
      <c r="F433" s="84">
        <v>7</v>
      </c>
      <c r="G433" s="84">
        <v>5</v>
      </c>
      <c r="H433" s="84">
        <v>6</v>
      </c>
      <c r="I433" s="84">
        <v>7</v>
      </c>
      <c r="J433" s="84">
        <v>8</v>
      </c>
      <c r="K433" s="84">
        <v>4</v>
      </c>
      <c r="L433" s="84">
        <v>8</v>
      </c>
      <c r="M433" s="114">
        <v>7</v>
      </c>
      <c r="N433" s="130">
        <v>61</v>
      </c>
      <c r="O433" s="84">
        <v>9</v>
      </c>
      <c r="P433" s="84">
        <v>7</v>
      </c>
      <c r="Q433" s="84">
        <v>5</v>
      </c>
      <c r="R433" s="84">
        <v>6</v>
      </c>
      <c r="S433" s="84">
        <v>7</v>
      </c>
      <c r="T433" s="84">
        <v>9</v>
      </c>
      <c r="U433" s="84">
        <v>6</v>
      </c>
      <c r="V433" s="84">
        <v>4</v>
      </c>
      <c r="W433" s="114">
        <v>7</v>
      </c>
      <c r="X433" s="110">
        <v>60</v>
      </c>
      <c r="Y433" s="69">
        <v>121</v>
      </c>
      <c r="Z433" s="97">
        <v>1.0999999999999999</v>
      </c>
      <c r="AA433" s="143">
        <v>26.4</v>
      </c>
      <c r="AB433" s="98">
        <v>98</v>
      </c>
    </row>
    <row r="434" spans="1:28" ht="15.75" thickBot="1" x14ac:dyDescent="0.3">
      <c r="A434" s="99"/>
      <c r="D434" s="150" t="s">
        <v>18</v>
      </c>
      <c r="E434" s="56">
        <v>0</v>
      </c>
      <c r="F434" s="56">
        <v>1</v>
      </c>
      <c r="G434" s="56">
        <v>2</v>
      </c>
      <c r="H434" s="56">
        <v>2</v>
      </c>
      <c r="I434" s="56">
        <v>1</v>
      </c>
      <c r="J434" s="56">
        <v>0</v>
      </c>
      <c r="K434" s="56">
        <v>2</v>
      </c>
      <c r="L434" s="56">
        <v>0</v>
      </c>
      <c r="M434" s="117">
        <v>1</v>
      </c>
      <c r="N434" s="131">
        <v>9</v>
      </c>
      <c r="O434" s="133">
        <v>0</v>
      </c>
      <c r="P434" s="56">
        <v>0</v>
      </c>
      <c r="Q434" s="56">
        <v>2</v>
      </c>
      <c r="R434" s="56">
        <v>2</v>
      </c>
      <c r="S434" s="56">
        <v>1</v>
      </c>
      <c r="T434" s="56">
        <v>0</v>
      </c>
      <c r="U434" s="56">
        <v>3</v>
      </c>
      <c r="V434" s="56">
        <v>3</v>
      </c>
      <c r="W434" s="117">
        <v>1</v>
      </c>
      <c r="X434" s="121">
        <v>12</v>
      </c>
      <c r="Y434" s="70">
        <v>21</v>
      </c>
      <c r="AB434" s="87"/>
    </row>
    <row r="435" spans="1:28" ht="13.5" thickBot="1" x14ac:dyDescent="0.25">
      <c r="A435" s="95"/>
      <c r="AB435" s="87"/>
    </row>
    <row r="436" spans="1:28" ht="15" x14ac:dyDescent="0.25">
      <c r="A436" s="100"/>
      <c r="D436" s="58" t="s">
        <v>15</v>
      </c>
      <c r="E436" s="59">
        <v>2</v>
      </c>
      <c r="F436" s="59">
        <v>2</v>
      </c>
      <c r="G436" s="59">
        <v>2</v>
      </c>
      <c r="H436" s="59">
        <v>2</v>
      </c>
      <c r="I436" s="59">
        <v>1</v>
      </c>
      <c r="J436" s="59">
        <v>2</v>
      </c>
      <c r="K436" s="59">
        <v>1</v>
      </c>
      <c r="L436" s="59">
        <v>1</v>
      </c>
      <c r="M436" s="60">
        <v>2</v>
      </c>
      <c r="N436" s="134">
        <v>15</v>
      </c>
      <c r="O436" s="137">
        <v>2</v>
      </c>
      <c r="P436" s="59">
        <v>1</v>
      </c>
      <c r="Q436" s="59">
        <v>2</v>
      </c>
      <c r="R436" s="59">
        <v>1</v>
      </c>
      <c r="S436" s="59">
        <v>2</v>
      </c>
      <c r="T436" s="59">
        <v>2</v>
      </c>
      <c r="U436" s="59">
        <v>2</v>
      </c>
      <c r="V436" s="59">
        <v>2</v>
      </c>
      <c r="W436" s="60">
        <v>1</v>
      </c>
      <c r="X436" s="118">
        <v>15</v>
      </c>
      <c r="Y436" s="60">
        <v>30</v>
      </c>
      <c r="AB436" s="87"/>
    </row>
    <row r="437" spans="1:28" ht="15" x14ac:dyDescent="0.25">
      <c r="A437" s="151" t="s">
        <v>23</v>
      </c>
      <c r="B437" s="79">
        <v>24.100000000000009</v>
      </c>
      <c r="C437" s="112">
        <v>30</v>
      </c>
      <c r="D437" s="62" t="s">
        <v>14</v>
      </c>
      <c r="E437" s="84">
        <v>7</v>
      </c>
      <c r="F437" s="84">
        <v>6</v>
      </c>
      <c r="G437" s="84">
        <v>5</v>
      </c>
      <c r="H437" s="84">
        <v>6</v>
      </c>
      <c r="I437" s="84">
        <v>8</v>
      </c>
      <c r="J437" s="84">
        <v>7</v>
      </c>
      <c r="K437" s="84">
        <v>5</v>
      </c>
      <c r="L437" s="84">
        <v>7</v>
      </c>
      <c r="M437" s="114">
        <v>5</v>
      </c>
      <c r="N437" s="135">
        <v>56</v>
      </c>
      <c r="O437" s="127">
        <v>8</v>
      </c>
      <c r="P437" s="84">
        <v>4</v>
      </c>
      <c r="Q437" s="84">
        <v>3</v>
      </c>
      <c r="R437" s="84">
        <v>6</v>
      </c>
      <c r="S437" s="84">
        <v>7</v>
      </c>
      <c r="T437" s="84">
        <v>9</v>
      </c>
      <c r="U437" s="84">
        <v>6</v>
      </c>
      <c r="V437" s="84">
        <v>6</v>
      </c>
      <c r="W437" s="114">
        <v>6</v>
      </c>
      <c r="X437" s="111">
        <v>55</v>
      </c>
      <c r="Y437" s="71">
        <v>111</v>
      </c>
      <c r="Z437" s="102">
        <v>0.4</v>
      </c>
      <c r="AA437" s="141">
        <v>24.500000000000007</v>
      </c>
      <c r="AB437" s="103">
        <v>109</v>
      </c>
    </row>
    <row r="438" spans="1:28" ht="15.75" thickBot="1" x14ac:dyDescent="0.3">
      <c r="A438" s="104"/>
      <c r="B438" s="105"/>
      <c r="C438" s="105"/>
      <c r="D438" s="152" t="s">
        <v>18</v>
      </c>
      <c r="E438" s="61">
        <v>2</v>
      </c>
      <c r="F438" s="61">
        <v>2</v>
      </c>
      <c r="G438" s="61">
        <v>2</v>
      </c>
      <c r="H438" s="61">
        <v>2</v>
      </c>
      <c r="I438" s="61">
        <v>0</v>
      </c>
      <c r="J438" s="61">
        <v>1</v>
      </c>
      <c r="K438" s="61">
        <v>1</v>
      </c>
      <c r="L438" s="61">
        <v>0</v>
      </c>
      <c r="M438" s="119">
        <v>3</v>
      </c>
      <c r="N438" s="136">
        <v>13</v>
      </c>
      <c r="O438" s="138">
        <v>1</v>
      </c>
      <c r="P438" s="61">
        <v>3</v>
      </c>
      <c r="Q438" s="61">
        <v>4</v>
      </c>
      <c r="R438" s="61">
        <v>1</v>
      </c>
      <c r="S438" s="61">
        <v>1</v>
      </c>
      <c r="T438" s="61">
        <v>0</v>
      </c>
      <c r="U438" s="61">
        <v>3</v>
      </c>
      <c r="V438" s="61">
        <v>1</v>
      </c>
      <c r="W438" s="119">
        <v>1</v>
      </c>
      <c r="X438" s="122">
        <v>15</v>
      </c>
      <c r="Y438" s="72">
        <v>28</v>
      </c>
      <c r="Z438" s="105"/>
      <c r="AA438" s="105"/>
      <c r="AB438" s="106"/>
    </row>
    <row r="439" spans="1:28" ht="13.5" thickBot="1" x14ac:dyDescent="0.25">
      <c r="A439" s="77"/>
      <c r="B439" s="77"/>
      <c r="C439" s="77"/>
      <c r="D439" s="77"/>
      <c r="E439" s="77"/>
      <c r="F439" s="77"/>
      <c r="G439" s="77"/>
      <c r="H439" s="77"/>
      <c r="I439" s="77"/>
      <c r="J439" s="77"/>
      <c r="K439" s="77"/>
      <c r="L439" s="77"/>
      <c r="M439" s="77"/>
      <c r="N439" s="77"/>
      <c r="O439" s="77"/>
      <c r="P439" s="77"/>
      <c r="Q439" s="77"/>
      <c r="R439" s="77"/>
      <c r="S439" s="77"/>
      <c r="T439" s="77"/>
      <c r="U439" s="77"/>
      <c r="V439" s="77"/>
      <c r="W439" s="77"/>
      <c r="X439" s="77"/>
      <c r="Y439" s="77"/>
      <c r="Z439" s="77"/>
      <c r="AA439" s="77"/>
      <c r="AB439" s="77"/>
    </row>
    <row r="440" spans="1:28" ht="15" x14ac:dyDescent="0.25">
      <c r="A440" s="86"/>
      <c r="B440" s="173" t="s">
        <v>4</v>
      </c>
      <c r="C440" s="176" t="s">
        <v>19</v>
      </c>
      <c r="D440" s="64" t="s">
        <v>1</v>
      </c>
      <c r="E440" s="163">
        <v>280</v>
      </c>
      <c r="F440" s="163">
        <v>258</v>
      </c>
      <c r="G440" s="163">
        <v>452</v>
      </c>
      <c r="H440" s="163">
        <v>335</v>
      </c>
      <c r="I440" s="163">
        <v>158</v>
      </c>
      <c r="J440" s="163">
        <v>307</v>
      </c>
      <c r="K440" s="163">
        <v>370</v>
      </c>
      <c r="L440" s="163">
        <v>510</v>
      </c>
      <c r="M440" s="163">
        <v>126</v>
      </c>
      <c r="N440" s="179" t="s">
        <v>16</v>
      </c>
      <c r="O440" s="163">
        <v>357</v>
      </c>
      <c r="P440" s="163">
        <v>194</v>
      </c>
      <c r="Q440" s="163">
        <v>313</v>
      </c>
      <c r="R440" s="163">
        <v>321</v>
      </c>
      <c r="S440" s="163">
        <v>488</v>
      </c>
      <c r="T440" s="163">
        <v>290</v>
      </c>
      <c r="U440" s="163">
        <v>362</v>
      </c>
      <c r="V440" s="163">
        <v>143</v>
      </c>
      <c r="W440" s="163">
        <v>447</v>
      </c>
      <c r="X440" s="179" t="s">
        <v>17</v>
      </c>
      <c r="Y440" s="89">
        <v>70.5</v>
      </c>
      <c r="Z440" s="182" t="s">
        <v>28</v>
      </c>
      <c r="AA440" s="185" t="s">
        <v>6</v>
      </c>
      <c r="AB440" s="188" t="s">
        <v>20</v>
      </c>
    </row>
    <row r="441" spans="1:28" ht="15" x14ac:dyDescent="0.25">
      <c r="A441" s="86" t="s">
        <v>27</v>
      </c>
      <c r="B441" s="174"/>
      <c r="C441" s="177"/>
      <c r="D441" s="65" t="s">
        <v>2</v>
      </c>
      <c r="E441" s="43">
        <v>4</v>
      </c>
      <c r="F441" s="39">
        <v>4</v>
      </c>
      <c r="G441" s="39">
        <v>5</v>
      </c>
      <c r="H441" s="39">
        <v>4</v>
      </c>
      <c r="I441" s="39">
        <v>3</v>
      </c>
      <c r="J441" s="39">
        <v>4</v>
      </c>
      <c r="K441" s="39">
        <v>4</v>
      </c>
      <c r="L441" s="39">
        <v>5</v>
      </c>
      <c r="M441" s="44">
        <v>3</v>
      </c>
      <c r="N441" s="180"/>
      <c r="O441" s="43">
        <v>4</v>
      </c>
      <c r="P441" s="39">
        <v>3</v>
      </c>
      <c r="Q441" s="39">
        <v>4</v>
      </c>
      <c r="R441" s="39">
        <v>4</v>
      </c>
      <c r="S441" s="39">
        <v>5</v>
      </c>
      <c r="T441" s="39">
        <v>4</v>
      </c>
      <c r="U441" s="39">
        <v>4</v>
      </c>
      <c r="V441" s="39">
        <v>3</v>
      </c>
      <c r="W441" s="44">
        <v>5</v>
      </c>
      <c r="X441" s="180"/>
      <c r="Y441" s="63">
        <v>72</v>
      </c>
      <c r="Z441" s="183"/>
      <c r="AA441" s="186"/>
      <c r="AB441" s="189"/>
    </row>
    <row r="442" spans="1:28" ht="15.75" thickBot="1" x14ac:dyDescent="0.3">
      <c r="A442" s="140">
        <v>44680</v>
      </c>
      <c r="B442" s="175"/>
      <c r="C442" s="178"/>
      <c r="D442" s="66" t="s">
        <v>3</v>
      </c>
      <c r="E442" s="45">
        <v>13</v>
      </c>
      <c r="F442" s="46">
        <v>15</v>
      </c>
      <c r="G442" s="46">
        <v>7</v>
      </c>
      <c r="H442" s="46">
        <v>9</v>
      </c>
      <c r="I442" s="46">
        <v>11</v>
      </c>
      <c r="J442" s="46">
        <v>5</v>
      </c>
      <c r="K442" s="46">
        <v>1</v>
      </c>
      <c r="L442" s="46">
        <v>3</v>
      </c>
      <c r="M442" s="47">
        <v>17</v>
      </c>
      <c r="N442" s="181"/>
      <c r="O442" s="45">
        <v>6</v>
      </c>
      <c r="P442" s="46">
        <v>8</v>
      </c>
      <c r="Q442" s="46">
        <v>12</v>
      </c>
      <c r="R442" s="46">
        <v>16</v>
      </c>
      <c r="S442" s="46">
        <v>4</v>
      </c>
      <c r="T442" s="46">
        <v>14</v>
      </c>
      <c r="U442" s="46">
        <v>10</v>
      </c>
      <c r="V442" s="46">
        <v>18</v>
      </c>
      <c r="W442" s="47">
        <v>2</v>
      </c>
      <c r="X442" s="181"/>
      <c r="Y442" s="108">
        <v>138</v>
      </c>
      <c r="Z442" s="184"/>
      <c r="AA442" s="187"/>
      <c r="AB442" s="190"/>
    </row>
    <row r="443" spans="1:28" ht="15" x14ac:dyDescent="0.25">
      <c r="A443" s="91"/>
      <c r="D443" s="48" t="s">
        <v>15</v>
      </c>
      <c r="E443" s="49">
        <v>1</v>
      </c>
      <c r="F443" s="49">
        <v>1</v>
      </c>
      <c r="G443" s="49">
        <v>1</v>
      </c>
      <c r="H443" s="49">
        <v>1</v>
      </c>
      <c r="I443" s="49">
        <v>1</v>
      </c>
      <c r="J443" s="49">
        <v>2</v>
      </c>
      <c r="K443" s="49">
        <v>2</v>
      </c>
      <c r="L443" s="49">
        <v>2</v>
      </c>
      <c r="M443" s="50">
        <v>1</v>
      </c>
      <c r="N443" s="123">
        <v>12</v>
      </c>
      <c r="O443" s="126">
        <v>2</v>
      </c>
      <c r="P443" s="49">
        <v>1</v>
      </c>
      <c r="Q443" s="49">
        <v>1</v>
      </c>
      <c r="R443" s="49">
        <v>1</v>
      </c>
      <c r="S443" s="49">
        <v>2</v>
      </c>
      <c r="T443" s="49">
        <v>1</v>
      </c>
      <c r="U443" s="49">
        <v>1</v>
      </c>
      <c r="V443" s="49">
        <v>1</v>
      </c>
      <c r="W443" s="50">
        <v>2</v>
      </c>
      <c r="X443" s="113">
        <v>12</v>
      </c>
      <c r="Y443" s="85">
        <v>24</v>
      </c>
      <c r="AB443" s="87"/>
    </row>
    <row r="444" spans="1:28" ht="15" x14ac:dyDescent="0.25">
      <c r="A444" s="91" t="s">
        <v>24</v>
      </c>
      <c r="B444" s="73">
        <v>20.70000000000001</v>
      </c>
      <c r="C444" s="112">
        <v>24</v>
      </c>
      <c r="D444" s="52" t="s">
        <v>14</v>
      </c>
      <c r="E444" s="84">
        <v>4</v>
      </c>
      <c r="F444" s="84">
        <v>5</v>
      </c>
      <c r="G444" s="84">
        <v>9</v>
      </c>
      <c r="H444" s="84">
        <v>6</v>
      </c>
      <c r="I444" s="84">
        <v>4</v>
      </c>
      <c r="J444" s="84">
        <v>6</v>
      </c>
      <c r="K444" s="84">
        <v>8</v>
      </c>
      <c r="L444" s="84">
        <v>7</v>
      </c>
      <c r="M444" s="114">
        <v>4</v>
      </c>
      <c r="N444" s="124">
        <v>53</v>
      </c>
      <c r="O444" s="84">
        <v>5</v>
      </c>
      <c r="P444" s="84">
        <v>4</v>
      </c>
      <c r="Q444" s="84">
        <v>6</v>
      </c>
      <c r="R444" s="84">
        <v>6</v>
      </c>
      <c r="S444" s="84">
        <v>8</v>
      </c>
      <c r="T444" s="84">
        <v>5</v>
      </c>
      <c r="U444" s="84">
        <v>5</v>
      </c>
      <c r="V444" s="84">
        <v>4</v>
      </c>
      <c r="W444" s="114">
        <v>8</v>
      </c>
      <c r="X444" s="109">
        <v>51</v>
      </c>
      <c r="Y444" s="67">
        <v>104</v>
      </c>
      <c r="Z444" s="92">
        <v>0.30000000000000004</v>
      </c>
      <c r="AA444" s="142">
        <v>21.000000000000011</v>
      </c>
      <c r="AB444" s="93">
        <v>97</v>
      </c>
    </row>
    <row r="445" spans="1:28" ht="15.75" thickBot="1" x14ac:dyDescent="0.3">
      <c r="A445" s="94"/>
      <c r="D445" s="74" t="s">
        <v>18</v>
      </c>
      <c r="E445" s="51">
        <v>3</v>
      </c>
      <c r="F445" s="51">
        <v>2</v>
      </c>
      <c r="G445" s="51">
        <v>0</v>
      </c>
      <c r="H445" s="51">
        <v>1</v>
      </c>
      <c r="I445" s="51">
        <v>2</v>
      </c>
      <c r="J445" s="51">
        <v>2</v>
      </c>
      <c r="K445" s="51">
        <v>0</v>
      </c>
      <c r="L445" s="51">
        <v>2</v>
      </c>
      <c r="M445" s="115">
        <v>2</v>
      </c>
      <c r="N445" s="125">
        <v>14</v>
      </c>
      <c r="O445" s="128">
        <v>3</v>
      </c>
      <c r="P445" s="51">
        <v>2</v>
      </c>
      <c r="Q445" s="51">
        <v>1</v>
      </c>
      <c r="R445" s="51">
        <v>1</v>
      </c>
      <c r="S445" s="51">
        <v>1</v>
      </c>
      <c r="T445" s="51">
        <v>2</v>
      </c>
      <c r="U445" s="51">
        <v>2</v>
      </c>
      <c r="V445" s="51">
        <v>2</v>
      </c>
      <c r="W445" s="115">
        <v>1</v>
      </c>
      <c r="X445" s="120">
        <v>15</v>
      </c>
      <c r="Y445" s="68">
        <v>29</v>
      </c>
      <c r="AB445" s="87"/>
    </row>
    <row r="446" spans="1:28" ht="13.5" thickBot="1" x14ac:dyDescent="0.25">
      <c r="A446" s="95"/>
      <c r="AB446" s="87"/>
    </row>
    <row r="447" spans="1:28" ht="15" x14ac:dyDescent="0.25">
      <c r="A447" s="99"/>
      <c r="D447" s="53" t="s">
        <v>15</v>
      </c>
      <c r="E447" s="54">
        <v>1</v>
      </c>
      <c r="F447" s="54">
        <v>1</v>
      </c>
      <c r="G447" s="54">
        <v>2</v>
      </c>
      <c r="H447" s="54">
        <v>2</v>
      </c>
      <c r="I447" s="54">
        <v>2</v>
      </c>
      <c r="J447" s="54">
        <v>2</v>
      </c>
      <c r="K447" s="54">
        <v>2</v>
      </c>
      <c r="L447" s="54">
        <v>2</v>
      </c>
      <c r="M447" s="55">
        <v>1</v>
      </c>
      <c r="N447" s="129">
        <v>15</v>
      </c>
      <c r="O447" s="132">
        <v>2</v>
      </c>
      <c r="P447" s="54">
        <v>2</v>
      </c>
      <c r="Q447" s="54">
        <v>2</v>
      </c>
      <c r="R447" s="54">
        <v>1</v>
      </c>
      <c r="S447" s="54">
        <v>2</v>
      </c>
      <c r="T447" s="54">
        <v>1</v>
      </c>
      <c r="U447" s="54">
        <v>2</v>
      </c>
      <c r="V447" s="54">
        <v>1</v>
      </c>
      <c r="W447" s="55">
        <v>2</v>
      </c>
      <c r="X447" s="116">
        <v>15</v>
      </c>
      <c r="Y447" s="55">
        <v>30</v>
      </c>
      <c r="AB447" s="87"/>
    </row>
    <row r="448" spans="1:28" ht="15" x14ac:dyDescent="0.25">
      <c r="A448" s="96" t="s">
        <v>22</v>
      </c>
      <c r="B448" s="78">
        <v>25.599999999999998</v>
      </c>
      <c r="C448" s="112">
        <v>30</v>
      </c>
      <c r="D448" s="57" t="s">
        <v>14</v>
      </c>
      <c r="E448" s="84">
        <v>7</v>
      </c>
      <c r="F448" s="84">
        <v>6</v>
      </c>
      <c r="G448" s="84">
        <v>8</v>
      </c>
      <c r="H448" s="84">
        <v>4</v>
      </c>
      <c r="I448" s="84">
        <v>4</v>
      </c>
      <c r="J448" s="84">
        <v>8</v>
      </c>
      <c r="K448" s="84">
        <v>7</v>
      </c>
      <c r="L448" s="84">
        <v>6</v>
      </c>
      <c r="M448" s="114">
        <v>4</v>
      </c>
      <c r="N448" s="130">
        <v>54</v>
      </c>
      <c r="O448" s="127">
        <v>6</v>
      </c>
      <c r="P448" s="84">
        <v>4</v>
      </c>
      <c r="Q448" s="84">
        <v>6</v>
      </c>
      <c r="R448" s="84">
        <v>5</v>
      </c>
      <c r="S448" s="84">
        <v>8</v>
      </c>
      <c r="T448" s="84">
        <v>6</v>
      </c>
      <c r="U448" s="84">
        <v>8</v>
      </c>
      <c r="V448" s="84">
        <v>6</v>
      </c>
      <c r="W448" s="114">
        <v>8</v>
      </c>
      <c r="X448" s="110">
        <v>57</v>
      </c>
      <c r="Y448" s="69">
        <v>111</v>
      </c>
      <c r="Z448" s="97">
        <v>0.5</v>
      </c>
      <c r="AA448" s="143">
        <v>26.099999999999998</v>
      </c>
      <c r="AB448" s="98">
        <v>97</v>
      </c>
    </row>
    <row r="449" spans="1:28" ht="15.75" thickBot="1" x14ac:dyDescent="0.3">
      <c r="A449" s="99"/>
      <c r="D449" s="75" t="s">
        <v>18</v>
      </c>
      <c r="E449" s="56">
        <v>0</v>
      </c>
      <c r="F449" s="56">
        <v>1</v>
      </c>
      <c r="G449" s="56">
        <v>1</v>
      </c>
      <c r="H449" s="56">
        <v>4</v>
      </c>
      <c r="I449" s="56">
        <v>3</v>
      </c>
      <c r="J449" s="56">
        <v>0</v>
      </c>
      <c r="K449" s="56">
        <v>1</v>
      </c>
      <c r="L449" s="56">
        <v>3</v>
      </c>
      <c r="M449" s="117">
        <v>2</v>
      </c>
      <c r="N449" s="131">
        <v>15</v>
      </c>
      <c r="O449" s="133">
        <v>2</v>
      </c>
      <c r="P449" s="56">
        <v>3</v>
      </c>
      <c r="Q449" s="56">
        <v>2</v>
      </c>
      <c r="R449" s="56">
        <v>2</v>
      </c>
      <c r="S449" s="56">
        <v>1</v>
      </c>
      <c r="T449" s="56">
        <v>1</v>
      </c>
      <c r="U449" s="56">
        <v>0</v>
      </c>
      <c r="V449" s="56">
        <v>0</v>
      </c>
      <c r="W449" s="117">
        <v>1</v>
      </c>
      <c r="X449" s="121">
        <v>12</v>
      </c>
      <c r="Y449" s="70">
        <v>27</v>
      </c>
      <c r="AB449" s="87"/>
    </row>
    <row r="450" spans="1:28" ht="13.5" thickBot="1" x14ac:dyDescent="0.25">
      <c r="A450" s="95"/>
      <c r="AB450" s="87"/>
    </row>
    <row r="451" spans="1:28" ht="15" x14ac:dyDescent="0.25">
      <c r="A451" s="100"/>
      <c r="D451" s="58" t="s">
        <v>15</v>
      </c>
      <c r="E451" s="59">
        <v>1</v>
      </c>
      <c r="F451" s="59">
        <v>1</v>
      </c>
      <c r="G451" s="59">
        <v>2</v>
      </c>
      <c r="H451" s="59">
        <v>2</v>
      </c>
      <c r="I451" s="59">
        <v>1</v>
      </c>
      <c r="J451" s="59">
        <v>2</v>
      </c>
      <c r="K451" s="59">
        <v>2</v>
      </c>
      <c r="L451" s="59">
        <v>2</v>
      </c>
      <c r="M451" s="60">
        <v>1</v>
      </c>
      <c r="N451" s="134">
        <v>14</v>
      </c>
      <c r="O451" s="137">
        <v>2</v>
      </c>
      <c r="P451" s="59">
        <v>2</v>
      </c>
      <c r="Q451" s="59">
        <v>1</v>
      </c>
      <c r="R451" s="59">
        <v>1</v>
      </c>
      <c r="S451" s="59">
        <v>2</v>
      </c>
      <c r="T451" s="59">
        <v>1</v>
      </c>
      <c r="U451" s="59">
        <v>2</v>
      </c>
      <c r="V451" s="59">
        <v>1</v>
      </c>
      <c r="W451" s="60">
        <v>2</v>
      </c>
      <c r="X451" s="118">
        <v>14</v>
      </c>
      <c r="Y451" s="60">
        <v>28</v>
      </c>
      <c r="AB451" s="87"/>
    </row>
    <row r="452" spans="1:28" ht="15" x14ac:dyDescent="0.25">
      <c r="A452" s="101" t="s">
        <v>23</v>
      </c>
      <c r="B452" s="79">
        <v>24.000000000000007</v>
      </c>
      <c r="C452" s="112">
        <v>28</v>
      </c>
      <c r="D452" s="62" t="s">
        <v>14</v>
      </c>
      <c r="E452" s="84">
        <v>4</v>
      </c>
      <c r="F452" s="84">
        <v>5</v>
      </c>
      <c r="G452" s="84">
        <v>9</v>
      </c>
      <c r="H452" s="84">
        <v>5</v>
      </c>
      <c r="I452" s="84">
        <v>4</v>
      </c>
      <c r="J452" s="84">
        <v>7</v>
      </c>
      <c r="K452" s="84">
        <v>6</v>
      </c>
      <c r="L452" s="84">
        <v>8</v>
      </c>
      <c r="M452" s="114">
        <v>5</v>
      </c>
      <c r="N452" s="135">
        <v>53</v>
      </c>
      <c r="O452" s="127">
        <v>5</v>
      </c>
      <c r="P452" s="84">
        <v>7</v>
      </c>
      <c r="Q452" s="84">
        <v>4</v>
      </c>
      <c r="R452" s="84">
        <v>6</v>
      </c>
      <c r="S452" s="84">
        <v>6</v>
      </c>
      <c r="T452" s="84">
        <v>5</v>
      </c>
      <c r="U452" s="84">
        <v>8</v>
      </c>
      <c r="V452" s="84">
        <v>4</v>
      </c>
      <c r="W452" s="114">
        <v>7</v>
      </c>
      <c r="X452" s="111">
        <v>52</v>
      </c>
      <c r="Y452" s="71">
        <v>105</v>
      </c>
      <c r="Z452" s="102">
        <v>0.1</v>
      </c>
      <c r="AA452" s="141">
        <v>24.100000000000009</v>
      </c>
      <c r="AB452" s="103">
        <v>108</v>
      </c>
    </row>
    <row r="453" spans="1:28" ht="15.75" thickBot="1" x14ac:dyDescent="0.3">
      <c r="A453" s="104"/>
      <c r="B453" s="105"/>
      <c r="C453" s="105"/>
      <c r="D453" s="76" t="s">
        <v>18</v>
      </c>
      <c r="E453" s="61">
        <v>3</v>
      </c>
      <c r="F453" s="61">
        <v>2</v>
      </c>
      <c r="G453" s="61">
        <v>0</v>
      </c>
      <c r="H453" s="61">
        <v>3</v>
      </c>
      <c r="I453" s="61">
        <v>2</v>
      </c>
      <c r="J453" s="61">
        <v>1</v>
      </c>
      <c r="K453" s="61">
        <v>2</v>
      </c>
      <c r="L453" s="61">
        <v>1</v>
      </c>
      <c r="M453" s="119">
        <v>1</v>
      </c>
      <c r="N453" s="136">
        <v>15</v>
      </c>
      <c r="O453" s="138">
        <v>3</v>
      </c>
      <c r="P453" s="61">
        <v>0</v>
      </c>
      <c r="Q453" s="61">
        <v>3</v>
      </c>
      <c r="R453" s="61">
        <v>1</v>
      </c>
      <c r="S453" s="61">
        <v>3</v>
      </c>
      <c r="T453" s="61">
        <v>2</v>
      </c>
      <c r="U453" s="61">
        <v>0</v>
      </c>
      <c r="V453" s="61">
        <v>2</v>
      </c>
      <c r="W453" s="119">
        <v>2</v>
      </c>
      <c r="X453" s="122">
        <v>16</v>
      </c>
      <c r="Y453" s="72">
        <v>31</v>
      </c>
      <c r="Z453" s="105"/>
      <c r="AA453" s="105"/>
      <c r="AB453" s="106"/>
    </row>
    <row r="454" spans="1:28" ht="13.5" thickBot="1" x14ac:dyDescent="0.25">
      <c r="A454" s="77"/>
      <c r="B454" s="77"/>
      <c r="C454" s="77"/>
      <c r="D454" s="77"/>
      <c r="E454" s="77"/>
      <c r="F454" s="77"/>
      <c r="G454" s="77"/>
      <c r="H454" s="77"/>
      <c r="I454" s="77"/>
      <c r="J454" s="77"/>
      <c r="K454" s="77"/>
      <c r="L454" s="77"/>
      <c r="M454" s="77"/>
      <c r="N454" s="77"/>
      <c r="O454" s="77"/>
      <c r="P454" s="77"/>
      <c r="Q454" s="77"/>
      <c r="R454" s="77"/>
      <c r="S454" s="77"/>
      <c r="T454" s="77"/>
      <c r="U454" s="77"/>
      <c r="V454" s="77"/>
      <c r="W454" s="77"/>
      <c r="X454" s="77"/>
      <c r="Y454" s="77"/>
      <c r="Z454" s="77"/>
      <c r="AA454" s="77"/>
      <c r="AB454" s="77"/>
    </row>
    <row r="455" spans="1:28" ht="15" x14ac:dyDescent="0.25">
      <c r="A455" s="83"/>
      <c r="B455" s="173" t="s">
        <v>4</v>
      </c>
      <c r="C455" s="176" t="s">
        <v>19</v>
      </c>
      <c r="D455" s="64" t="s">
        <v>1</v>
      </c>
      <c r="E455" s="163">
        <v>450</v>
      </c>
      <c r="F455" s="163">
        <v>115</v>
      </c>
      <c r="G455" s="163">
        <v>293</v>
      </c>
      <c r="H455" s="163">
        <v>458</v>
      </c>
      <c r="I455" s="163">
        <v>389</v>
      </c>
      <c r="J455" s="163">
        <v>357</v>
      </c>
      <c r="K455" s="163">
        <v>348</v>
      </c>
      <c r="L455" s="163">
        <v>307</v>
      </c>
      <c r="M455" s="163">
        <v>136</v>
      </c>
      <c r="N455" s="179" t="s">
        <v>16</v>
      </c>
      <c r="O455" s="163">
        <v>290</v>
      </c>
      <c r="P455" s="163">
        <v>415</v>
      </c>
      <c r="Q455" s="163">
        <v>169</v>
      </c>
      <c r="R455" s="163">
        <v>282</v>
      </c>
      <c r="S455" s="163">
        <v>446</v>
      </c>
      <c r="T455" s="163">
        <v>137</v>
      </c>
      <c r="U455" s="163">
        <v>338</v>
      </c>
      <c r="V455" s="163">
        <v>357</v>
      </c>
      <c r="W455" s="163">
        <v>267</v>
      </c>
      <c r="X455" s="179" t="s">
        <v>17</v>
      </c>
      <c r="Y455" s="89">
        <v>68.7</v>
      </c>
      <c r="Z455" s="182" t="s">
        <v>28</v>
      </c>
      <c r="AA455" s="185" t="s">
        <v>6</v>
      </c>
      <c r="AB455" s="188" t="s">
        <v>20</v>
      </c>
    </row>
    <row r="456" spans="1:28" ht="15" x14ac:dyDescent="0.25">
      <c r="A456" s="83" t="s">
        <v>34</v>
      </c>
      <c r="B456" s="174"/>
      <c r="C456" s="177"/>
      <c r="D456" s="65" t="s">
        <v>2</v>
      </c>
      <c r="E456" s="43">
        <v>5</v>
      </c>
      <c r="F456" s="39">
        <v>3</v>
      </c>
      <c r="G456" s="39">
        <v>4</v>
      </c>
      <c r="H456" s="39">
        <v>5</v>
      </c>
      <c r="I456" s="39">
        <v>4</v>
      </c>
      <c r="J456" s="39">
        <v>4</v>
      </c>
      <c r="K456" s="39">
        <v>4</v>
      </c>
      <c r="L456" s="39">
        <v>4</v>
      </c>
      <c r="M456" s="44">
        <v>3</v>
      </c>
      <c r="N456" s="180"/>
      <c r="O456" s="43">
        <v>4</v>
      </c>
      <c r="P456" s="39">
        <v>5</v>
      </c>
      <c r="Q456" s="39">
        <v>3</v>
      </c>
      <c r="R456" s="39">
        <v>4</v>
      </c>
      <c r="S456" s="39">
        <v>5</v>
      </c>
      <c r="T456" s="39">
        <v>3</v>
      </c>
      <c r="U456" s="39">
        <v>4</v>
      </c>
      <c r="V456" s="39">
        <v>4</v>
      </c>
      <c r="W456" s="44">
        <v>4</v>
      </c>
      <c r="X456" s="180"/>
      <c r="Y456" s="63">
        <v>72</v>
      </c>
      <c r="Z456" s="183"/>
      <c r="AA456" s="186"/>
      <c r="AB456" s="189"/>
    </row>
    <row r="457" spans="1:28" ht="15.75" thickBot="1" x14ac:dyDescent="0.3">
      <c r="A457" s="139">
        <v>44677</v>
      </c>
      <c r="B457" s="175"/>
      <c r="C457" s="178"/>
      <c r="D457" s="66" t="s">
        <v>3</v>
      </c>
      <c r="E457" s="45">
        <v>9</v>
      </c>
      <c r="F457" s="46">
        <v>17</v>
      </c>
      <c r="G457" s="46">
        <v>11</v>
      </c>
      <c r="H457" s="46">
        <v>15</v>
      </c>
      <c r="I457" s="46">
        <v>3</v>
      </c>
      <c r="J457" s="46">
        <v>1</v>
      </c>
      <c r="K457" s="46">
        <v>5</v>
      </c>
      <c r="L457" s="46">
        <v>13</v>
      </c>
      <c r="M457" s="47">
        <v>7</v>
      </c>
      <c r="N457" s="181"/>
      <c r="O457" s="45">
        <v>14</v>
      </c>
      <c r="P457" s="46">
        <v>12</v>
      </c>
      <c r="Q457" s="46">
        <v>4</v>
      </c>
      <c r="R457" s="46">
        <v>18</v>
      </c>
      <c r="S457" s="46">
        <v>16</v>
      </c>
      <c r="T457" s="46">
        <v>8</v>
      </c>
      <c r="U457" s="46">
        <v>6</v>
      </c>
      <c r="V457" s="46">
        <v>2</v>
      </c>
      <c r="W457" s="47">
        <v>10</v>
      </c>
      <c r="X457" s="181"/>
      <c r="Y457" s="108">
        <v>125</v>
      </c>
      <c r="Z457" s="184"/>
      <c r="AA457" s="187"/>
      <c r="AB457" s="190"/>
    </row>
    <row r="458" spans="1:28" ht="15" x14ac:dyDescent="0.25">
      <c r="A458" s="91"/>
      <c r="D458" s="48" t="s">
        <v>15</v>
      </c>
      <c r="E458" s="49">
        <v>1</v>
      </c>
      <c r="F458" s="49">
        <v>1</v>
      </c>
      <c r="G458" s="49">
        <v>1</v>
      </c>
      <c r="H458" s="49">
        <v>1</v>
      </c>
      <c r="I458" s="49">
        <v>1</v>
      </c>
      <c r="J458" s="49">
        <v>2</v>
      </c>
      <c r="K458" s="49">
        <v>1</v>
      </c>
      <c r="L458" s="49">
        <v>1</v>
      </c>
      <c r="M458" s="50">
        <v>1</v>
      </c>
      <c r="N458" s="123">
        <v>10</v>
      </c>
      <c r="O458" s="126">
        <v>1</v>
      </c>
      <c r="P458" s="49">
        <v>1</v>
      </c>
      <c r="Q458" s="49">
        <v>1</v>
      </c>
      <c r="R458" s="49">
        <v>1</v>
      </c>
      <c r="S458" s="49">
        <v>1</v>
      </c>
      <c r="T458" s="49">
        <v>1</v>
      </c>
      <c r="U458" s="49">
        <v>1</v>
      </c>
      <c r="V458" s="49">
        <v>1</v>
      </c>
      <c r="W458" s="50">
        <v>1</v>
      </c>
      <c r="X458" s="113">
        <v>9</v>
      </c>
      <c r="Y458" s="85">
        <v>19</v>
      </c>
      <c r="AB458" s="87"/>
    </row>
    <row r="459" spans="1:28" ht="15" x14ac:dyDescent="0.25">
      <c r="A459" s="91" t="s">
        <v>24</v>
      </c>
      <c r="B459" s="73">
        <v>20.400000000000009</v>
      </c>
      <c r="C459" s="112">
        <v>19</v>
      </c>
      <c r="D459" s="52" t="s">
        <v>14</v>
      </c>
      <c r="E459" s="84">
        <v>6</v>
      </c>
      <c r="F459" s="84">
        <v>3</v>
      </c>
      <c r="G459" s="84">
        <v>7</v>
      </c>
      <c r="H459" s="84">
        <v>7</v>
      </c>
      <c r="I459" s="84">
        <v>6</v>
      </c>
      <c r="J459" s="84">
        <v>6</v>
      </c>
      <c r="K459" s="84">
        <v>4</v>
      </c>
      <c r="L459" s="84">
        <v>5</v>
      </c>
      <c r="M459" s="114">
        <v>6</v>
      </c>
      <c r="N459" s="124">
        <v>50</v>
      </c>
      <c r="O459" s="84">
        <v>4</v>
      </c>
      <c r="P459" s="84">
        <v>6</v>
      </c>
      <c r="Q459" s="84">
        <v>4</v>
      </c>
      <c r="R459" s="84">
        <v>6</v>
      </c>
      <c r="S459" s="84">
        <v>7</v>
      </c>
      <c r="T459" s="84">
        <v>4</v>
      </c>
      <c r="U459" s="84">
        <v>6</v>
      </c>
      <c r="V459" s="84">
        <v>5</v>
      </c>
      <c r="W459" s="114">
        <v>6</v>
      </c>
      <c r="X459" s="109">
        <v>48</v>
      </c>
      <c r="Y459" s="67">
        <v>98</v>
      </c>
      <c r="Z459" s="92">
        <v>0.30000000000000004</v>
      </c>
      <c r="AA459" s="142">
        <v>20.70000000000001</v>
      </c>
      <c r="AB459" s="93">
        <v>96</v>
      </c>
    </row>
    <row r="460" spans="1:28" ht="15.75" thickBot="1" x14ac:dyDescent="0.3">
      <c r="A460" s="94"/>
      <c r="D460" s="74" t="s">
        <v>18</v>
      </c>
      <c r="E460" s="51">
        <v>2</v>
      </c>
      <c r="F460" s="51">
        <v>3</v>
      </c>
      <c r="G460" s="51">
        <v>0</v>
      </c>
      <c r="H460" s="51">
        <v>1</v>
      </c>
      <c r="I460" s="51">
        <v>1</v>
      </c>
      <c r="J460" s="51">
        <v>2</v>
      </c>
      <c r="K460" s="51">
        <v>3</v>
      </c>
      <c r="L460" s="51">
        <v>2</v>
      </c>
      <c r="M460" s="115">
        <v>0</v>
      </c>
      <c r="N460" s="125">
        <v>14</v>
      </c>
      <c r="O460" s="128">
        <v>3</v>
      </c>
      <c r="P460" s="51">
        <v>2</v>
      </c>
      <c r="Q460" s="51">
        <v>2</v>
      </c>
      <c r="R460" s="51">
        <v>1</v>
      </c>
      <c r="S460" s="51">
        <v>1</v>
      </c>
      <c r="T460" s="51">
        <v>2</v>
      </c>
      <c r="U460" s="51">
        <v>1</v>
      </c>
      <c r="V460" s="51">
        <v>2</v>
      </c>
      <c r="W460" s="115">
        <v>1</v>
      </c>
      <c r="X460" s="120">
        <v>15</v>
      </c>
      <c r="Y460" s="68">
        <v>29</v>
      </c>
      <c r="AB460" s="87"/>
    </row>
    <row r="461" spans="1:28" ht="13.5" thickBot="1" x14ac:dyDescent="0.25">
      <c r="A461" s="95"/>
      <c r="AB461" s="87"/>
    </row>
    <row r="462" spans="1:28" ht="15" x14ac:dyDescent="0.25">
      <c r="A462" s="99"/>
      <c r="D462" s="53" t="s">
        <v>15</v>
      </c>
      <c r="E462" s="54">
        <v>1</v>
      </c>
      <c r="F462" s="54">
        <v>1</v>
      </c>
      <c r="G462" s="54">
        <v>1</v>
      </c>
      <c r="H462" s="54">
        <v>1</v>
      </c>
      <c r="I462" s="54">
        <v>2</v>
      </c>
      <c r="J462" s="54">
        <v>2</v>
      </c>
      <c r="K462" s="54">
        <v>2</v>
      </c>
      <c r="L462" s="54">
        <v>1</v>
      </c>
      <c r="M462" s="55">
        <v>2</v>
      </c>
      <c r="N462" s="129">
        <v>13</v>
      </c>
      <c r="O462" s="132">
        <v>1</v>
      </c>
      <c r="P462" s="54">
        <v>1</v>
      </c>
      <c r="Q462" s="54">
        <v>2</v>
      </c>
      <c r="R462" s="54">
        <v>1</v>
      </c>
      <c r="S462" s="54">
        <v>1</v>
      </c>
      <c r="T462" s="54">
        <v>1</v>
      </c>
      <c r="U462" s="54">
        <v>2</v>
      </c>
      <c r="V462" s="54">
        <v>2</v>
      </c>
      <c r="W462" s="55">
        <v>1</v>
      </c>
      <c r="X462" s="116">
        <v>12</v>
      </c>
      <c r="Y462" s="55">
        <v>25</v>
      </c>
      <c r="AB462" s="87"/>
    </row>
    <row r="463" spans="1:28" ht="15" x14ac:dyDescent="0.25">
      <c r="A463" s="96" t="s">
        <v>22</v>
      </c>
      <c r="B463" s="78">
        <v>25.2</v>
      </c>
      <c r="C463" s="112">
        <v>25</v>
      </c>
      <c r="D463" s="57" t="s">
        <v>14</v>
      </c>
      <c r="E463" s="84">
        <v>8</v>
      </c>
      <c r="F463" s="84">
        <v>4</v>
      </c>
      <c r="G463" s="84">
        <v>7</v>
      </c>
      <c r="H463" s="84">
        <v>7</v>
      </c>
      <c r="I463" s="84">
        <v>7</v>
      </c>
      <c r="J463" s="84">
        <v>6</v>
      </c>
      <c r="K463" s="84">
        <v>5</v>
      </c>
      <c r="L463" s="84">
        <v>5</v>
      </c>
      <c r="M463" s="114">
        <v>4</v>
      </c>
      <c r="N463" s="130">
        <v>53</v>
      </c>
      <c r="O463" s="84">
        <v>6</v>
      </c>
      <c r="P463" s="84">
        <v>6</v>
      </c>
      <c r="Q463" s="84">
        <v>5</v>
      </c>
      <c r="R463" s="84">
        <v>7</v>
      </c>
      <c r="S463" s="84">
        <v>8</v>
      </c>
      <c r="T463" s="84">
        <v>4</v>
      </c>
      <c r="U463" s="84">
        <v>6</v>
      </c>
      <c r="V463" s="84">
        <v>4</v>
      </c>
      <c r="W463" s="114">
        <v>6</v>
      </c>
      <c r="X463" s="110">
        <v>52</v>
      </c>
      <c r="Y463" s="69">
        <v>105</v>
      </c>
      <c r="Z463" s="97">
        <v>0.4</v>
      </c>
      <c r="AA463" s="143">
        <v>25.599999999999998</v>
      </c>
      <c r="AB463" s="98">
        <v>96</v>
      </c>
    </row>
    <row r="464" spans="1:28" ht="15.75" thickBot="1" x14ac:dyDescent="0.3">
      <c r="A464" s="99"/>
      <c r="D464" s="75" t="s">
        <v>18</v>
      </c>
      <c r="E464" s="56">
        <v>0</v>
      </c>
      <c r="F464" s="56">
        <v>2</v>
      </c>
      <c r="G464" s="56">
        <v>0</v>
      </c>
      <c r="H464" s="56">
        <v>1</v>
      </c>
      <c r="I464" s="56">
        <v>1</v>
      </c>
      <c r="J464" s="56">
        <v>2</v>
      </c>
      <c r="K464" s="56">
        <v>3</v>
      </c>
      <c r="L464" s="56">
        <v>2</v>
      </c>
      <c r="M464" s="117">
        <v>3</v>
      </c>
      <c r="N464" s="131">
        <v>14</v>
      </c>
      <c r="O464" s="133">
        <v>1</v>
      </c>
      <c r="P464" s="56">
        <v>2</v>
      </c>
      <c r="Q464" s="56">
        <v>2</v>
      </c>
      <c r="R464" s="56">
        <v>0</v>
      </c>
      <c r="S464" s="56">
        <v>0</v>
      </c>
      <c r="T464" s="56">
        <v>2</v>
      </c>
      <c r="U464" s="56">
        <v>2</v>
      </c>
      <c r="V464" s="56">
        <v>4</v>
      </c>
      <c r="W464" s="117">
        <v>1</v>
      </c>
      <c r="X464" s="121">
        <v>14</v>
      </c>
      <c r="Y464" s="70">
        <v>28</v>
      </c>
      <c r="AB464" s="87"/>
    </row>
    <row r="465" spans="1:28" ht="13.5" thickBot="1" x14ac:dyDescent="0.25">
      <c r="A465" s="95"/>
      <c r="AB465" s="87"/>
    </row>
    <row r="466" spans="1:28" ht="15" x14ac:dyDescent="0.25">
      <c r="A466" s="100"/>
      <c r="D466" s="58" t="s">
        <v>15</v>
      </c>
      <c r="E466" s="59">
        <v>1</v>
      </c>
      <c r="F466" s="59">
        <v>1</v>
      </c>
      <c r="G466" s="59">
        <v>1</v>
      </c>
      <c r="H466" s="59">
        <v>1</v>
      </c>
      <c r="I466" s="59">
        <v>2</v>
      </c>
      <c r="J466" s="59">
        <v>2</v>
      </c>
      <c r="K466" s="59">
        <v>2</v>
      </c>
      <c r="L466" s="59">
        <v>1</v>
      </c>
      <c r="M466" s="60">
        <v>1</v>
      </c>
      <c r="N466" s="134">
        <v>12</v>
      </c>
      <c r="O466" s="137">
        <v>1</v>
      </c>
      <c r="P466" s="59">
        <v>1</v>
      </c>
      <c r="Q466" s="59">
        <v>2</v>
      </c>
      <c r="R466" s="59">
        <v>1</v>
      </c>
      <c r="S466" s="59">
        <v>1</v>
      </c>
      <c r="T466" s="59">
        <v>1</v>
      </c>
      <c r="U466" s="59">
        <v>1</v>
      </c>
      <c r="V466" s="59">
        <v>2</v>
      </c>
      <c r="W466" s="60">
        <v>1</v>
      </c>
      <c r="X466" s="118">
        <v>11</v>
      </c>
      <c r="Y466" s="60">
        <v>23</v>
      </c>
      <c r="AB466" s="87"/>
    </row>
    <row r="467" spans="1:28" ht="15" x14ac:dyDescent="0.25">
      <c r="A467" s="101" t="s">
        <v>23</v>
      </c>
      <c r="B467" s="79">
        <v>24.000000000000007</v>
      </c>
      <c r="C467" s="112">
        <v>23</v>
      </c>
      <c r="D467" s="62" t="s">
        <v>14</v>
      </c>
      <c r="E467" s="84">
        <v>5</v>
      </c>
      <c r="F467" s="84">
        <v>3</v>
      </c>
      <c r="G467" s="84">
        <v>6</v>
      </c>
      <c r="H467" s="84">
        <v>7</v>
      </c>
      <c r="I467" s="84">
        <v>6</v>
      </c>
      <c r="J467" s="84">
        <v>5</v>
      </c>
      <c r="K467" s="84">
        <v>5</v>
      </c>
      <c r="L467" s="84">
        <v>6</v>
      </c>
      <c r="M467" s="114">
        <v>4</v>
      </c>
      <c r="N467" s="135">
        <v>47</v>
      </c>
      <c r="O467" s="84">
        <v>5</v>
      </c>
      <c r="P467" s="84">
        <v>5</v>
      </c>
      <c r="Q467" s="84">
        <v>5</v>
      </c>
      <c r="R467" s="84">
        <v>4</v>
      </c>
      <c r="S467" s="84">
        <v>6</v>
      </c>
      <c r="T467" s="84">
        <v>6</v>
      </c>
      <c r="U467" s="84">
        <v>5</v>
      </c>
      <c r="V467" s="84">
        <v>5</v>
      </c>
      <c r="W467" s="114">
        <v>7</v>
      </c>
      <c r="X467" s="111">
        <v>48</v>
      </c>
      <c r="Y467" s="71">
        <v>95</v>
      </c>
      <c r="Z467" s="102">
        <v>0</v>
      </c>
      <c r="AA467" s="141">
        <v>24.000000000000007</v>
      </c>
      <c r="AB467" s="103">
        <v>107</v>
      </c>
    </row>
    <row r="468" spans="1:28" ht="15.75" thickBot="1" x14ac:dyDescent="0.3">
      <c r="A468" s="104"/>
      <c r="B468" s="105"/>
      <c r="C468" s="105"/>
      <c r="D468" s="76" t="s">
        <v>18</v>
      </c>
      <c r="E468" s="61">
        <v>3</v>
      </c>
      <c r="F468" s="61">
        <v>3</v>
      </c>
      <c r="G468" s="61">
        <v>1</v>
      </c>
      <c r="H468" s="61">
        <v>1</v>
      </c>
      <c r="I468" s="61">
        <v>2</v>
      </c>
      <c r="J468" s="61">
        <v>3</v>
      </c>
      <c r="K468" s="61">
        <v>3</v>
      </c>
      <c r="L468" s="61">
        <v>1</v>
      </c>
      <c r="M468" s="119">
        <v>2</v>
      </c>
      <c r="N468" s="136">
        <v>19</v>
      </c>
      <c r="O468" s="138">
        <v>2</v>
      </c>
      <c r="P468" s="61">
        <v>3</v>
      </c>
      <c r="Q468" s="61">
        <v>2</v>
      </c>
      <c r="R468" s="61">
        <v>3</v>
      </c>
      <c r="S468" s="61">
        <v>2</v>
      </c>
      <c r="T468" s="61">
        <v>0</v>
      </c>
      <c r="U468" s="61">
        <v>2</v>
      </c>
      <c r="V468" s="61">
        <v>3</v>
      </c>
      <c r="W468" s="119">
        <v>0</v>
      </c>
      <c r="X468" s="122">
        <v>17</v>
      </c>
      <c r="Y468" s="72">
        <v>36</v>
      </c>
      <c r="Z468" s="105"/>
      <c r="AA468" s="105"/>
      <c r="AB468" s="106"/>
    </row>
    <row r="469" spans="1:28" ht="13.5" thickBot="1" x14ac:dyDescent="0.25">
      <c r="A469" s="77"/>
      <c r="B469" s="77"/>
      <c r="C469" s="77"/>
      <c r="D469" s="77"/>
      <c r="E469" s="77"/>
      <c r="F469" s="77"/>
      <c r="G469" s="77"/>
      <c r="H469" s="77"/>
      <c r="I469" s="77"/>
      <c r="J469" s="77"/>
      <c r="K469" s="77"/>
      <c r="L469" s="77"/>
      <c r="M469" s="77"/>
      <c r="N469" s="77"/>
      <c r="O469" s="77"/>
      <c r="P469" s="77"/>
      <c r="Q469" s="77"/>
      <c r="R469" s="77"/>
      <c r="S469" s="77"/>
      <c r="T469" s="77"/>
      <c r="U469" s="77"/>
      <c r="V469" s="77"/>
      <c r="W469" s="77"/>
      <c r="X469" s="77"/>
      <c r="Y469" s="77"/>
      <c r="Z469" s="77"/>
      <c r="AA469" s="77"/>
      <c r="AB469" s="77"/>
    </row>
    <row r="470" spans="1:28" ht="15" x14ac:dyDescent="0.25">
      <c r="A470" s="88"/>
      <c r="B470" s="173" t="s">
        <v>4</v>
      </c>
      <c r="C470" s="176" t="s">
        <v>19</v>
      </c>
      <c r="D470" s="64" t="s">
        <v>1</v>
      </c>
      <c r="E470" s="40">
        <v>382</v>
      </c>
      <c r="F470" s="41">
        <v>459</v>
      </c>
      <c r="G470" s="41">
        <v>301</v>
      </c>
      <c r="H470" s="41">
        <v>302</v>
      </c>
      <c r="I470" s="41">
        <v>146</v>
      </c>
      <c r="J470" s="41">
        <v>373</v>
      </c>
      <c r="K470" s="41">
        <v>478</v>
      </c>
      <c r="L470" s="41">
        <v>172</v>
      </c>
      <c r="M470" s="42">
        <v>349</v>
      </c>
      <c r="N470" s="179" t="s">
        <v>16</v>
      </c>
      <c r="O470" s="40">
        <v>403</v>
      </c>
      <c r="P470" s="41">
        <v>182</v>
      </c>
      <c r="Q470" s="41">
        <v>471</v>
      </c>
      <c r="R470" s="41">
        <v>150</v>
      </c>
      <c r="S470" s="41">
        <v>387</v>
      </c>
      <c r="T470" s="41">
        <v>286</v>
      </c>
      <c r="U470" s="41">
        <v>376</v>
      </c>
      <c r="V470" s="41">
        <v>476</v>
      </c>
      <c r="W470" s="42">
        <v>270</v>
      </c>
      <c r="X470" s="179" t="s">
        <v>17</v>
      </c>
      <c r="Y470" s="89">
        <v>71.5</v>
      </c>
      <c r="Z470" s="182" t="s">
        <v>28</v>
      </c>
      <c r="AA470" s="185" t="s">
        <v>6</v>
      </c>
      <c r="AB470" s="188" t="s">
        <v>20</v>
      </c>
    </row>
    <row r="471" spans="1:28" ht="15" x14ac:dyDescent="0.25">
      <c r="A471" s="90" t="s">
        <v>21</v>
      </c>
      <c r="B471" s="174"/>
      <c r="C471" s="177"/>
      <c r="D471" s="65" t="s">
        <v>2</v>
      </c>
      <c r="E471" s="43">
        <v>4</v>
      </c>
      <c r="F471" s="39">
        <v>5</v>
      </c>
      <c r="G471" s="39">
        <v>4</v>
      </c>
      <c r="H471" s="39">
        <v>4</v>
      </c>
      <c r="I471" s="39">
        <v>3</v>
      </c>
      <c r="J471" s="39">
        <v>4</v>
      </c>
      <c r="K471" s="39">
        <v>5</v>
      </c>
      <c r="L471" s="39">
        <v>3</v>
      </c>
      <c r="M471" s="44">
        <v>4</v>
      </c>
      <c r="N471" s="180"/>
      <c r="O471" s="43">
        <v>4</v>
      </c>
      <c r="P471" s="39">
        <v>3</v>
      </c>
      <c r="Q471" s="39">
        <v>5</v>
      </c>
      <c r="R471" s="39">
        <v>3</v>
      </c>
      <c r="S471" s="39">
        <v>4</v>
      </c>
      <c r="T471" s="39">
        <v>4</v>
      </c>
      <c r="U471" s="39">
        <v>4</v>
      </c>
      <c r="V471" s="39">
        <v>5</v>
      </c>
      <c r="W471" s="44">
        <v>4</v>
      </c>
      <c r="X471" s="180"/>
      <c r="Y471" s="63">
        <v>72</v>
      </c>
      <c r="Z471" s="183"/>
      <c r="AA471" s="186"/>
      <c r="AB471" s="189"/>
    </row>
    <row r="472" spans="1:28" ht="15.75" thickBot="1" x14ac:dyDescent="0.3">
      <c r="A472" s="107">
        <v>44670</v>
      </c>
      <c r="B472" s="175"/>
      <c r="C472" s="178"/>
      <c r="D472" s="66" t="s">
        <v>3</v>
      </c>
      <c r="E472" s="45">
        <v>5</v>
      </c>
      <c r="F472" s="46">
        <v>9</v>
      </c>
      <c r="G472" s="46">
        <v>13</v>
      </c>
      <c r="H472" s="46">
        <v>15</v>
      </c>
      <c r="I472" s="46">
        <v>17</v>
      </c>
      <c r="J472" s="46">
        <v>3</v>
      </c>
      <c r="K472" s="46">
        <v>7</v>
      </c>
      <c r="L472" s="46">
        <v>11</v>
      </c>
      <c r="M472" s="47">
        <v>1</v>
      </c>
      <c r="N472" s="181"/>
      <c r="O472" s="45">
        <v>4</v>
      </c>
      <c r="P472" s="46">
        <v>14</v>
      </c>
      <c r="Q472" s="46">
        <v>6</v>
      </c>
      <c r="R472" s="46">
        <v>18</v>
      </c>
      <c r="S472" s="46">
        <v>2</v>
      </c>
      <c r="T472" s="46">
        <v>16</v>
      </c>
      <c r="U472" s="46">
        <v>8</v>
      </c>
      <c r="V472" s="46">
        <v>12</v>
      </c>
      <c r="W472" s="47">
        <v>10</v>
      </c>
      <c r="X472" s="181"/>
      <c r="Y472" s="108">
        <v>130</v>
      </c>
      <c r="Z472" s="184"/>
      <c r="AA472" s="187"/>
      <c r="AB472" s="190"/>
    </row>
    <row r="473" spans="1:28" ht="15" x14ac:dyDescent="0.25">
      <c r="A473" s="91"/>
      <c r="D473" s="48" t="s">
        <v>15</v>
      </c>
      <c r="E473" s="49">
        <v>2</v>
      </c>
      <c r="F473" s="49">
        <v>1</v>
      </c>
      <c r="G473" s="49">
        <v>1</v>
      </c>
      <c r="H473" s="49">
        <v>1</v>
      </c>
      <c r="I473" s="49">
        <v>1</v>
      </c>
      <c r="J473" s="49">
        <v>2</v>
      </c>
      <c r="K473" s="49">
        <v>1</v>
      </c>
      <c r="L473" s="49">
        <v>1</v>
      </c>
      <c r="M473" s="50">
        <v>2</v>
      </c>
      <c r="N473" s="123">
        <v>12</v>
      </c>
      <c r="O473" s="126">
        <v>2</v>
      </c>
      <c r="P473" s="49">
        <v>1</v>
      </c>
      <c r="Q473" s="49">
        <v>1</v>
      </c>
      <c r="R473" s="49">
        <v>1</v>
      </c>
      <c r="S473" s="49">
        <v>2</v>
      </c>
      <c r="T473" s="49">
        <v>1</v>
      </c>
      <c r="U473" s="49">
        <v>1</v>
      </c>
      <c r="V473" s="49">
        <v>1</v>
      </c>
      <c r="W473" s="50">
        <v>1</v>
      </c>
      <c r="X473" s="113">
        <v>11</v>
      </c>
      <c r="Y473" s="85">
        <v>23</v>
      </c>
      <c r="AB473" s="87"/>
    </row>
    <row r="474" spans="1:28" ht="15" x14ac:dyDescent="0.25">
      <c r="A474" s="91" t="s">
        <v>24</v>
      </c>
      <c r="B474" s="73">
        <v>20.400000000000009</v>
      </c>
      <c r="C474" s="112">
        <v>23</v>
      </c>
      <c r="D474" s="52" t="s">
        <v>14</v>
      </c>
      <c r="E474" s="84">
        <v>7</v>
      </c>
      <c r="F474" s="84">
        <v>6</v>
      </c>
      <c r="G474" s="84">
        <v>4</v>
      </c>
      <c r="H474" s="84">
        <v>4</v>
      </c>
      <c r="I474" s="84">
        <v>4</v>
      </c>
      <c r="J474" s="84">
        <v>6</v>
      </c>
      <c r="K474" s="84">
        <v>7</v>
      </c>
      <c r="L474" s="84">
        <v>4</v>
      </c>
      <c r="M474" s="114">
        <v>5</v>
      </c>
      <c r="N474" s="124">
        <v>47</v>
      </c>
      <c r="O474" s="84">
        <v>6</v>
      </c>
      <c r="P474" s="84">
        <v>4</v>
      </c>
      <c r="Q474" s="84">
        <v>6</v>
      </c>
      <c r="R474" s="84">
        <v>6</v>
      </c>
      <c r="S474" s="84">
        <v>6</v>
      </c>
      <c r="T474" s="84">
        <v>5</v>
      </c>
      <c r="U474" s="84">
        <v>6</v>
      </c>
      <c r="V474" s="84">
        <v>6</v>
      </c>
      <c r="W474" s="114">
        <v>4</v>
      </c>
      <c r="X474" s="109">
        <v>49</v>
      </c>
      <c r="Y474" s="67">
        <v>96</v>
      </c>
      <c r="Z474" s="92">
        <v>0</v>
      </c>
      <c r="AA474" s="142">
        <v>20.400000000000009</v>
      </c>
      <c r="AB474" s="93">
        <v>95</v>
      </c>
    </row>
    <row r="475" spans="1:28" ht="15.75" thickBot="1" x14ac:dyDescent="0.3">
      <c r="A475" s="94"/>
      <c r="D475" s="74" t="s">
        <v>18</v>
      </c>
      <c r="E475" s="51">
        <v>1</v>
      </c>
      <c r="F475" s="51">
        <v>2</v>
      </c>
      <c r="G475" s="51">
        <v>3</v>
      </c>
      <c r="H475" s="51">
        <v>3</v>
      </c>
      <c r="I475" s="51">
        <v>2</v>
      </c>
      <c r="J475" s="51">
        <v>2</v>
      </c>
      <c r="K475" s="51">
        <v>1</v>
      </c>
      <c r="L475" s="51">
        <v>2</v>
      </c>
      <c r="M475" s="115">
        <v>3</v>
      </c>
      <c r="N475" s="125">
        <v>19</v>
      </c>
      <c r="O475" s="128">
        <v>2</v>
      </c>
      <c r="P475" s="51">
        <v>2</v>
      </c>
      <c r="Q475" s="51">
        <v>2</v>
      </c>
      <c r="R475" s="51">
        <v>0</v>
      </c>
      <c r="S475" s="51">
        <v>2</v>
      </c>
      <c r="T475" s="51">
        <v>2</v>
      </c>
      <c r="U475" s="51">
        <v>1</v>
      </c>
      <c r="V475" s="51">
        <v>2</v>
      </c>
      <c r="W475" s="115">
        <v>3</v>
      </c>
      <c r="X475" s="120">
        <v>16</v>
      </c>
      <c r="Y475" s="68">
        <v>35</v>
      </c>
      <c r="AB475" s="87"/>
    </row>
    <row r="476" spans="1:28" ht="13.5" thickBot="1" x14ac:dyDescent="0.25">
      <c r="A476" s="95"/>
      <c r="AB476" s="87"/>
    </row>
    <row r="477" spans="1:28" ht="15" x14ac:dyDescent="0.25">
      <c r="A477" s="99"/>
      <c r="D477" s="53" t="s">
        <v>15</v>
      </c>
      <c r="E477" s="54">
        <v>2</v>
      </c>
      <c r="F477" s="54">
        <v>2</v>
      </c>
      <c r="G477" s="54">
        <v>1</v>
      </c>
      <c r="H477" s="54">
        <v>1</v>
      </c>
      <c r="I477" s="54">
        <v>1</v>
      </c>
      <c r="J477" s="54">
        <v>2</v>
      </c>
      <c r="K477" s="54">
        <v>2</v>
      </c>
      <c r="L477" s="54">
        <v>2</v>
      </c>
      <c r="M477" s="55">
        <v>2</v>
      </c>
      <c r="N477" s="129">
        <v>15</v>
      </c>
      <c r="O477" s="132">
        <v>2</v>
      </c>
      <c r="P477" s="54">
        <v>1</v>
      </c>
      <c r="Q477" s="54">
        <v>2</v>
      </c>
      <c r="R477" s="54">
        <v>1</v>
      </c>
      <c r="S477" s="54">
        <v>2</v>
      </c>
      <c r="T477" s="54">
        <v>1</v>
      </c>
      <c r="U477" s="54">
        <v>2</v>
      </c>
      <c r="V477" s="54">
        <v>2</v>
      </c>
      <c r="W477" s="55">
        <v>2</v>
      </c>
      <c r="X477" s="116">
        <v>15</v>
      </c>
      <c r="Y477" s="55">
        <v>30</v>
      </c>
      <c r="AB477" s="87"/>
    </row>
    <row r="478" spans="1:28" ht="15" x14ac:dyDescent="0.25">
      <c r="A478" s="96" t="s">
        <v>22</v>
      </c>
      <c r="B478" s="78">
        <v>26.4</v>
      </c>
      <c r="C478" s="112">
        <v>30</v>
      </c>
      <c r="D478" s="57" t="s">
        <v>14</v>
      </c>
      <c r="E478" s="84">
        <v>5</v>
      </c>
      <c r="F478" s="84">
        <v>7</v>
      </c>
      <c r="G478" s="84">
        <v>3</v>
      </c>
      <c r="H478" s="84">
        <v>5</v>
      </c>
      <c r="I478" s="84">
        <v>4</v>
      </c>
      <c r="J478" s="84">
        <v>6</v>
      </c>
      <c r="K478" s="84">
        <v>7</v>
      </c>
      <c r="L478" s="84">
        <v>6</v>
      </c>
      <c r="M478" s="114">
        <v>6</v>
      </c>
      <c r="N478" s="130">
        <v>49</v>
      </c>
      <c r="O478" s="127">
        <v>5</v>
      </c>
      <c r="P478" s="84">
        <v>4</v>
      </c>
      <c r="Q478" s="84">
        <v>7</v>
      </c>
      <c r="R478" s="84">
        <v>3</v>
      </c>
      <c r="S478" s="84">
        <v>6</v>
      </c>
      <c r="T478" s="84">
        <v>4</v>
      </c>
      <c r="U478" s="84">
        <v>7</v>
      </c>
      <c r="V478" s="84">
        <v>9</v>
      </c>
      <c r="W478" s="114">
        <v>5</v>
      </c>
      <c r="X478" s="110">
        <v>50</v>
      </c>
      <c r="Y478" s="69">
        <v>99</v>
      </c>
      <c r="Z478" s="97">
        <v>-1.2000000000000002</v>
      </c>
      <c r="AA478" s="143">
        <v>25.2</v>
      </c>
      <c r="AB478" s="98">
        <v>95</v>
      </c>
    </row>
    <row r="479" spans="1:28" ht="15.75" thickBot="1" x14ac:dyDescent="0.3">
      <c r="A479" s="99"/>
      <c r="D479" s="75" t="s">
        <v>18</v>
      </c>
      <c r="E479" s="56">
        <v>3</v>
      </c>
      <c r="F479" s="56">
        <v>2</v>
      </c>
      <c r="G479" s="56">
        <v>4</v>
      </c>
      <c r="H479" s="56">
        <v>2</v>
      </c>
      <c r="I479" s="56">
        <v>2</v>
      </c>
      <c r="J479" s="56">
        <v>2</v>
      </c>
      <c r="K479" s="56">
        <v>2</v>
      </c>
      <c r="L479" s="56">
        <v>1</v>
      </c>
      <c r="M479" s="117">
        <v>2</v>
      </c>
      <c r="N479" s="131">
        <v>20</v>
      </c>
      <c r="O479" s="133">
        <v>3</v>
      </c>
      <c r="P479" s="56">
        <v>2</v>
      </c>
      <c r="Q479" s="56">
        <v>2</v>
      </c>
      <c r="R479" s="56">
        <v>3</v>
      </c>
      <c r="S479" s="56">
        <v>2</v>
      </c>
      <c r="T479" s="56">
        <v>3</v>
      </c>
      <c r="U479" s="56">
        <v>1</v>
      </c>
      <c r="V479" s="56">
        <v>0</v>
      </c>
      <c r="W479" s="117">
        <v>3</v>
      </c>
      <c r="X479" s="121">
        <v>19</v>
      </c>
      <c r="Y479" s="70">
        <v>39</v>
      </c>
      <c r="AB479" s="87"/>
    </row>
    <row r="480" spans="1:28" ht="13.5" thickBot="1" x14ac:dyDescent="0.25">
      <c r="A480" s="95"/>
      <c r="AB480" s="87"/>
    </row>
    <row r="481" spans="1:28" ht="15" x14ac:dyDescent="0.25">
      <c r="A481" s="100"/>
      <c r="D481" s="58" t="s">
        <v>15</v>
      </c>
      <c r="E481" s="59">
        <v>2</v>
      </c>
      <c r="F481" s="59">
        <v>2</v>
      </c>
      <c r="G481" s="59">
        <v>1</v>
      </c>
      <c r="H481" s="59">
        <v>1</v>
      </c>
      <c r="I481" s="59">
        <v>1</v>
      </c>
      <c r="J481" s="59">
        <v>2</v>
      </c>
      <c r="K481" s="59">
        <v>2</v>
      </c>
      <c r="L481" s="59">
        <v>1</v>
      </c>
      <c r="M481" s="60">
        <v>2</v>
      </c>
      <c r="N481" s="134">
        <v>14</v>
      </c>
      <c r="O481" s="137">
        <v>2</v>
      </c>
      <c r="P481" s="59">
        <v>1</v>
      </c>
      <c r="Q481" s="59">
        <v>2</v>
      </c>
      <c r="R481" s="59">
        <v>1</v>
      </c>
      <c r="S481" s="59">
        <v>2</v>
      </c>
      <c r="T481" s="59">
        <v>1</v>
      </c>
      <c r="U481" s="59">
        <v>2</v>
      </c>
      <c r="V481" s="59">
        <v>1</v>
      </c>
      <c r="W481" s="60">
        <v>1</v>
      </c>
      <c r="X481" s="118">
        <v>13</v>
      </c>
      <c r="Y481" s="60">
        <v>27</v>
      </c>
      <c r="AB481" s="87"/>
    </row>
    <row r="482" spans="1:28" ht="15" x14ac:dyDescent="0.25">
      <c r="A482" s="101" t="s">
        <v>23</v>
      </c>
      <c r="B482" s="79">
        <v>24.000000000000007</v>
      </c>
      <c r="C482" s="112">
        <v>27</v>
      </c>
      <c r="D482" s="62" t="s">
        <v>14</v>
      </c>
      <c r="E482" s="84">
        <v>8</v>
      </c>
      <c r="F482" s="84">
        <v>6</v>
      </c>
      <c r="G482" s="84">
        <v>5</v>
      </c>
      <c r="H482" s="84">
        <v>5</v>
      </c>
      <c r="I482" s="84">
        <v>5</v>
      </c>
      <c r="J482" s="84">
        <v>5</v>
      </c>
      <c r="K482" s="84">
        <v>7</v>
      </c>
      <c r="L482" s="84">
        <v>5</v>
      </c>
      <c r="M482" s="114">
        <v>5</v>
      </c>
      <c r="N482" s="135">
        <v>51</v>
      </c>
      <c r="O482" s="127">
        <v>6</v>
      </c>
      <c r="P482" s="84">
        <v>3</v>
      </c>
      <c r="Q482" s="84">
        <v>7</v>
      </c>
      <c r="R482" s="84">
        <v>3</v>
      </c>
      <c r="S482" s="84">
        <v>6</v>
      </c>
      <c r="T482" s="84">
        <v>5</v>
      </c>
      <c r="U482" s="84">
        <v>6</v>
      </c>
      <c r="V482" s="84">
        <v>8</v>
      </c>
      <c r="W482" s="114">
        <v>7</v>
      </c>
      <c r="X482" s="111">
        <v>51</v>
      </c>
      <c r="Y482" s="71">
        <v>102</v>
      </c>
      <c r="Z482" s="102">
        <v>0</v>
      </c>
      <c r="AA482" s="141">
        <v>24.000000000000007</v>
      </c>
      <c r="AB482" s="103">
        <v>106</v>
      </c>
    </row>
    <row r="483" spans="1:28" ht="15.75" thickBot="1" x14ac:dyDescent="0.3">
      <c r="A483" s="104"/>
      <c r="B483" s="105"/>
      <c r="C483" s="105"/>
      <c r="D483" s="76" t="s">
        <v>18</v>
      </c>
      <c r="E483" s="61">
        <v>0</v>
      </c>
      <c r="F483" s="61">
        <v>3</v>
      </c>
      <c r="G483" s="61">
        <v>2</v>
      </c>
      <c r="H483" s="61">
        <v>2</v>
      </c>
      <c r="I483" s="61">
        <v>1</v>
      </c>
      <c r="J483" s="61">
        <v>3</v>
      </c>
      <c r="K483" s="61">
        <v>2</v>
      </c>
      <c r="L483" s="61">
        <v>1</v>
      </c>
      <c r="M483" s="119">
        <v>3</v>
      </c>
      <c r="N483" s="136">
        <v>17</v>
      </c>
      <c r="O483" s="138">
        <v>2</v>
      </c>
      <c r="P483" s="61">
        <v>3</v>
      </c>
      <c r="Q483" s="61">
        <v>2</v>
      </c>
      <c r="R483" s="61">
        <v>3</v>
      </c>
      <c r="S483" s="61">
        <v>2</v>
      </c>
      <c r="T483" s="61">
        <v>2</v>
      </c>
      <c r="U483" s="61">
        <v>2</v>
      </c>
      <c r="V483" s="61">
        <v>0</v>
      </c>
      <c r="W483" s="119">
        <v>0</v>
      </c>
      <c r="X483" s="122">
        <v>16</v>
      </c>
      <c r="Y483" s="72">
        <v>33</v>
      </c>
      <c r="Z483" s="105"/>
      <c r="AA483" s="105"/>
      <c r="AB483" s="106"/>
    </row>
    <row r="484" spans="1:28" ht="13.5" thickBot="1" x14ac:dyDescent="0.25">
      <c r="A484" s="77"/>
      <c r="B484" s="77"/>
      <c r="C484" s="77"/>
      <c r="D484" s="77"/>
      <c r="E484" s="77"/>
      <c r="F484" s="77"/>
      <c r="G484" s="77"/>
      <c r="H484" s="77"/>
      <c r="I484" s="77"/>
      <c r="J484" s="77"/>
      <c r="K484" s="77"/>
      <c r="L484" s="77"/>
      <c r="M484" s="77"/>
      <c r="N484" s="77"/>
      <c r="O484" s="77"/>
      <c r="P484" s="77"/>
      <c r="Q484" s="77"/>
      <c r="R484" s="77"/>
      <c r="S484" s="77"/>
      <c r="T484" s="77"/>
      <c r="U484" s="77"/>
      <c r="V484" s="77"/>
      <c r="W484" s="77"/>
      <c r="X484" s="77"/>
      <c r="Y484" s="77"/>
      <c r="Z484" s="77"/>
      <c r="AA484" s="77"/>
      <c r="AB484" s="77"/>
    </row>
    <row r="485" spans="1:28" ht="15" x14ac:dyDescent="0.25">
      <c r="A485" s="88"/>
      <c r="B485" s="173" t="s">
        <v>4</v>
      </c>
      <c r="C485" s="176" t="s">
        <v>19</v>
      </c>
      <c r="D485" s="64" t="s">
        <v>1</v>
      </c>
      <c r="E485" s="40">
        <v>382</v>
      </c>
      <c r="F485" s="41">
        <v>459</v>
      </c>
      <c r="G485" s="41">
        <v>301</v>
      </c>
      <c r="H485" s="41">
        <v>302</v>
      </c>
      <c r="I485" s="41">
        <v>146</v>
      </c>
      <c r="J485" s="41">
        <v>373</v>
      </c>
      <c r="K485" s="41">
        <v>478</v>
      </c>
      <c r="L485" s="41">
        <v>172</v>
      </c>
      <c r="M485" s="42">
        <v>349</v>
      </c>
      <c r="N485" s="179" t="s">
        <v>16</v>
      </c>
      <c r="O485" s="40">
        <v>403</v>
      </c>
      <c r="P485" s="41">
        <v>182</v>
      </c>
      <c r="Q485" s="41">
        <v>471</v>
      </c>
      <c r="R485" s="41">
        <v>150</v>
      </c>
      <c r="S485" s="41">
        <v>387</v>
      </c>
      <c r="T485" s="41">
        <v>286</v>
      </c>
      <c r="U485" s="41">
        <v>376</v>
      </c>
      <c r="V485" s="41">
        <v>476</v>
      </c>
      <c r="W485" s="42">
        <v>270</v>
      </c>
      <c r="X485" s="179" t="s">
        <v>17</v>
      </c>
      <c r="Y485" s="89">
        <v>71.5</v>
      </c>
      <c r="Z485" s="182" t="s">
        <v>28</v>
      </c>
      <c r="AA485" s="185" t="s">
        <v>6</v>
      </c>
      <c r="AB485" s="188" t="s">
        <v>20</v>
      </c>
    </row>
    <row r="486" spans="1:28" ht="15" x14ac:dyDescent="0.25">
      <c r="A486" s="90" t="s">
        <v>21</v>
      </c>
      <c r="B486" s="174"/>
      <c r="C486" s="177"/>
      <c r="D486" s="65" t="s">
        <v>2</v>
      </c>
      <c r="E486" s="43">
        <v>4</v>
      </c>
      <c r="F486" s="39">
        <v>5</v>
      </c>
      <c r="G486" s="39">
        <v>4</v>
      </c>
      <c r="H486" s="39">
        <v>4</v>
      </c>
      <c r="I486" s="39">
        <v>3</v>
      </c>
      <c r="J486" s="39">
        <v>4</v>
      </c>
      <c r="K486" s="39">
        <v>5</v>
      </c>
      <c r="L486" s="39">
        <v>3</v>
      </c>
      <c r="M486" s="44">
        <v>4</v>
      </c>
      <c r="N486" s="180"/>
      <c r="O486" s="43">
        <v>4</v>
      </c>
      <c r="P486" s="39">
        <v>3</v>
      </c>
      <c r="Q486" s="39">
        <v>5</v>
      </c>
      <c r="R486" s="39">
        <v>3</v>
      </c>
      <c r="S486" s="39">
        <v>4</v>
      </c>
      <c r="T486" s="39">
        <v>4</v>
      </c>
      <c r="U486" s="39">
        <v>4</v>
      </c>
      <c r="V486" s="39">
        <v>5</v>
      </c>
      <c r="W486" s="44">
        <v>4</v>
      </c>
      <c r="X486" s="180"/>
      <c r="Y486" s="63">
        <v>72</v>
      </c>
      <c r="Z486" s="183"/>
      <c r="AA486" s="186"/>
      <c r="AB486" s="189"/>
    </row>
    <row r="487" spans="1:28" ht="15.75" thickBot="1" x14ac:dyDescent="0.3">
      <c r="A487" s="107">
        <v>44663</v>
      </c>
      <c r="B487" s="175"/>
      <c r="C487" s="178"/>
      <c r="D487" s="66" t="s">
        <v>3</v>
      </c>
      <c r="E487" s="45">
        <v>5</v>
      </c>
      <c r="F487" s="46">
        <v>9</v>
      </c>
      <c r="G487" s="46">
        <v>13</v>
      </c>
      <c r="H487" s="46">
        <v>15</v>
      </c>
      <c r="I487" s="46">
        <v>17</v>
      </c>
      <c r="J487" s="46">
        <v>3</v>
      </c>
      <c r="K487" s="46">
        <v>7</v>
      </c>
      <c r="L487" s="46">
        <v>11</v>
      </c>
      <c r="M487" s="47">
        <v>1</v>
      </c>
      <c r="N487" s="181"/>
      <c r="O487" s="45">
        <v>4</v>
      </c>
      <c r="P487" s="46">
        <v>14</v>
      </c>
      <c r="Q487" s="46">
        <v>6</v>
      </c>
      <c r="R487" s="46">
        <v>18</v>
      </c>
      <c r="S487" s="46">
        <v>2</v>
      </c>
      <c r="T487" s="46">
        <v>16</v>
      </c>
      <c r="U487" s="46">
        <v>8</v>
      </c>
      <c r="V487" s="46">
        <v>12</v>
      </c>
      <c r="W487" s="47">
        <v>10</v>
      </c>
      <c r="X487" s="181"/>
      <c r="Y487" s="108">
        <v>130</v>
      </c>
      <c r="Z487" s="184"/>
      <c r="AA487" s="187"/>
      <c r="AB487" s="190"/>
    </row>
    <row r="488" spans="1:28" ht="15" x14ac:dyDescent="0.25">
      <c r="A488" s="91"/>
      <c r="D488" s="48" t="s">
        <v>15</v>
      </c>
      <c r="E488" s="49">
        <v>2</v>
      </c>
      <c r="F488" s="49">
        <v>1</v>
      </c>
      <c r="G488" s="49">
        <v>1</v>
      </c>
      <c r="H488" s="49">
        <v>1</v>
      </c>
      <c r="I488" s="49">
        <v>1</v>
      </c>
      <c r="J488" s="49">
        <v>2</v>
      </c>
      <c r="K488" s="49">
        <v>1</v>
      </c>
      <c r="L488" s="49">
        <v>1</v>
      </c>
      <c r="M488" s="50">
        <v>2</v>
      </c>
      <c r="N488" s="123">
        <v>12</v>
      </c>
      <c r="O488" s="126">
        <v>2</v>
      </c>
      <c r="P488" s="49">
        <v>1</v>
      </c>
      <c r="Q488" s="49">
        <v>1</v>
      </c>
      <c r="R488" s="49">
        <v>1</v>
      </c>
      <c r="S488" s="49">
        <v>2</v>
      </c>
      <c r="T488" s="49">
        <v>1</v>
      </c>
      <c r="U488" s="49">
        <v>1</v>
      </c>
      <c r="V488" s="49">
        <v>1</v>
      </c>
      <c r="W488" s="50">
        <v>1</v>
      </c>
      <c r="X488" s="113">
        <v>11</v>
      </c>
      <c r="Y488" s="85">
        <v>23</v>
      </c>
      <c r="AB488" s="87"/>
    </row>
    <row r="489" spans="1:28" ht="15" x14ac:dyDescent="0.25">
      <c r="A489" s="91" t="s">
        <v>24</v>
      </c>
      <c r="B489" s="73">
        <v>20.400000000000009</v>
      </c>
      <c r="C489" s="112">
        <v>23</v>
      </c>
      <c r="D489" s="52" t="s">
        <v>14</v>
      </c>
      <c r="E489" s="84">
        <v>8</v>
      </c>
      <c r="F489" s="84">
        <v>6</v>
      </c>
      <c r="G489" s="84">
        <v>6</v>
      </c>
      <c r="H489" s="84">
        <v>4</v>
      </c>
      <c r="I489" s="84">
        <v>4</v>
      </c>
      <c r="J489" s="84">
        <v>6</v>
      </c>
      <c r="K489" s="84">
        <v>8</v>
      </c>
      <c r="L489" s="84">
        <v>3</v>
      </c>
      <c r="M489" s="114">
        <v>5</v>
      </c>
      <c r="N489" s="124">
        <v>50</v>
      </c>
      <c r="O489" s="84">
        <v>6</v>
      </c>
      <c r="P489" s="84">
        <v>4</v>
      </c>
      <c r="Q489" s="84">
        <v>6</v>
      </c>
      <c r="R489" s="84">
        <v>4</v>
      </c>
      <c r="S489" s="84">
        <v>4</v>
      </c>
      <c r="T489" s="84">
        <v>5</v>
      </c>
      <c r="U489" s="84">
        <v>4</v>
      </c>
      <c r="V489" s="84">
        <v>6</v>
      </c>
      <c r="W489" s="114">
        <v>6</v>
      </c>
      <c r="X489" s="109">
        <v>45</v>
      </c>
      <c r="Y489" s="67">
        <v>95</v>
      </c>
      <c r="Z489" s="92">
        <v>0</v>
      </c>
      <c r="AA489" s="142">
        <v>20.400000000000009</v>
      </c>
      <c r="AB489" s="93">
        <v>94</v>
      </c>
    </row>
    <row r="490" spans="1:28" ht="15.75" thickBot="1" x14ac:dyDescent="0.3">
      <c r="A490" s="94"/>
      <c r="D490" s="74" t="s">
        <v>18</v>
      </c>
      <c r="E490" s="51">
        <v>0</v>
      </c>
      <c r="F490" s="51">
        <v>2</v>
      </c>
      <c r="G490" s="51">
        <v>1</v>
      </c>
      <c r="H490" s="51">
        <v>3</v>
      </c>
      <c r="I490" s="51">
        <v>2</v>
      </c>
      <c r="J490" s="51">
        <v>2</v>
      </c>
      <c r="K490" s="51">
        <v>0</v>
      </c>
      <c r="L490" s="51">
        <v>3</v>
      </c>
      <c r="M490" s="115">
        <v>3</v>
      </c>
      <c r="N490" s="125">
        <v>16</v>
      </c>
      <c r="O490" s="128">
        <v>2</v>
      </c>
      <c r="P490" s="51">
        <v>2</v>
      </c>
      <c r="Q490" s="51">
        <v>2</v>
      </c>
      <c r="R490" s="51">
        <v>2</v>
      </c>
      <c r="S490" s="51">
        <v>4</v>
      </c>
      <c r="T490" s="51">
        <v>2</v>
      </c>
      <c r="U490" s="51">
        <v>3</v>
      </c>
      <c r="V490" s="51">
        <v>2</v>
      </c>
      <c r="W490" s="115">
        <v>1</v>
      </c>
      <c r="X490" s="120">
        <v>20</v>
      </c>
      <c r="Y490" s="68">
        <v>36</v>
      </c>
      <c r="AB490" s="87"/>
    </row>
    <row r="491" spans="1:28" ht="13.5" thickBot="1" x14ac:dyDescent="0.25">
      <c r="A491" s="95"/>
      <c r="AB491" s="87"/>
    </row>
    <row r="492" spans="1:28" ht="15" x14ac:dyDescent="0.25">
      <c r="A492" s="99"/>
      <c r="D492" s="53" t="s">
        <v>15</v>
      </c>
      <c r="E492" s="54">
        <v>2</v>
      </c>
      <c r="F492" s="54">
        <v>2</v>
      </c>
      <c r="G492" s="54">
        <v>1</v>
      </c>
      <c r="H492" s="54">
        <v>1</v>
      </c>
      <c r="I492" s="54">
        <v>1</v>
      </c>
      <c r="J492" s="54">
        <v>2</v>
      </c>
      <c r="K492" s="54">
        <v>2</v>
      </c>
      <c r="L492" s="54">
        <v>2</v>
      </c>
      <c r="M492" s="55">
        <v>2</v>
      </c>
      <c r="N492" s="129">
        <v>15</v>
      </c>
      <c r="O492" s="132">
        <v>2</v>
      </c>
      <c r="P492" s="54">
        <v>1</v>
      </c>
      <c r="Q492" s="54">
        <v>2</v>
      </c>
      <c r="R492" s="54">
        <v>1</v>
      </c>
      <c r="S492" s="54">
        <v>2</v>
      </c>
      <c r="T492" s="54">
        <v>1</v>
      </c>
      <c r="U492" s="54">
        <v>2</v>
      </c>
      <c r="V492" s="54">
        <v>2</v>
      </c>
      <c r="W492" s="55">
        <v>2</v>
      </c>
      <c r="X492" s="116">
        <v>15</v>
      </c>
      <c r="Y492" s="55">
        <v>30</v>
      </c>
      <c r="AB492" s="87"/>
    </row>
    <row r="493" spans="1:28" ht="15" x14ac:dyDescent="0.25">
      <c r="A493" s="96" t="s">
        <v>22</v>
      </c>
      <c r="B493" s="78">
        <v>26.4</v>
      </c>
      <c r="C493" s="112">
        <v>30</v>
      </c>
      <c r="D493" s="57" t="s">
        <v>14</v>
      </c>
      <c r="E493" s="84">
        <v>7</v>
      </c>
      <c r="F493" s="84">
        <v>9</v>
      </c>
      <c r="G493" s="84">
        <v>5</v>
      </c>
      <c r="H493" s="84">
        <v>7</v>
      </c>
      <c r="I493" s="84">
        <v>4</v>
      </c>
      <c r="J493" s="84">
        <v>5</v>
      </c>
      <c r="K493" s="84">
        <v>9</v>
      </c>
      <c r="L493" s="84">
        <v>4</v>
      </c>
      <c r="M493" s="114">
        <v>5</v>
      </c>
      <c r="N493" s="130">
        <v>55</v>
      </c>
      <c r="O493" s="127">
        <v>6</v>
      </c>
      <c r="P493" s="84">
        <v>7</v>
      </c>
      <c r="Q493" s="84">
        <v>9</v>
      </c>
      <c r="R493" s="84">
        <v>4</v>
      </c>
      <c r="S493" s="84">
        <v>7</v>
      </c>
      <c r="T493" s="84">
        <v>6</v>
      </c>
      <c r="U493" s="84">
        <v>6</v>
      </c>
      <c r="V493" s="84">
        <v>7</v>
      </c>
      <c r="W493" s="114">
        <v>4</v>
      </c>
      <c r="X493" s="110">
        <v>56</v>
      </c>
      <c r="Y493" s="69">
        <v>111</v>
      </c>
      <c r="Z493" s="97">
        <v>0.4</v>
      </c>
      <c r="AA493" s="143">
        <v>26.4</v>
      </c>
      <c r="AB493" s="98">
        <v>94</v>
      </c>
    </row>
    <row r="494" spans="1:28" ht="15.75" thickBot="1" x14ac:dyDescent="0.3">
      <c r="A494" s="99"/>
      <c r="D494" s="75" t="s">
        <v>18</v>
      </c>
      <c r="E494" s="56">
        <v>1</v>
      </c>
      <c r="F494" s="56">
        <v>0</v>
      </c>
      <c r="G494" s="56">
        <v>2</v>
      </c>
      <c r="H494" s="56">
        <v>0</v>
      </c>
      <c r="I494" s="56">
        <v>2</v>
      </c>
      <c r="J494" s="56">
        <v>3</v>
      </c>
      <c r="K494" s="56">
        <v>0</v>
      </c>
      <c r="L494" s="56">
        <v>3</v>
      </c>
      <c r="M494" s="117">
        <v>3</v>
      </c>
      <c r="N494" s="131">
        <v>14</v>
      </c>
      <c r="O494" s="133">
        <v>2</v>
      </c>
      <c r="P494" s="56">
        <v>0</v>
      </c>
      <c r="Q494" s="56">
        <v>0</v>
      </c>
      <c r="R494" s="56">
        <v>2</v>
      </c>
      <c r="S494" s="56">
        <v>1</v>
      </c>
      <c r="T494" s="56">
        <v>1</v>
      </c>
      <c r="U494" s="56">
        <v>2</v>
      </c>
      <c r="V494" s="56">
        <v>2</v>
      </c>
      <c r="W494" s="117">
        <v>4</v>
      </c>
      <c r="X494" s="121">
        <v>14</v>
      </c>
      <c r="Y494" s="70">
        <v>28</v>
      </c>
      <c r="AB494" s="87"/>
    </row>
    <row r="495" spans="1:28" ht="13.5" thickBot="1" x14ac:dyDescent="0.25">
      <c r="A495" s="95"/>
      <c r="AB495" s="87"/>
    </row>
    <row r="496" spans="1:28" ht="15" x14ac:dyDescent="0.25">
      <c r="A496" s="100"/>
      <c r="D496" s="58" t="s">
        <v>15</v>
      </c>
      <c r="E496" s="59">
        <v>2</v>
      </c>
      <c r="F496" s="59">
        <v>2</v>
      </c>
      <c r="G496" s="59">
        <v>1</v>
      </c>
      <c r="H496" s="59">
        <v>1</v>
      </c>
      <c r="I496" s="59">
        <v>1</v>
      </c>
      <c r="J496" s="59">
        <v>2</v>
      </c>
      <c r="K496" s="59">
        <v>2</v>
      </c>
      <c r="L496" s="59">
        <v>1</v>
      </c>
      <c r="M496" s="60">
        <v>2</v>
      </c>
      <c r="N496" s="134">
        <v>14</v>
      </c>
      <c r="O496" s="137">
        <v>2</v>
      </c>
      <c r="P496" s="59">
        <v>1</v>
      </c>
      <c r="Q496" s="59">
        <v>2</v>
      </c>
      <c r="R496" s="59">
        <v>1</v>
      </c>
      <c r="S496" s="59">
        <v>2</v>
      </c>
      <c r="T496" s="59">
        <v>1</v>
      </c>
      <c r="U496" s="59">
        <v>2</v>
      </c>
      <c r="V496" s="59">
        <v>1</v>
      </c>
      <c r="W496" s="60">
        <v>1</v>
      </c>
      <c r="X496" s="118">
        <v>13</v>
      </c>
      <c r="Y496" s="60">
        <v>27</v>
      </c>
      <c r="AB496" s="87"/>
    </row>
    <row r="497" spans="1:28" ht="15" x14ac:dyDescent="0.25">
      <c r="A497" s="101" t="s">
        <v>23</v>
      </c>
      <c r="B497" s="79">
        <v>24.000000000000007</v>
      </c>
      <c r="C497" s="112">
        <v>27</v>
      </c>
      <c r="D497" s="62" t="s">
        <v>14</v>
      </c>
      <c r="E497" s="84">
        <v>6</v>
      </c>
      <c r="F497" s="84">
        <v>5</v>
      </c>
      <c r="G497" s="84">
        <v>4</v>
      </c>
      <c r="H497" s="84">
        <v>7</v>
      </c>
      <c r="I497" s="84">
        <v>5</v>
      </c>
      <c r="J497" s="84">
        <v>4</v>
      </c>
      <c r="K497" s="84">
        <v>7</v>
      </c>
      <c r="L497" s="84">
        <v>4</v>
      </c>
      <c r="M497" s="114">
        <v>6</v>
      </c>
      <c r="N497" s="135">
        <v>48</v>
      </c>
      <c r="O497" s="127">
        <v>7</v>
      </c>
      <c r="P497" s="84">
        <v>4</v>
      </c>
      <c r="Q497" s="84">
        <v>6</v>
      </c>
      <c r="R497" s="84">
        <v>6</v>
      </c>
      <c r="S497" s="84">
        <v>7</v>
      </c>
      <c r="T497" s="84">
        <v>5</v>
      </c>
      <c r="U497" s="84">
        <v>5</v>
      </c>
      <c r="V497" s="84">
        <v>7</v>
      </c>
      <c r="W497" s="114">
        <v>7</v>
      </c>
      <c r="X497" s="111">
        <v>54</v>
      </c>
      <c r="Y497" s="71">
        <v>102</v>
      </c>
      <c r="Z497" s="102">
        <v>0</v>
      </c>
      <c r="AA497" s="141">
        <v>24.000000000000007</v>
      </c>
      <c r="AB497" s="103">
        <v>105</v>
      </c>
    </row>
    <row r="498" spans="1:28" ht="15.75" thickBot="1" x14ac:dyDescent="0.3">
      <c r="A498" s="104"/>
      <c r="B498" s="105"/>
      <c r="C498" s="105"/>
      <c r="D498" s="76" t="s">
        <v>18</v>
      </c>
      <c r="E498" s="61">
        <v>2</v>
      </c>
      <c r="F498" s="61">
        <v>4</v>
      </c>
      <c r="G498" s="61">
        <v>3</v>
      </c>
      <c r="H498" s="61">
        <v>0</v>
      </c>
      <c r="I498" s="61">
        <v>1</v>
      </c>
      <c r="J498" s="61">
        <v>4</v>
      </c>
      <c r="K498" s="61">
        <v>2</v>
      </c>
      <c r="L498" s="61">
        <v>2</v>
      </c>
      <c r="M498" s="119">
        <v>2</v>
      </c>
      <c r="N498" s="136">
        <v>20</v>
      </c>
      <c r="O498" s="138">
        <v>1</v>
      </c>
      <c r="P498" s="61">
        <v>2</v>
      </c>
      <c r="Q498" s="61">
        <v>3</v>
      </c>
      <c r="R498" s="61">
        <v>0</v>
      </c>
      <c r="S498" s="61">
        <v>1</v>
      </c>
      <c r="T498" s="61">
        <v>2</v>
      </c>
      <c r="U498" s="61">
        <v>3</v>
      </c>
      <c r="V498" s="61">
        <v>1</v>
      </c>
      <c r="W498" s="119">
        <v>0</v>
      </c>
      <c r="X498" s="122">
        <v>13</v>
      </c>
      <c r="Y498" s="72">
        <v>33</v>
      </c>
      <c r="Z498" s="105"/>
      <c r="AA498" s="105"/>
      <c r="AB498" s="106"/>
    </row>
    <row r="499" spans="1:28" ht="13.5" thickBot="1" x14ac:dyDescent="0.25">
      <c r="A499" s="77"/>
      <c r="B499" s="77"/>
      <c r="C499" s="77"/>
      <c r="D499" s="77"/>
      <c r="E499" s="77"/>
      <c r="F499" s="77"/>
      <c r="G499" s="77"/>
      <c r="H499" s="77"/>
      <c r="I499" s="77"/>
      <c r="J499" s="77"/>
      <c r="K499" s="77"/>
      <c r="L499" s="77"/>
      <c r="M499" s="77"/>
      <c r="N499" s="77"/>
      <c r="O499" s="77"/>
      <c r="P499" s="77"/>
      <c r="Q499" s="77"/>
      <c r="R499" s="77"/>
      <c r="S499" s="77"/>
      <c r="T499" s="77"/>
      <c r="U499" s="77"/>
      <c r="V499" s="77"/>
      <c r="W499" s="77"/>
      <c r="X499" s="77"/>
      <c r="Y499" s="77"/>
      <c r="Z499" s="77"/>
      <c r="AA499" s="77"/>
      <c r="AB499" s="77"/>
    </row>
    <row r="500" spans="1:28" ht="15" x14ac:dyDescent="0.25">
      <c r="A500" s="86"/>
      <c r="B500" s="173" t="s">
        <v>4</v>
      </c>
      <c r="C500" s="176" t="s">
        <v>19</v>
      </c>
      <c r="D500" s="64" t="s">
        <v>1</v>
      </c>
      <c r="E500" s="155">
        <v>507</v>
      </c>
      <c r="F500" s="155">
        <v>362</v>
      </c>
      <c r="G500" s="155">
        <v>205</v>
      </c>
      <c r="H500" s="155">
        <v>371</v>
      </c>
      <c r="I500" s="155">
        <v>455</v>
      </c>
      <c r="J500" s="155">
        <v>393</v>
      </c>
      <c r="K500" s="155">
        <v>130</v>
      </c>
      <c r="L500" s="155">
        <v>264</v>
      </c>
      <c r="M500" s="156">
        <v>339</v>
      </c>
      <c r="N500" s="179" t="s">
        <v>16</v>
      </c>
      <c r="O500" s="157">
        <v>449</v>
      </c>
      <c r="P500" s="155">
        <v>343</v>
      </c>
      <c r="Q500" s="155">
        <v>174</v>
      </c>
      <c r="R500" s="155">
        <v>338</v>
      </c>
      <c r="S500" s="155">
        <v>331</v>
      </c>
      <c r="T500" s="155">
        <v>384</v>
      </c>
      <c r="U500" s="155">
        <v>504</v>
      </c>
      <c r="V500" s="155">
        <v>177</v>
      </c>
      <c r="W500" s="156">
        <v>345</v>
      </c>
      <c r="X500" s="179" t="s">
        <v>17</v>
      </c>
      <c r="Y500" s="89">
        <v>72.400000000000006</v>
      </c>
      <c r="Z500" s="182" t="s">
        <v>28</v>
      </c>
      <c r="AA500" s="185" t="s">
        <v>6</v>
      </c>
      <c r="AB500" s="188" t="s">
        <v>20</v>
      </c>
    </row>
    <row r="501" spans="1:28" ht="15" x14ac:dyDescent="0.25">
      <c r="A501" s="86" t="s">
        <v>32</v>
      </c>
      <c r="B501" s="174"/>
      <c r="C501" s="177"/>
      <c r="D501" s="65" t="s">
        <v>2</v>
      </c>
      <c r="E501" s="63">
        <v>5</v>
      </c>
      <c r="F501" s="63">
        <v>4</v>
      </c>
      <c r="G501" s="63">
        <v>3</v>
      </c>
      <c r="H501" s="63">
        <v>4</v>
      </c>
      <c r="I501" s="63">
        <v>5</v>
      </c>
      <c r="J501" s="63">
        <v>4</v>
      </c>
      <c r="K501" s="63">
        <v>3</v>
      </c>
      <c r="L501" s="63">
        <v>4</v>
      </c>
      <c r="M501" s="158">
        <v>4</v>
      </c>
      <c r="N501" s="180"/>
      <c r="O501" s="159">
        <v>5</v>
      </c>
      <c r="P501" s="63">
        <v>4</v>
      </c>
      <c r="Q501" s="63">
        <v>3</v>
      </c>
      <c r="R501" s="63">
        <v>4</v>
      </c>
      <c r="S501" s="63">
        <v>4</v>
      </c>
      <c r="T501" s="63">
        <v>4</v>
      </c>
      <c r="U501" s="63">
        <v>5</v>
      </c>
      <c r="V501" s="63">
        <v>3</v>
      </c>
      <c r="W501" s="158">
        <v>4</v>
      </c>
      <c r="X501" s="180"/>
      <c r="Y501" s="63">
        <v>72</v>
      </c>
      <c r="Z501" s="183"/>
      <c r="AA501" s="186"/>
      <c r="AB501" s="189"/>
    </row>
    <row r="502" spans="1:28" ht="15.75" thickBot="1" x14ac:dyDescent="0.3">
      <c r="A502" s="140">
        <v>44659</v>
      </c>
      <c r="B502" s="175"/>
      <c r="C502" s="178"/>
      <c r="D502" s="66" t="s">
        <v>3</v>
      </c>
      <c r="E502" s="160">
        <v>2</v>
      </c>
      <c r="F502" s="160">
        <v>8</v>
      </c>
      <c r="G502" s="160">
        <v>4</v>
      </c>
      <c r="H502" s="160">
        <v>10</v>
      </c>
      <c r="I502" s="160">
        <v>18</v>
      </c>
      <c r="J502" s="160">
        <v>6</v>
      </c>
      <c r="K502" s="160">
        <v>16</v>
      </c>
      <c r="L502" s="160">
        <v>14</v>
      </c>
      <c r="M502" s="161">
        <v>12</v>
      </c>
      <c r="N502" s="181"/>
      <c r="O502" s="162">
        <v>9</v>
      </c>
      <c r="P502" s="160">
        <v>17</v>
      </c>
      <c r="Q502" s="160">
        <v>11</v>
      </c>
      <c r="R502" s="160">
        <v>13</v>
      </c>
      <c r="S502" s="160">
        <v>5</v>
      </c>
      <c r="T502" s="160">
        <v>1</v>
      </c>
      <c r="U502" s="160">
        <v>3</v>
      </c>
      <c r="V502" s="160">
        <v>7</v>
      </c>
      <c r="W502" s="161">
        <v>15</v>
      </c>
      <c r="X502" s="181"/>
      <c r="Y502" s="108">
        <v>140</v>
      </c>
      <c r="Z502" s="184"/>
      <c r="AA502" s="187"/>
      <c r="AB502" s="190"/>
    </row>
    <row r="503" spans="1:28" ht="15" x14ac:dyDescent="0.25">
      <c r="A503" s="146"/>
      <c r="D503" s="48" t="s">
        <v>15</v>
      </c>
      <c r="E503" s="49">
        <v>2</v>
      </c>
      <c r="F503" s="49">
        <v>2</v>
      </c>
      <c r="G503" s="49">
        <v>2</v>
      </c>
      <c r="H503" s="49">
        <v>1</v>
      </c>
      <c r="I503" s="49">
        <v>1</v>
      </c>
      <c r="J503" s="49">
        <v>2</v>
      </c>
      <c r="K503" s="49">
        <v>1</v>
      </c>
      <c r="L503" s="49">
        <v>1</v>
      </c>
      <c r="M503" s="50">
        <v>1</v>
      </c>
      <c r="N503" s="123">
        <v>13</v>
      </c>
      <c r="O503" s="126">
        <v>1</v>
      </c>
      <c r="P503" s="49">
        <v>1</v>
      </c>
      <c r="Q503" s="49">
        <v>1</v>
      </c>
      <c r="R503" s="49">
        <v>1</v>
      </c>
      <c r="S503" s="49">
        <v>2</v>
      </c>
      <c r="T503" s="49">
        <v>2</v>
      </c>
      <c r="U503" s="49">
        <v>2</v>
      </c>
      <c r="V503" s="49">
        <v>2</v>
      </c>
      <c r="W503" s="50">
        <v>1</v>
      </c>
      <c r="X503" s="113">
        <v>13</v>
      </c>
      <c r="Y503" s="85">
        <v>26</v>
      </c>
      <c r="AB503" s="87"/>
    </row>
    <row r="504" spans="1:28" ht="15" x14ac:dyDescent="0.25">
      <c r="A504" s="146" t="s">
        <v>24</v>
      </c>
      <c r="B504" s="73">
        <v>20.400000000000009</v>
      </c>
      <c r="C504" s="112">
        <v>26</v>
      </c>
      <c r="D504" s="52" t="s">
        <v>14</v>
      </c>
      <c r="E504" s="84">
        <v>8</v>
      </c>
      <c r="F504" s="84">
        <v>5</v>
      </c>
      <c r="G504" s="84">
        <v>4</v>
      </c>
      <c r="H504" s="84">
        <v>7</v>
      </c>
      <c r="I504" s="84">
        <v>6</v>
      </c>
      <c r="J504" s="84">
        <v>6</v>
      </c>
      <c r="K504" s="84">
        <v>6</v>
      </c>
      <c r="L504" s="84">
        <v>4</v>
      </c>
      <c r="M504" s="114">
        <v>5</v>
      </c>
      <c r="N504" s="147">
        <v>51</v>
      </c>
      <c r="O504" s="84">
        <v>7</v>
      </c>
      <c r="P504" s="84">
        <v>6</v>
      </c>
      <c r="Q504" s="84">
        <v>4</v>
      </c>
      <c r="R504" s="84">
        <v>5</v>
      </c>
      <c r="S504" s="84">
        <v>5</v>
      </c>
      <c r="T504" s="84">
        <v>6</v>
      </c>
      <c r="U504" s="84">
        <v>8</v>
      </c>
      <c r="V504" s="84">
        <v>5</v>
      </c>
      <c r="W504" s="114">
        <v>5</v>
      </c>
      <c r="X504" s="109">
        <v>51</v>
      </c>
      <c r="Y504" s="67">
        <v>102</v>
      </c>
      <c r="Z504" s="92">
        <v>0</v>
      </c>
      <c r="AA504" s="142">
        <v>20.400000000000009</v>
      </c>
      <c r="AB504" s="93">
        <v>93</v>
      </c>
    </row>
    <row r="505" spans="1:28" ht="15.75" thickBot="1" x14ac:dyDescent="0.3">
      <c r="A505" s="94"/>
      <c r="D505" s="148" t="s">
        <v>18</v>
      </c>
      <c r="E505" s="51">
        <v>1</v>
      </c>
      <c r="F505" s="51">
        <v>3</v>
      </c>
      <c r="G505" s="51">
        <v>3</v>
      </c>
      <c r="H505" s="51">
        <v>0</v>
      </c>
      <c r="I505" s="51">
        <v>2</v>
      </c>
      <c r="J505" s="51">
        <v>2</v>
      </c>
      <c r="K505" s="51">
        <v>0</v>
      </c>
      <c r="L505" s="51">
        <v>3</v>
      </c>
      <c r="M505" s="115">
        <v>2</v>
      </c>
      <c r="N505" s="125">
        <v>16</v>
      </c>
      <c r="O505" s="128">
        <v>1</v>
      </c>
      <c r="P505" s="51">
        <v>1</v>
      </c>
      <c r="Q505" s="51">
        <v>2</v>
      </c>
      <c r="R505" s="51">
        <v>2</v>
      </c>
      <c r="S505" s="51">
        <v>3</v>
      </c>
      <c r="T505" s="51">
        <v>2</v>
      </c>
      <c r="U505" s="51">
        <v>1</v>
      </c>
      <c r="V505" s="51">
        <v>2</v>
      </c>
      <c r="W505" s="115">
        <v>2</v>
      </c>
      <c r="X505" s="120">
        <v>16</v>
      </c>
      <c r="Y505" s="68">
        <v>32</v>
      </c>
      <c r="AB505" s="87"/>
    </row>
    <row r="506" spans="1:28" ht="13.5" thickBot="1" x14ac:dyDescent="0.25">
      <c r="A506" s="95"/>
      <c r="AB506" s="87"/>
    </row>
    <row r="507" spans="1:28" ht="15" x14ac:dyDescent="0.25">
      <c r="A507" s="99"/>
      <c r="D507" s="53" t="s">
        <v>15</v>
      </c>
      <c r="E507" s="54">
        <v>2</v>
      </c>
      <c r="F507" s="54">
        <v>2</v>
      </c>
      <c r="G507" s="54">
        <v>2</v>
      </c>
      <c r="H507" s="54">
        <v>2</v>
      </c>
      <c r="I507" s="54">
        <v>1</v>
      </c>
      <c r="J507" s="54">
        <v>2</v>
      </c>
      <c r="K507" s="54">
        <v>1</v>
      </c>
      <c r="L507" s="54">
        <v>2</v>
      </c>
      <c r="M507" s="55">
        <v>2</v>
      </c>
      <c r="N507" s="129">
        <v>16</v>
      </c>
      <c r="O507" s="132">
        <v>2</v>
      </c>
      <c r="P507" s="54">
        <v>1</v>
      </c>
      <c r="Q507" s="54">
        <v>2</v>
      </c>
      <c r="R507" s="54">
        <v>2</v>
      </c>
      <c r="S507" s="54">
        <v>2</v>
      </c>
      <c r="T507" s="54">
        <v>2</v>
      </c>
      <c r="U507" s="54">
        <v>2</v>
      </c>
      <c r="V507" s="54">
        <v>2</v>
      </c>
      <c r="W507" s="55">
        <v>2</v>
      </c>
      <c r="X507" s="116">
        <v>17</v>
      </c>
      <c r="Y507" s="55">
        <v>33</v>
      </c>
      <c r="AB507" s="87"/>
    </row>
    <row r="508" spans="1:28" ht="15" x14ac:dyDescent="0.25">
      <c r="A508" s="149" t="s">
        <v>22</v>
      </c>
      <c r="B508" s="78">
        <v>26.4</v>
      </c>
      <c r="C508" s="112">
        <v>33</v>
      </c>
      <c r="D508" s="57" t="s">
        <v>14</v>
      </c>
      <c r="E508" s="84">
        <v>9</v>
      </c>
      <c r="F508" s="84">
        <v>7</v>
      </c>
      <c r="G508" s="84">
        <v>6</v>
      </c>
      <c r="H508" s="84">
        <v>7</v>
      </c>
      <c r="I508" s="84">
        <v>6</v>
      </c>
      <c r="J508" s="84">
        <v>6</v>
      </c>
      <c r="K508" s="84">
        <v>5</v>
      </c>
      <c r="L508" s="84">
        <v>5</v>
      </c>
      <c r="M508" s="114">
        <v>5</v>
      </c>
      <c r="N508" s="130">
        <v>56</v>
      </c>
      <c r="O508" s="84">
        <v>8</v>
      </c>
      <c r="P508" s="84">
        <v>7</v>
      </c>
      <c r="Q508" s="84">
        <v>5</v>
      </c>
      <c r="R508" s="84">
        <v>5</v>
      </c>
      <c r="S508" s="84">
        <v>6</v>
      </c>
      <c r="T508" s="84">
        <v>6</v>
      </c>
      <c r="U508" s="84">
        <v>7</v>
      </c>
      <c r="V508" s="84">
        <v>6</v>
      </c>
      <c r="W508" s="114">
        <v>6</v>
      </c>
      <c r="X508" s="110">
        <v>56</v>
      </c>
      <c r="Y508" s="69">
        <v>112</v>
      </c>
      <c r="Z508" s="97">
        <v>0</v>
      </c>
      <c r="AA508" s="143">
        <v>26.4</v>
      </c>
      <c r="AB508" s="98">
        <v>93</v>
      </c>
    </row>
    <row r="509" spans="1:28" ht="15.75" thickBot="1" x14ac:dyDescent="0.3">
      <c r="A509" s="99"/>
      <c r="D509" s="150" t="s">
        <v>18</v>
      </c>
      <c r="E509" s="56">
        <v>0</v>
      </c>
      <c r="F509" s="56">
        <v>1</v>
      </c>
      <c r="G509" s="56">
        <v>1</v>
      </c>
      <c r="H509" s="56">
        <v>1</v>
      </c>
      <c r="I509" s="56">
        <v>2</v>
      </c>
      <c r="J509" s="56">
        <v>2</v>
      </c>
      <c r="K509" s="56">
        <v>1</v>
      </c>
      <c r="L509" s="56">
        <v>3</v>
      </c>
      <c r="M509" s="117">
        <v>3</v>
      </c>
      <c r="N509" s="131">
        <v>14</v>
      </c>
      <c r="O509" s="133">
        <v>1</v>
      </c>
      <c r="P509" s="56">
        <v>0</v>
      </c>
      <c r="Q509" s="56">
        <v>2</v>
      </c>
      <c r="R509" s="56">
        <v>3</v>
      </c>
      <c r="S509" s="56">
        <v>2</v>
      </c>
      <c r="T509" s="56">
        <v>2</v>
      </c>
      <c r="U509" s="56">
        <v>2</v>
      </c>
      <c r="V509" s="56">
        <v>1</v>
      </c>
      <c r="W509" s="117">
        <v>2</v>
      </c>
      <c r="X509" s="121">
        <v>15</v>
      </c>
      <c r="Y509" s="70">
        <v>29</v>
      </c>
      <c r="AB509" s="87"/>
    </row>
    <row r="510" spans="1:28" ht="13.5" thickBot="1" x14ac:dyDescent="0.25">
      <c r="A510" s="95"/>
      <c r="AB510" s="87"/>
    </row>
    <row r="511" spans="1:28" ht="15" x14ac:dyDescent="0.25">
      <c r="A511" s="100"/>
      <c r="D511" s="58" t="s">
        <v>15</v>
      </c>
      <c r="E511" s="59">
        <v>2</v>
      </c>
      <c r="F511" s="59">
        <v>2</v>
      </c>
      <c r="G511" s="59">
        <v>2</v>
      </c>
      <c r="H511" s="59">
        <v>2</v>
      </c>
      <c r="I511" s="59">
        <v>1</v>
      </c>
      <c r="J511" s="59">
        <v>2</v>
      </c>
      <c r="K511" s="59">
        <v>1</v>
      </c>
      <c r="L511" s="59">
        <v>1</v>
      </c>
      <c r="M511" s="60">
        <v>2</v>
      </c>
      <c r="N511" s="134">
        <v>15</v>
      </c>
      <c r="O511" s="137">
        <v>2</v>
      </c>
      <c r="P511" s="59">
        <v>1</v>
      </c>
      <c r="Q511" s="59">
        <v>2</v>
      </c>
      <c r="R511" s="59">
        <v>1</v>
      </c>
      <c r="S511" s="59">
        <v>2</v>
      </c>
      <c r="T511" s="59">
        <v>2</v>
      </c>
      <c r="U511" s="59">
        <v>2</v>
      </c>
      <c r="V511" s="59">
        <v>2</v>
      </c>
      <c r="W511" s="60">
        <v>1</v>
      </c>
      <c r="X511" s="118">
        <v>15</v>
      </c>
      <c r="Y511" s="60">
        <v>30</v>
      </c>
      <c r="AB511" s="87"/>
    </row>
    <row r="512" spans="1:28" ht="15" x14ac:dyDescent="0.25">
      <c r="A512" s="151" t="s">
        <v>23</v>
      </c>
      <c r="B512" s="79">
        <v>23.600000000000009</v>
      </c>
      <c r="C512" s="112">
        <v>30</v>
      </c>
      <c r="D512" s="62" t="s">
        <v>14</v>
      </c>
      <c r="E512" s="84">
        <v>8</v>
      </c>
      <c r="F512" s="84">
        <v>5</v>
      </c>
      <c r="G512" s="84">
        <v>5</v>
      </c>
      <c r="H512" s="84">
        <v>6</v>
      </c>
      <c r="I512" s="84">
        <v>7</v>
      </c>
      <c r="J512" s="84">
        <v>6</v>
      </c>
      <c r="K512" s="84">
        <v>6</v>
      </c>
      <c r="L512" s="84">
        <v>6</v>
      </c>
      <c r="M512" s="114">
        <v>5</v>
      </c>
      <c r="N512" s="135">
        <v>54</v>
      </c>
      <c r="O512" s="127">
        <v>6</v>
      </c>
      <c r="P512" s="84">
        <v>5</v>
      </c>
      <c r="Q512" s="84">
        <v>5</v>
      </c>
      <c r="R512" s="84">
        <v>6</v>
      </c>
      <c r="S512" s="84">
        <v>5</v>
      </c>
      <c r="T512" s="84">
        <v>8</v>
      </c>
      <c r="U512" s="84">
        <v>9</v>
      </c>
      <c r="V512" s="84">
        <v>5</v>
      </c>
      <c r="W512" s="114">
        <v>7</v>
      </c>
      <c r="X512" s="111">
        <v>56</v>
      </c>
      <c r="Y512" s="71">
        <v>110</v>
      </c>
      <c r="Z512" s="102">
        <v>0.4</v>
      </c>
      <c r="AA512" s="141">
        <v>24.000000000000007</v>
      </c>
      <c r="AB512" s="103">
        <v>104</v>
      </c>
    </row>
    <row r="513" spans="1:28" ht="15.75" thickBot="1" x14ac:dyDescent="0.3">
      <c r="A513" s="104"/>
      <c r="B513" s="105"/>
      <c r="C513" s="105"/>
      <c r="D513" s="152" t="s">
        <v>18</v>
      </c>
      <c r="E513" s="61">
        <v>1</v>
      </c>
      <c r="F513" s="61">
        <v>3</v>
      </c>
      <c r="G513" s="61">
        <v>2</v>
      </c>
      <c r="H513" s="61">
        <v>2</v>
      </c>
      <c r="I513" s="61">
        <v>1</v>
      </c>
      <c r="J513" s="61">
        <v>2</v>
      </c>
      <c r="K513" s="61">
        <v>0</v>
      </c>
      <c r="L513" s="61">
        <v>1</v>
      </c>
      <c r="M513" s="119">
        <v>3</v>
      </c>
      <c r="N513" s="136">
        <v>15</v>
      </c>
      <c r="O513" s="138">
        <v>3</v>
      </c>
      <c r="P513" s="61">
        <v>2</v>
      </c>
      <c r="Q513" s="61">
        <v>2</v>
      </c>
      <c r="R513" s="61">
        <v>1</v>
      </c>
      <c r="S513" s="61">
        <v>3</v>
      </c>
      <c r="T513" s="61">
        <v>0</v>
      </c>
      <c r="U513" s="61">
        <v>0</v>
      </c>
      <c r="V513" s="61">
        <v>2</v>
      </c>
      <c r="W513" s="119">
        <v>0</v>
      </c>
      <c r="X513" s="122">
        <v>13</v>
      </c>
      <c r="Y513" s="72">
        <v>28</v>
      </c>
      <c r="Z513" s="105"/>
      <c r="AA513" s="105"/>
      <c r="AB513" s="106"/>
    </row>
    <row r="514" spans="1:28" ht="13.5" thickBot="1" x14ac:dyDescent="0.25">
      <c r="A514" s="77"/>
      <c r="B514" s="77"/>
      <c r="C514" s="77"/>
      <c r="D514" s="77"/>
      <c r="E514" s="77"/>
      <c r="F514" s="77"/>
      <c r="G514" s="77"/>
      <c r="H514" s="77"/>
      <c r="I514" s="77"/>
      <c r="J514" s="77"/>
      <c r="K514" s="77"/>
      <c r="L514" s="77"/>
      <c r="M514" s="77"/>
      <c r="N514" s="77"/>
      <c r="O514" s="77"/>
      <c r="P514" s="77"/>
      <c r="Q514" s="77"/>
      <c r="R514" s="77"/>
      <c r="S514" s="77"/>
      <c r="T514" s="77"/>
      <c r="U514" s="77"/>
      <c r="V514" s="77"/>
      <c r="W514" s="77"/>
      <c r="X514" s="77"/>
      <c r="Y514" s="77"/>
      <c r="Z514" s="77"/>
      <c r="AA514" s="77"/>
      <c r="AB514" s="77"/>
    </row>
    <row r="515" spans="1:28" ht="15" x14ac:dyDescent="0.25">
      <c r="A515" s="88"/>
      <c r="B515" s="173" t="s">
        <v>4</v>
      </c>
      <c r="C515" s="176" t="s">
        <v>19</v>
      </c>
      <c r="D515" s="64" t="s">
        <v>1</v>
      </c>
      <c r="E515" s="40">
        <v>382</v>
      </c>
      <c r="F515" s="41">
        <v>459</v>
      </c>
      <c r="G515" s="41">
        <v>301</v>
      </c>
      <c r="H515" s="41">
        <v>302</v>
      </c>
      <c r="I515" s="41">
        <v>146</v>
      </c>
      <c r="J515" s="41">
        <v>373</v>
      </c>
      <c r="K515" s="41">
        <v>478</v>
      </c>
      <c r="L515" s="41">
        <v>172</v>
      </c>
      <c r="M515" s="42">
        <v>349</v>
      </c>
      <c r="N515" s="179" t="s">
        <v>16</v>
      </c>
      <c r="O515" s="40">
        <v>403</v>
      </c>
      <c r="P515" s="41">
        <v>182</v>
      </c>
      <c r="Q515" s="41">
        <v>471</v>
      </c>
      <c r="R515" s="41">
        <v>150</v>
      </c>
      <c r="S515" s="41">
        <v>387</v>
      </c>
      <c r="T515" s="41">
        <v>286</v>
      </c>
      <c r="U515" s="41">
        <v>376</v>
      </c>
      <c r="V515" s="41">
        <v>476</v>
      </c>
      <c r="W515" s="42">
        <v>270</v>
      </c>
      <c r="X515" s="179" t="s">
        <v>17</v>
      </c>
      <c r="Y515" s="89">
        <v>71.5</v>
      </c>
      <c r="Z515" s="182" t="s">
        <v>28</v>
      </c>
      <c r="AA515" s="185" t="s">
        <v>6</v>
      </c>
      <c r="AB515" s="188" t="s">
        <v>20</v>
      </c>
    </row>
    <row r="516" spans="1:28" ht="15" x14ac:dyDescent="0.25">
      <c r="A516" s="90" t="s">
        <v>21</v>
      </c>
      <c r="B516" s="174"/>
      <c r="C516" s="177"/>
      <c r="D516" s="65" t="s">
        <v>2</v>
      </c>
      <c r="E516" s="43">
        <v>4</v>
      </c>
      <c r="F516" s="39">
        <v>5</v>
      </c>
      <c r="G516" s="39">
        <v>4</v>
      </c>
      <c r="H516" s="39">
        <v>4</v>
      </c>
      <c r="I516" s="39">
        <v>3</v>
      </c>
      <c r="J516" s="39">
        <v>4</v>
      </c>
      <c r="K516" s="39">
        <v>5</v>
      </c>
      <c r="L516" s="39">
        <v>3</v>
      </c>
      <c r="M516" s="44">
        <v>4</v>
      </c>
      <c r="N516" s="180"/>
      <c r="O516" s="43">
        <v>4</v>
      </c>
      <c r="P516" s="39">
        <v>3</v>
      </c>
      <c r="Q516" s="39">
        <v>5</v>
      </c>
      <c r="R516" s="39">
        <v>3</v>
      </c>
      <c r="S516" s="39">
        <v>4</v>
      </c>
      <c r="T516" s="39">
        <v>4</v>
      </c>
      <c r="U516" s="39">
        <v>4</v>
      </c>
      <c r="V516" s="39">
        <v>5</v>
      </c>
      <c r="W516" s="44">
        <v>4</v>
      </c>
      <c r="X516" s="180"/>
      <c r="Y516" s="63">
        <v>72</v>
      </c>
      <c r="Z516" s="183"/>
      <c r="AA516" s="186"/>
      <c r="AB516" s="189"/>
    </row>
    <row r="517" spans="1:28" ht="15.75" thickBot="1" x14ac:dyDescent="0.3">
      <c r="A517" s="107">
        <v>44621</v>
      </c>
      <c r="B517" s="175"/>
      <c r="C517" s="178"/>
      <c r="D517" s="66" t="s">
        <v>3</v>
      </c>
      <c r="E517" s="45">
        <v>5</v>
      </c>
      <c r="F517" s="46">
        <v>9</v>
      </c>
      <c r="G517" s="46">
        <v>13</v>
      </c>
      <c r="H517" s="46">
        <v>15</v>
      </c>
      <c r="I517" s="46">
        <v>17</v>
      </c>
      <c r="J517" s="46">
        <v>3</v>
      </c>
      <c r="K517" s="46">
        <v>7</v>
      </c>
      <c r="L517" s="46">
        <v>11</v>
      </c>
      <c r="M517" s="47">
        <v>1</v>
      </c>
      <c r="N517" s="181"/>
      <c r="O517" s="45">
        <v>4</v>
      </c>
      <c r="P517" s="46">
        <v>14</v>
      </c>
      <c r="Q517" s="46">
        <v>6</v>
      </c>
      <c r="R517" s="46">
        <v>18</v>
      </c>
      <c r="S517" s="46">
        <v>2</v>
      </c>
      <c r="T517" s="46">
        <v>16</v>
      </c>
      <c r="U517" s="46">
        <v>8</v>
      </c>
      <c r="V517" s="46">
        <v>12</v>
      </c>
      <c r="W517" s="47">
        <v>10</v>
      </c>
      <c r="X517" s="181"/>
      <c r="Y517" s="108">
        <v>130</v>
      </c>
      <c r="Z517" s="184"/>
      <c r="AA517" s="187"/>
      <c r="AB517" s="190"/>
    </row>
    <row r="518" spans="1:28" ht="15" x14ac:dyDescent="0.25">
      <c r="A518" s="91"/>
      <c r="D518" s="48" t="s">
        <v>15</v>
      </c>
      <c r="E518" s="49">
        <v>2</v>
      </c>
      <c r="F518" s="49">
        <v>1</v>
      </c>
      <c r="G518" s="49">
        <v>1</v>
      </c>
      <c r="H518" s="49">
        <v>1</v>
      </c>
      <c r="I518" s="49">
        <v>1</v>
      </c>
      <c r="J518" s="49">
        <v>2</v>
      </c>
      <c r="K518" s="49">
        <v>1</v>
      </c>
      <c r="L518" s="49">
        <v>1</v>
      </c>
      <c r="M518" s="50">
        <v>2</v>
      </c>
      <c r="N518" s="123">
        <v>12</v>
      </c>
      <c r="O518" s="126">
        <v>2</v>
      </c>
      <c r="P518" s="49">
        <v>1</v>
      </c>
      <c r="Q518" s="49">
        <v>1</v>
      </c>
      <c r="R518" s="49">
        <v>1</v>
      </c>
      <c r="S518" s="49">
        <v>2</v>
      </c>
      <c r="T518" s="49">
        <v>1</v>
      </c>
      <c r="U518" s="49">
        <v>1</v>
      </c>
      <c r="V518" s="49">
        <v>1</v>
      </c>
      <c r="W518" s="50">
        <v>1</v>
      </c>
      <c r="X518" s="113">
        <v>11</v>
      </c>
      <c r="Y518" s="85">
        <v>23</v>
      </c>
      <c r="AB518" s="87"/>
    </row>
    <row r="519" spans="1:28" ht="15" x14ac:dyDescent="0.25">
      <c r="A519" s="91" t="s">
        <v>24</v>
      </c>
      <c r="B519" s="73">
        <v>20.800000000000008</v>
      </c>
      <c r="C519" s="112">
        <v>23</v>
      </c>
      <c r="D519" s="52" t="s">
        <v>14</v>
      </c>
      <c r="E519" s="84">
        <v>6</v>
      </c>
      <c r="F519" s="84">
        <v>6</v>
      </c>
      <c r="G519" s="84">
        <v>5</v>
      </c>
      <c r="H519" s="84">
        <v>4</v>
      </c>
      <c r="I519" s="84">
        <v>2</v>
      </c>
      <c r="J519" s="84">
        <v>6</v>
      </c>
      <c r="K519" s="84">
        <v>5</v>
      </c>
      <c r="L519" s="84">
        <v>5</v>
      </c>
      <c r="M519" s="114">
        <v>8</v>
      </c>
      <c r="N519" s="124">
        <v>47</v>
      </c>
      <c r="O519" s="84">
        <v>6</v>
      </c>
      <c r="P519" s="84">
        <v>4</v>
      </c>
      <c r="Q519" s="84">
        <v>7</v>
      </c>
      <c r="R519" s="84">
        <v>3</v>
      </c>
      <c r="S519" s="84">
        <v>6</v>
      </c>
      <c r="T519" s="84">
        <v>5</v>
      </c>
      <c r="U519" s="84">
        <v>6</v>
      </c>
      <c r="V519" s="84">
        <v>6</v>
      </c>
      <c r="W519" s="114">
        <v>4</v>
      </c>
      <c r="X519" s="109">
        <v>47</v>
      </c>
      <c r="Y519" s="67">
        <v>94</v>
      </c>
      <c r="Z519" s="92">
        <v>-0.4</v>
      </c>
      <c r="AA519" s="142">
        <v>20.400000000000009</v>
      </c>
      <c r="AB519" s="93">
        <v>92</v>
      </c>
    </row>
    <row r="520" spans="1:28" ht="15.75" thickBot="1" x14ac:dyDescent="0.3">
      <c r="A520" s="94"/>
      <c r="D520" s="74" t="s">
        <v>18</v>
      </c>
      <c r="E520" s="51">
        <v>2</v>
      </c>
      <c r="F520" s="51">
        <v>2</v>
      </c>
      <c r="G520" s="51">
        <v>2</v>
      </c>
      <c r="H520" s="51">
        <v>3</v>
      </c>
      <c r="I520" s="51">
        <v>4</v>
      </c>
      <c r="J520" s="51">
        <v>2</v>
      </c>
      <c r="K520" s="51">
        <v>3</v>
      </c>
      <c r="L520" s="51">
        <v>1</v>
      </c>
      <c r="M520" s="115">
        <v>0</v>
      </c>
      <c r="N520" s="125">
        <v>19</v>
      </c>
      <c r="O520" s="128">
        <v>2</v>
      </c>
      <c r="P520" s="51">
        <v>2</v>
      </c>
      <c r="Q520" s="51">
        <v>1</v>
      </c>
      <c r="R520" s="51">
        <v>3</v>
      </c>
      <c r="S520" s="51">
        <v>2</v>
      </c>
      <c r="T520" s="51">
        <v>2</v>
      </c>
      <c r="U520" s="51">
        <v>1</v>
      </c>
      <c r="V520" s="51">
        <v>2</v>
      </c>
      <c r="W520" s="115">
        <v>3</v>
      </c>
      <c r="X520" s="120">
        <v>18</v>
      </c>
      <c r="Y520" s="68">
        <v>37</v>
      </c>
      <c r="AB520" s="87"/>
    </row>
    <row r="521" spans="1:28" ht="13.5" thickBot="1" x14ac:dyDescent="0.25">
      <c r="A521" s="95"/>
      <c r="AB521" s="87"/>
    </row>
    <row r="522" spans="1:28" ht="15" x14ac:dyDescent="0.25">
      <c r="A522" s="99"/>
      <c r="D522" s="53" t="s">
        <v>15</v>
      </c>
      <c r="E522" s="54">
        <v>2</v>
      </c>
      <c r="F522" s="54">
        <v>2</v>
      </c>
      <c r="G522" s="54">
        <v>1</v>
      </c>
      <c r="H522" s="54">
        <v>1</v>
      </c>
      <c r="I522" s="54">
        <v>1</v>
      </c>
      <c r="J522" s="54">
        <v>2</v>
      </c>
      <c r="K522" s="54">
        <v>2</v>
      </c>
      <c r="L522" s="54">
        <v>2</v>
      </c>
      <c r="M522" s="55">
        <v>2</v>
      </c>
      <c r="N522" s="129">
        <v>15</v>
      </c>
      <c r="O522" s="132">
        <v>2</v>
      </c>
      <c r="P522" s="54">
        <v>1</v>
      </c>
      <c r="Q522" s="54">
        <v>2</v>
      </c>
      <c r="R522" s="54">
        <v>1</v>
      </c>
      <c r="S522" s="54">
        <v>2</v>
      </c>
      <c r="T522" s="54">
        <v>1</v>
      </c>
      <c r="U522" s="54">
        <v>2</v>
      </c>
      <c r="V522" s="54">
        <v>2</v>
      </c>
      <c r="W522" s="55">
        <v>2</v>
      </c>
      <c r="X522" s="116">
        <v>15</v>
      </c>
      <c r="Y522" s="55">
        <v>30</v>
      </c>
      <c r="AB522" s="87"/>
    </row>
    <row r="523" spans="1:28" ht="15" x14ac:dyDescent="0.25">
      <c r="A523" s="96" t="s">
        <v>22</v>
      </c>
      <c r="B523" s="78">
        <v>26.4</v>
      </c>
      <c r="C523" s="112">
        <v>30</v>
      </c>
      <c r="D523" s="57" t="s">
        <v>14</v>
      </c>
      <c r="E523" s="84">
        <v>7</v>
      </c>
      <c r="F523" s="84">
        <v>9</v>
      </c>
      <c r="G523" s="84">
        <v>5</v>
      </c>
      <c r="H523" s="84">
        <v>5</v>
      </c>
      <c r="I523" s="84">
        <v>3</v>
      </c>
      <c r="J523" s="84">
        <v>5</v>
      </c>
      <c r="K523" s="84">
        <v>6</v>
      </c>
      <c r="L523" s="84">
        <v>4</v>
      </c>
      <c r="M523" s="114">
        <v>8</v>
      </c>
      <c r="N523" s="130">
        <v>52</v>
      </c>
      <c r="O523" s="127">
        <v>6</v>
      </c>
      <c r="P523" s="84">
        <v>4</v>
      </c>
      <c r="Q523" s="84">
        <v>6</v>
      </c>
      <c r="R523" s="84">
        <v>3</v>
      </c>
      <c r="S523" s="84">
        <v>7</v>
      </c>
      <c r="T523" s="84">
        <v>4</v>
      </c>
      <c r="U523" s="84">
        <v>8</v>
      </c>
      <c r="V523" s="84">
        <v>7</v>
      </c>
      <c r="W523" s="114">
        <v>5</v>
      </c>
      <c r="X523" s="110">
        <v>50</v>
      </c>
      <c r="Y523" s="69">
        <v>102</v>
      </c>
      <c r="Z523" s="97">
        <v>0</v>
      </c>
      <c r="AA523" s="143">
        <v>26.4</v>
      </c>
      <c r="AB523" s="98">
        <v>92</v>
      </c>
    </row>
    <row r="524" spans="1:28" ht="15.75" thickBot="1" x14ac:dyDescent="0.3">
      <c r="A524" s="99"/>
      <c r="D524" s="75" t="s">
        <v>18</v>
      </c>
      <c r="E524" s="56">
        <v>1</v>
      </c>
      <c r="F524" s="56">
        <v>0</v>
      </c>
      <c r="G524" s="56">
        <v>2</v>
      </c>
      <c r="H524" s="56">
        <v>2</v>
      </c>
      <c r="I524" s="56">
        <v>3</v>
      </c>
      <c r="J524" s="56">
        <v>3</v>
      </c>
      <c r="K524" s="56">
        <v>3</v>
      </c>
      <c r="L524" s="56">
        <v>3</v>
      </c>
      <c r="M524" s="117">
        <v>0</v>
      </c>
      <c r="N524" s="131">
        <v>17</v>
      </c>
      <c r="O524" s="133">
        <v>2</v>
      </c>
      <c r="P524" s="56">
        <v>2</v>
      </c>
      <c r="Q524" s="56">
        <v>3</v>
      </c>
      <c r="R524" s="56">
        <v>3</v>
      </c>
      <c r="S524" s="56">
        <v>1</v>
      </c>
      <c r="T524" s="56">
        <v>3</v>
      </c>
      <c r="U524" s="56">
        <v>0</v>
      </c>
      <c r="V524" s="56">
        <v>2</v>
      </c>
      <c r="W524" s="117">
        <v>3</v>
      </c>
      <c r="X524" s="121">
        <v>19</v>
      </c>
      <c r="Y524" s="70">
        <v>36</v>
      </c>
      <c r="AB524" s="87"/>
    </row>
    <row r="525" spans="1:28" ht="13.5" thickBot="1" x14ac:dyDescent="0.25">
      <c r="A525" s="95"/>
      <c r="AB525" s="87"/>
    </row>
    <row r="526" spans="1:28" ht="15" x14ac:dyDescent="0.25">
      <c r="A526" s="100"/>
      <c r="D526" s="58" t="s">
        <v>15</v>
      </c>
      <c r="E526" s="59">
        <v>2</v>
      </c>
      <c r="F526" s="59">
        <v>2</v>
      </c>
      <c r="G526" s="59">
        <v>1</v>
      </c>
      <c r="H526" s="59">
        <v>1</v>
      </c>
      <c r="I526" s="59">
        <v>1</v>
      </c>
      <c r="J526" s="59">
        <v>2</v>
      </c>
      <c r="K526" s="59">
        <v>2</v>
      </c>
      <c r="L526" s="59">
        <v>1</v>
      </c>
      <c r="M526" s="60">
        <v>2</v>
      </c>
      <c r="N526" s="134">
        <v>14</v>
      </c>
      <c r="O526" s="137">
        <v>2</v>
      </c>
      <c r="P526" s="59">
        <v>1</v>
      </c>
      <c r="Q526" s="59">
        <v>2</v>
      </c>
      <c r="R526" s="59">
        <v>1</v>
      </c>
      <c r="S526" s="59">
        <v>2</v>
      </c>
      <c r="T526" s="59">
        <v>1</v>
      </c>
      <c r="U526" s="59">
        <v>2</v>
      </c>
      <c r="V526" s="59">
        <v>1</v>
      </c>
      <c r="W526" s="60">
        <v>1</v>
      </c>
      <c r="X526" s="118">
        <v>13</v>
      </c>
      <c r="Y526" s="60">
        <v>27</v>
      </c>
      <c r="AB526" s="87"/>
    </row>
    <row r="527" spans="1:28" ht="15" x14ac:dyDescent="0.25">
      <c r="A527" s="101" t="s">
        <v>23</v>
      </c>
      <c r="B527" s="79">
        <v>24.000000000000007</v>
      </c>
      <c r="C527" s="112">
        <v>27</v>
      </c>
      <c r="D527" s="62" t="s">
        <v>14</v>
      </c>
      <c r="E527" s="84">
        <v>6</v>
      </c>
      <c r="F527" s="84">
        <v>9</v>
      </c>
      <c r="G527" s="84">
        <v>6</v>
      </c>
      <c r="H527" s="84">
        <v>4</v>
      </c>
      <c r="I527" s="84">
        <v>4</v>
      </c>
      <c r="J527" s="84">
        <v>5</v>
      </c>
      <c r="K527" s="84">
        <v>6</v>
      </c>
      <c r="L527" s="84">
        <v>4</v>
      </c>
      <c r="M527" s="114">
        <v>8</v>
      </c>
      <c r="N527" s="135">
        <v>52</v>
      </c>
      <c r="O527" s="127">
        <v>7</v>
      </c>
      <c r="P527" s="84">
        <v>3</v>
      </c>
      <c r="Q527" s="84">
        <v>5</v>
      </c>
      <c r="R527" s="84">
        <v>4</v>
      </c>
      <c r="S527" s="84">
        <v>6</v>
      </c>
      <c r="T527" s="84">
        <v>5</v>
      </c>
      <c r="U527" s="84">
        <v>6</v>
      </c>
      <c r="V527" s="84">
        <v>6</v>
      </c>
      <c r="W527" s="114">
        <v>4</v>
      </c>
      <c r="X527" s="111">
        <v>46</v>
      </c>
      <c r="Y527" s="71">
        <v>98</v>
      </c>
      <c r="Z527" s="102">
        <v>-0.4</v>
      </c>
      <c r="AA527" s="141">
        <v>23.600000000000009</v>
      </c>
      <c r="AB527" s="103">
        <v>103</v>
      </c>
    </row>
    <row r="528" spans="1:28" ht="15.75" thickBot="1" x14ac:dyDescent="0.3">
      <c r="A528" s="104"/>
      <c r="B528" s="105"/>
      <c r="C528" s="105"/>
      <c r="D528" s="76" t="s">
        <v>18</v>
      </c>
      <c r="E528" s="61">
        <v>2</v>
      </c>
      <c r="F528" s="61">
        <v>0</v>
      </c>
      <c r="G528" s="61">
        <v>1</v>
      </c>
      <c r="H528" s="61">
        <v>3</v>
      </c>
      <c r="I528" s="61">
        <v>2</v>
      </c>
      <c r="J528" s="61">
        <v>3</v>
      </c>
      <c r="K528" s="61">
        <v>3</v>
      </c>
      <c r="L528" s="61">
        <v>2</v>
      </c>
      <c r="M528" s="119">
        <v>0</v>
      </c>
      <c r="N528" s="136">
        <v>16</v>
      </c>
      <c r="O528" s="138">
        <v>1</v>
      </c>
      <c r="P528" s="61">
        <v>3</v>
      </c>
      <c r="Q528" s="61">
        <v>4</v>
      </c>
      <c r="R528" s="61">
        <v>2</v>
      </c>
      <c r="S528" s="61">
        <v>2</v>
      </c>
      <c r="T528" s="61">
        <v>2</v>
      </c>
      <c r="U528" s="61">
        <v>2</v>
      </c>
      <c r="V528" s="61">
        <v>2</v>
      </c>
      <c r="W528" s="119">
        <v>3</v>
      </c>
      <c r="X528" s="122">
        <v>21</v>
      </c>
      <c r="Y528" s="72">
        <v>37</v>
      </c>
      <c r="Z528" s="105"/>
      <c r="AA528" s="105"/>
      <c r="AB528" s="106"/>
    </row>
    <row r="529" spans="1:28" ht="13.5" thickBot="1" x14ac:dyDescent="0.25">
      <c r="A529" s="77"/>
      <c r="B529" s="77"/>
      <c r="C529" s="77"/>
      <c r="D529" s="77"/>
      <c r="E529" s="77"/>
      <c r="F529" s="77"/>
      <c r="G529" s="77"/>
      <c r="H529" s="77"/>
      <c r="I529" s="77"/>
      <c r="J529" s="77"/>
      <c r="K529" s="77"/>
      <c r="L529" s="77"/>
      <c r="M529" s="77"/>
      <c r="N529" s="77"/>
      <c r="O529" s="77"/>
      <c r="P529" s="77"/>
      <c r="Q529" s="77"/>
      <c r="R529" s="77"/>
      <c r="S529" s="77"/>
      <c r="T529" s="77"/>
      <c r="U529" s="77"/>
      <c r="V529" s="77"/>
      <c r="W529" s="77"/>
      <c r="X529" s="77"/>
      <c r="Y529" s="77"/>
      <c r="Z529" s="77"/>
      <c r="AA529" s="77"/>
      <c r="AB529" s="77"/>
    </row>
    <row r="530" spans="1:28" ht="15" x14ac:dyDescent="0.25">
      <c r="A530" s="86"/>
      <c r="B530" s="173" t="s">
        <v>4</v>
      </c>
      <c r="C530" s="176" t="s">
        <v>19</v>
      </c>
      <c r="D530" s="64" t="s">
        <v>1</v>
      </c>
      <c r="E530" s="155">
        <v>507</v>
      </c>
      <c r="F530" s="155">
        <v>362</v>
      </c>
      <c r="G530" s="155">
        <v>205</v>
      </c>
      <c r="H530" s="155">
        <v>371</v>
      </c>
      <c r="I530" s="155">
        <v>455</v>
      </c>
      <c r="J530" s="155">
        <v>393</v>
      </c>
      <c r="K530" s="155">
        <v>130</v>
      </c>
      <c r="L530" s="155">
        <v>264</v>
      </c>
      <c r="M530" s="156">
        <v>339</v>
      </c>
      <c r="N530" s="179" t="s">
        <v>16</v>
      </c>
      <c r="O530" s="157">
        <v>449</v>
      </c>
      <c r="P530" s="155">
        <v>343</v>
      </c>
      <c r="Q530" s="155">
        <v>174</v>
      </c>
      <c r="R530" s="155">
        <v>338</v>
      </c>
      <c r="S530" s="155">
        <v>331</v>
      </c>
      <c r="T530" s="155">
        <v>384</v>
      </c>
      <c r="U530" s="155">
        <v>504</v>
      </c>
      <c r="V530" s="155">
        <v>177</v>
      </c>
      <c r="W530" s="156">
        <v>345</v>
      </c>
      <c r="X530" s="179" t="s">
        <v>17</v>
      </c>
      <c r="Y530" s="89">
        <v>72.400000000000006</v>
      </c>
      <c r="Z530" s="182" t="s">
        <v>28</v>
      </c>
      <c r="AA530" s="185" t="s">
        <v>6</v>
      </c>
      <c r="AB530" s="188" t="s">
        <v>20</v>
      </c>
    </row>
    <row r="531" spans="1:28" ht="15" x14ac:dyDescent="0.25">
      <c r="A531" s="86" t="s">
        <v>32</v>
      </c>
      <c r="B531" s="174"/>
      <c r="C531" s="177"/>
      <c r="D531" s="65" t="s">
        <v>2</v>
      </c>
      <c r="E531" s="63">
        <v>5</v>
      </c>
      <c r="F531" s="63">
        <v>4</v>
      </c>
      <c r="G531" s="63">
        <v>3</v>
      </c>
      <c r="H531" s="63">
        <v>4</v>
      </c>
      <c r="I531" s="63">
        <v>5</v>
      </c>
      <c r="J531" s="63">
        <v>4</v>
      </c>
      <c r="K531" s="63">
        <v>3</v>
      </c>
      <c r="L531" s="63">
        <v>4</v>
      </c>
      <c r="M531" s="158">
        <v>4</v>
      </c>
      <c r="N531" s="180"/>
      <c r="O531" s="159">
        <v>5</v>
      </c>
      <c r="P531" s="63">
        <v>4</v>
      </c>
      <c r="Q531" s="63">
        <v>3</v>
      </c>
      <c r="R531" s="63">
        <v>4</v>
      </c>
      <c r="S531" s="63">
        <v>4</v>
      </c>
      <c r="T531" s="63">
        <v>4</v>
      </c>
      <c r="U531" s="63">
        <v>5</v>
      </c>
      <c r="V531" s="63">
        <v>3</v>
      </c>
      <c r="W531" s="158">
        <v>4</v>
      </c>
      <c r="X531" s="180"/>
      <c r="Y531" s="63">
        <v>72</v>
      </c>
      <c r="Z531" s="183"/>
      <c r="AA531" s="186"/>
      <c r="AB531" s="189"/>
    </row>
    <row r="532" spans="1:28" ht="15.75" thickBot="1" x14ac:dyDescent="0.3">
      <c r="A532" s="140">
        <v>44616</v>
      </c>
      <c r="B532" s="175"/>
      <c r="C532" s="178"/>
      <c r="D532" s="66" t="s">
        <v>3</v>
      </c>
      <c r="E532" s="160">
        <v>2</v>
      </c>
      <c r="F532" s="160">
        <v>8</v>
      </c>
      <c r="G532" s="160">
        <v>4</v>
      </c>
      <c r="H532" s="160">
        <v>10</v>
      </c>
      <c r="I532" s="160">
        <v>18</v>
      </c>
      <c r="J532" s="160">
        <v>6</v>
      </c>
      <c r="K532" s="160">
        <v>16</v>
      </c>
      <c r="L532" s="160">
        <v>14</v>
      </c>
      <c r="M532" s="161">
        <v>12</v>
      </c>
      <c r="N532" s="181"/>
      <c r="O532" s="162">
        <v>9</v>
      </c>
      <c r="P532" s="160">
        <v>17</v>
      </c>
      <c r="Q532" s="160">
        <v>11</v>
      </c>
      <c r="R532" s="160">
        <v>13</v>
      </c>
      <c r="S532" s="160">
        <v>5</v>
      </c>
      <c r="T532" s="160">
        <v>1</v>
      </c>
      <c r="U532" s="160">
        <v>3</v>
      </c>
      <c r="V532" s="160">
        <v>7</v>
      </c>
      <c r="W532" s="161">
        <v>15</v>
      </c>
      <c r="X532" s="181"/>
      <c r="Y532" s="108">
        <v>140</v>
      </c>
      <c r="Z532" s="184"/>
      <c r="AA532" s="187"/>
      <c r="AB532" s="190"/>
    </row>
    <row r="533" spans="1:28" ht="15" x14ac:dyDescent="0.25">
      <c r="A533" s="146"/>
      <c r="D533" s="48" t="s">
        <v>15</v>
      </c>
      <c r="E533" s="49">
        <v>2</v>
      </c>
      <c r="F533" s="49">
        <v>2</v>
      </c>
      <c r="G533" s="49">
        <v>2</v>
      </c>
      <c r="H533" s="49">
        <v>1</v>
      </c>
      <c r="I533" s="49">
        <v>1</v>
      </c>
      <c r="J533" s="49">
        <v>2</v>
      </c>
      <c r="K533" s="49">
        <v>1</v>
      </c>
      <c r="L533" s="49">
        <v>1</v>
      </c>
      <c r="M533" s="50">
        <v>1</v>
      </c>
      <c r="N533" s="123">
        <v>13</v>
      </c>
      <c r="O533" s="126">
        <v>1</v>
      </c>
      <c r="P533" s="49">
        <v>1</v>
      </c>
      <c r="Q533" s="49">
        <v>1</v>
      </c>
      <c r="R533" s="49">
        <v>1</v>
      </c>
      <c r="S533" s="49">
        <v>2</v>
      </c>
      <c r="T533" s="49">
        <v>2</v>
      </c>
      <c r="U533" s="49">
        <v>2</v>
      </c>
      <c r="V533" s="49">
        <v>2</v>
      </c>
      <c r="W533" s="50">
        <v>1</v>
      </c>
      <c r="X533" s="113">
        <v>13</v>
      </c>
      <c r="Y533" s="85">
        <v>26</v>
      </c>
      <c r="AB533" s="87"/>
    </row>
    <row r="534" spans="1:28" ht="15" x14ac:dyDescent="0.25">
      <c r="A534" s="146" t="s">
        <v>24</v>
      </c>
      <c r="B534" s="73">
        <v>20.800000000000008</v>
      </c>
      <c r="C534" s="112">
        <v>26</v>
      </c>
      <c r="D534" s="52" t="s">
        <v>14</v>
      </c>
      <c r="E534" s="84">
        <v>8</v>
      </c>
      <c r="F534" s="84">
        <v>5</v>
      </c>
      <c r="G534" s="84">
        <v>6</v>
      </c>
      <c r="H534" s="84">
        <v>6</v>
      </c>
      <c r="I534" s="84">
        <v>6</v>
      </c>
      <c r="J534" s="84">
        <v>6</v>
      </c>
      <c r="K534" s="84">
        <v>3</v>
      </c>
      <c r="L534" s="84">
        <v>5</v>
      </c>
      <c r="M534" s="114">
        <v>5</v>
      </c>
      <c r="N534" s="147">
        <v>50</v>
      </c>
      <c r="O534" s="84">
        <v>6</v>
      </c>
      <c r="P534" s="84">
        <v>6</v>
      </c>
      <c r="Q534" s="84">
        <v>4</v>
      </c>
      <c r="R534" s="84">
        <v>5</v>
      </c>
      <c r="S534" s="84">
        <v>5</v>
      </c>
      <c r="T534" s="84">
        <v>5</v>
      </c>
      <c r="U534" s="84">
        <v>7</v>
      </c>
      <c r="V534" s="84">
        <v>4</v>
      </c>
      <c r="W534" s="114">
        <v>6</v>
      </c>
      <c r="X534" s="109">
        <v>48</v>
      </c>
      <c r="Y534" s="67">
        <v>98</v>
      </c>
      <c r="Z534" s="92">
        <v>0</v>
      </c>
      <c r="AA534" s="142">
        <v>20.800000000000008</v>
      </c>
      <c r="AB534" s="93">
        <v>91</v>
      </c>
    </row>
    <row r="535" spans="1:28" ht="15.75" thickBot="1" x14ac:dyDescent="0.3">
      <c r="A535" s="94"/>
      <c r="D535" s="148" t="s">
        <v>18</v>
      </c>
      <c r="E535" s="51">
        <v>1</v>
      </c>
      <c r="F535" s="51">
        <v>3</v>
      </c>
      <c r="G535" s="51">
        <v>1</v>
      </c>
      <c r="H535" s="51">
        <v>1</v>
      </c>
      <c r="I535" s="51">
        <v>2</v>
      </c>
      <c r="J535" s="51">
        <v>2</v>
      </c>
      <c r="K535" s="51">
        <v>3</v>
      </c>
      <c r="L535" s="51">
        <v>2</v>
      </c>
      <c r="M535" s="115">
        <v>2</v>
      </c>
      <c r="N535" s="125">
        <v>17</v>
      </c>
      <c r="O535" s="128">
        <v>2</v>
      </c>
      <c r="P535" s="51">
        <v>1</v>
      </c>
      <c r="Q535" s="51">
        <v>2</v>
      </c>
      <c r="R535" s="51">
        <v>2</v>
      </c>
      <c r="S535" s="51">
        <v>3</v>
      </c>
      <c r="T535" s="51">
        <v>3</v>
      </c>
      <c r="U535" s="51">
        <v>2</v>
      </c>
      <c r="V535" s="51">
        <v>3</v>
      </c>
      <c r="W535" s="115">
        <v>1</v>
      </c>
      <c r="X535" s="120">
        <v>19</v>
      </c>
      <c r="Y535" s="68">
        <v>36</v>
      </c>
      <c r="AB535" s="87"/>
    </row>
    <row r="536" spans="1:28" ht="13.5" thickBot="1" x14ac:dyDescent="0.25">
      <c r="A536" s="95"/>
      <c r="AB536" s="87"/>
    </row>
    <row r="537" spans="1:28" ht="15" x14ac:dyDescent="0.25">
      <c r="A537" s="99"/>
      <c r="D537" s="53" t="s">
        <v>15</v>
      </c>
      <c r="E537" s="54">
        <v>2</v>
      </c>
      <c r="F537" s="54">
        <v>2</v>
      </c>
      <c r="G537" s="54">
        <v>2</v>
      </c>
      <c r="H537" s="54">
        <v>2</v>
      </c>
      <c r="I537" s="54">
        <v>1</v>
      </c>
      <c r="J537" s="54">
        <v>2</v>
      </c>
      <c r="K537" s="54">
        <v>1</v>
      </c>
      <c r="L537" s="54">
        <v>2</v>
      </c>
      <c r="M537" s="55">
        <v>2</v>
      </c>
      <c r="N537" s="129">
        <v>16</v>
      </c>
      <c r="O537" s="132">
        <v>2</v>
      </c>
      <c r="P537" s="54">
        <v>1</v>
      </c>
      <c r="Q537" s="54">
        <v>2</v>
      </c>
      <c r="R537" s="54">
        <v>2</v>
      </c>
      <c r="S537" s="54">
        <v>2</v>
      </c>
      <c r="T537" s="54">
        <v>2</v>
      </c>
      <c r="U537" s="54">
        <v>2</v>
      </c>
      <c r="V537" s="54">
        <v>2</v>
      </c>
      <c r="W537" s="55">
        <v>2</v>
      </c>
      <c r="X537" s="116">
        <v>17</v>
      </c>
      <c r="Y537" s="55">
        <v>33</v>
      </c>
      <c r="AB537" s="87"/>
    </row>
    <row r="538" spans="1:28" ht="15" x14ac:dyDescent="0.25">
      <c r="A538" s="149" t="s">
        <v>22</v>
      </c>
      <c r="B538" s="78">
        <v>26.4</v>
      </c>
      <c r="C538" s="112">
        <v>33</v>
      </c>
      <c r="D538" s="57" t="s">
        <v>14</v>
      </c>
      <c r="E538" s="84">
        <v>9</v>
      </c>
      <c r="F538" s="84">
        <v>8</v>
      </c>
      <c r="G538" s="84">
        <v>7</v>
      </c>
      <c r="H538" s="84">
        <v>5</v>
      </c>
      <c r="I538" s="84">
        <v>6</v>
      </c>
      <c r="J538" s="84">
        <v>5</v>
      </c>
      <c r="K538" s="84">
        <v>6</v>
      </c>
      <c r="L538" s="84">
        <v>4</v>
      </c>
      <c r="M538" s="114">
        <v>6</v>
      </c>
      <c r="N538" s="130">
        <v>56</v>
      </c>
      <c r="O538" s="84">
        <v>6</v>
      </c>
      <c r="P538" s="84">
        <v>4</v>
      </c>
      <c r="Q538" s="84">
        <v>7</v>
      </c>
      <c r="R538" s="84">
        <v>5</v>
      </c>
      <c r="S538" s="84">
        <v>5</v>
      </c>
      <c r="T538" s="84">
        <v>5</v>
      </c>
      <c r="U538" s="84">
        <v>8</v>
      </c>
      <c r="V538" s="84">
        <v>3</v>
      </c>
      <c r="W538" s="114">
        <v>6</v>
      </c>
      <c r="X538" s="110">
        <v>49</v>
      </c>
      <c r="Y538" s="69">
        <v>105</v>
      </c>
      <c r="Z538" s="97">
        <v>0</v>
      </c>
      <c r="AA538" s="143">
        <v>26.4</v>
      </c>
      <c r="AB538" s="98">
        <v>91</v>
      </c>
    </row>
    <row r="539" spans="1:28" ht="15.75" thickBot="1" x14ac:dyDescent="0.3">
      <c r="A539" s="99"/>
      <c r="D539" s="150" t="s">
        <v>18</v>
      </c>
      <c r="E539" s="56">
        <v>0</v>
      </c>
      <c r="F539" s="56">
        <v>0</v>
      </c>
      <c r="G539" s="56">
        <v>0</v>
      </c>
      <c r="H539" s="56">
        <v>3</v>
      </c>
      <c r="I539" s="56">
        <v>2</v>
      </c>
      <c r="J539" s="56">
        <v>3</v>
      </c>
      <c r="K539" s="56">
        <v>0</v>
      </c>
      <c r="L539" s="56">
        <v>4</v>
      </c>
      <c r="M539" s="117">
        <v>2</v>
      </c>
      <c r="N539" s="131">
        <v>14</v>
      </c>
      <c r="O539" s="133">
        <v>3</v>
      </c>
      <c r="P539" s="56">
        <v>3</v>
      </c>
      <c r="Q539" s="56">
        <v>0</v>
      </c>
      <c r="R539" s="56">
        <v>3</v>
      </c>
      <c r="S539" s="56">
        <v>3</v>
      </c>
      <c r="T539" s="56">
        <v>3</v>
      </c>
      <c r="U539" s="56">
        <v>1</v>
      </c>
      <c r="V539" s="56">
        <v>4</v>
      </c>
      <c r="W539" s="117">
        <v>2</v>
      </c>
      <c r="X539" s="121">
        <v>22</v>
      </c>
      <c r="Y539" s="70">
        <v>36</v>
      </c>
      <c r="AB539" s="87"/>
    </row>
    <row r="540" spans="1:28" ht="13.5" thickBot="1" x14ac:dyDescent="0.25">
      <c r="A540" s="95"/>
      <c r="AB540" s="87"/>
    </row>
    <row r="541" spans="1:28" ht="15" x14ac:dyDescent="0.25">
      <c r="A541" s="100"/>
      <c r="D541" s="58" t="s">
        <v>15</v>
      </c>
      <c r="E541" s="59">
        <v>2</v>
      </c>
      <c r="F541" s="59">
        <v>2</v>
      </c>
      <c r="G541" s="59">
        <v>2</v>
      </c>
      <c r="H541" s="59">
        <v>2</v>
      </c>
      <c r="I541" s="59">
        <v>1</v>
      </c>
      <c r="J541" s="59">
        <v>2</v>
      </c>
      <c r="K541" s="59">
        <v>1</v>
      </c>
      <c r="L541" s="59">
        <v>1</v>
      </c>
      <c r="M541" s="60">
        <v>2</v>
      </c>
      <c r="N541" s="134">
        <v>15</v>
      </c>
      <c r="O541" s="137">
        <v>2</v>
      </c>
      <c r="P541" s="59">
        <v>1</v>
      </c>
      <c r="Q541" s="59">
        <v>2</v>
      </c>
      <c r="R541" s="59">
        <v>1</v>
      </c>
      <c r="S541" s="59">
        <v>2</v>
      </c>
      <c r="T541" s="59">
        <v>2</v>
      </c>
      <c r="U541" s="59">
        <v>2</v>
      </c>
      <c r="V541" s="59">
        <v>2</v>
      </c>
      <c r="W541" s="60">
        <v>1</v>
      </c>
      <c r="X541" s="118">
        <v>15</v>
      </c>
      <c r="Y541" s="60">
        <v>30</v>
      </c>
      <c r="AB541" s="87"/>
    </row>
    <row r="542" spans="1:28" ht="15" x14ac:dyDescent="0.25">
      <c r="A542" s="151" t="s">
        <v>23</v>
      </c>
      <c r="B542" s="79">
        <v>23.900000000000006</v>
      </c>
      <c r="C542" s="112">
        <v>30</v>
      </c>
      <c r="D542" s="62" t="s">
        <v>14</v>
      </c>
      <c r="E542" s="84">
        <v>8</v>
      </c>
      <c r="F542" s="84">
        <v>5</v>
      </c>
      <c r="G542" s="84">
        <v>4</v>
      </c>
      <c r="H542" s="84">
        <v>5</v>
      </c>
      <c r="I542" s="84">
        <v>6</v>
      </c>
      <c r="J542" s="84">
        <v>8</v>
      </c>
      <c r="K542" s="84">
        <v>4</v>
      </c>
      <c r="L542" s="84">
        <v>6</v>
      </c>
      <c r="M542" s="114">
        <v>6</v>
      </c>
      <c r="N542" s="135">
        <v>52</v>
      </c>
      <c r="O542" s="127">
        <v>7</v>
      </c>
      <c r="P542" s="84">
        <v>6</v>
      </c>
      <c r="Q542" s="84">
        <v>4</v>
      </c>
      <c r="R542" s="84">
        <v>5</v>
      </c>
      <c r="S542" s="84">
        <v>6</v>
      </c>
      <c r="T542" s="84">
        <v>8</v>
      </c>
      <c r="U542" s="84">
        <v>8</v>
      </c>
      <c r="V542" s="84">
        <v>6</v>
      </c>
      <c r="W542" s="114">
        <v>5</v>
      </c>
      <c r="X542" s="111">
        <v>55</v>
      </c>
      <c r="Y542" s="71">
        <v>107</v>
      </c>
      <c r="Z542" s="102">
        <v>0.1</v>
      </c>
      <c r="AA542" s="141">
        <v>24.000000000000007</v>
      </c>
      <c r="AB542" s="103">
        <v>102</v>
      </c>
    </row>
    <row r="543" spans="1:28" ht="15.75" thickBot="1" x14ac:dyDescent="0.3">
      <c r="A543" s="104"/>
      <c r="B543" s="105"/>
      <c r="C543" s="105"/>
      <c r="D543" s="152" t="s">
        <v>18</v>
      </c>
      <c r="E543" s="61">
        <v>1</v>
      </c>
      <c r="F543" s="61">
        <v>3</v>
      </c>
      <c r="G543" s="61">
        <v>3</v>
      </c>
      <c r="H543" s="61">
        <v>3</v>
      </c>
      <c r="I543" s="61">
        <v>2</v>
      </c>
      <c r="J543" s="61">
        <v>0</v>
      </c>
      <c r="K543" s="61">
        <v>2</v>
      </c>
      <c r="L543" s="61">
        <v>1</v>
      </c>
      <c r="M543" s="119">
        <v>2</v>
      </c>
      <c r="N543" s="136">
        <v>17</v>
      </c>
      <c r="O543" s="138">
        <v>2</v>
      </c>
      <c r="P543" s="61">
        <v>1</v>
      </c>
      <c r="Q543" s="61">
        <v>3</v>
      </c>
      <c r="R543" s="61">
        <v>2</v>
      </c>
      <c r="S543" s="61">
        <v>2</v>
      </c>
      <c r="T543" s="61">
        <v>0</v>
      </c>
      <c r="U543" s="61">
        <v>1</v>
      </c>
      <c r="V543" s="61">
        <v>1</v>
      </c>
      <c r="W543" s="119">
        <v>2</v>
      </c>
      <c r="X543" s="122">
        <v>14</v>
      </c>
      <c r="Y543" s="72">
        <v>31</v>
      </c>
      <c r="Z543" s="105"/>
      <c r="AA543" s="105"/>
      <c r="AB543" s="106"/>
    </row>
    <row r="544" spans="1:28" ht="13.5" thickBot="1" x14ac:dyDescent="0.25">
      <c r="A544" s="77"/>
      <c r="B544" s="77"/>
      <c r="C544" s="77"/>
      <c r="D544" s="77"/>
      <c r="E544" s="77"/>
      <c r="F544" s="77"/>
      <c r="G544" s="77"/>
      <c r="H544" s="77"/>
      <c r="I544" s="77"/>
      <c r="J544" s="77"/>
      <c r="K544" s="77"/>
      <c r="L544" s="77"/>
      <c r="M544" s="77"/>
      <c r="N544" s="77"/>
      <c r="O544" s="77"/>
      <c r="P544" s="77"/>
      <c r="Q544" s="77"/>
      <c r="R544" s="77"/>
      <c r="S544" s="77"/>
      <c r="T544" s="77"/>
      <c r="U544" s="77"/>
      <c r="V544" s="77"/>
      <c r="W544" s="77"/>
      <c r="X544" s="77"/>
      <c r="Y544" s="77"/>
      <c r="Z544" s="77"/>
      <c r="AA544" s="77"/>
      <c r="AB544" s="77"/>
    </row>
    <row r="545" spans="1:28" ht="15" x14ac:dyDescent="0.25">
      <c r="A545" s="83"/>
      <c r="B545" s="173" t="s">
        <v>4</v>
      </c>
      <c r="C545" s="176" t="s">
        <v>19</v>
      </c>
      <c r="D545" s="64" t="s">
        <v>1</v>
      </c>
      <c r="E545" s="40">
        <v>476</v>
      </c>
      <c r="F545" s="41">
        <v>340</v>
      </c>
      <c r="G545" s="41">
        <v>145</v>
      </c>
      <c r="H545" s="41">
        <v>336</v>
      </c>
      <c r="I545" s="41">
        <v>432</v>
      </c>
      <c r="J545" s="41">
        <v>306</v>
      </c>
      <c r="K545" s="41">
        <v>310</v>
      </c>
      <c r="L545" s="41">
        <v>340</v>
      </c>
      <c r="M545" s="42">
        <v>136</v>
      </c>
      <c r="N545" s="179" t="s">
        <v>16</v>
      </c>
      <c r="O545" s="40">
        <v>405</v>
      </c>
      <c r="P545" s="41">
        <v>352</v>
      </c>
      <c r="Q545" s="41">
        <v>328</v>
      </c>
      <c r="R545" s="41">
        <v>296</v>
      </c>
      <c r="S545" s="41">
        <v>166</v>
      </c>
      <c r="T545" s="41">
        <v>348</v>
      </c>
      <c r="U545" s="41">
        <v>430</v>
      </c>
      <c r="V545" s="41">
        <v>150</v>
      </c>
      <c r="W545" s="42">
        <v>336</v>
      </c>
      <c r="X545" s="179" t="s">
        <v>17</v>
      </c>
      <c r="Y545" s="89">
        <v>68.599999999999994</v>
      </c>
      <c r="Z545" s="182" t="s">
        <v>28</v>
      </c>
      <c r="AA545" s="185" t="s">
        <v>6</v>
      </c>
      <c r="AB545" s="188" t="s">
        <v>20</v>
      </c>
    </row>
    <row r="546" spans="1:28" ht="15" x14ac:dyDescent="0.25">
      <c r="A546" s="83" t="s">
        <v>26</v>
      </c>
      <c r="B546" s="174"/>
      <c r="C546" s="177"/>
      <c r="D546" s="65" t="s">
        <v>2</v>
      </c>
      <c r="E546" s="43">
        <v>5</v>
      </c>
      <c r="F546" s="39">
        <v>4</v>
      </c>
      <c r="G546" s="39">
        <v>3</v>
      </c>
      <c r="H546" s="39">
        <v>4</v>
      </c>
      <c r="I546" s="39">
        <v>5</v>
      </c>
      <c r="J546" s="39">
        <v>4</v>
      </c>
      <c r="K546" s="39">
        <v>4</v>
      </c>
      <c r="L546" s="39">
        <v>4</v>
      </c>
      <c r="M546" s="44">
        <v>3</v>
      </c>
      <c r="N546" s="180"/>
      <c r="O546" s="43">
        <v>5</v>
      </c>
      <c r="P546" s="39">
        <v>4</v>
      </c>
      <c r="Q546" s="39">
        <v>4</v>
      </c>
      <c r="R546" s="39">
        <v>4</v>
      </c>
      <c r="S546" s="39">
        <v>3</v>
      </c>
      <c r="T546" s="39">
        <v>4</v>
      </c>
      <c r="U546" s="39">
        <v>5</v>
      </c>
      <c r="V546" s="39">
        <v>3</v>
      </c>
      <c r="W546" s="44">
        <v>4</v>
      </c>
      <c r="X546" s="180"/>
      <c r="Y546" s="63">
        <v>72</v>
      </c>
      <c r="Z546" s="183"/>
      <c r="AA546" s="186"/>
      <c r="AB546" s="189"/>
    </row>
    <row r="547" spans="1:28" ht="15.75" thickBot="1" x14ac:dyDescent="0.3">
      <c r="A547" s="139">
        <v>44596</v>
      </c>
      <c r="B547" s="175"/>
      <c r="C547" s="178"/>
      <c r="D547" s="66" t="s">
        <v>3</v>
      </c>
      <c r="E547" s="45">
        <v>4</v>
      </c>
      <c r="F547" s="46">
        <v>10</v>
      </c>
      <c r="G547" s="46">
        <v>18</v>
      </c>
      <c r="H547" s="46">
        <v>6</v>
      </c>
      <c r="I547" s="46">
        <v>2</v>
      </c>
      <c r="J547" s="46">
        <v>12</v>
      </c>
      <c r="K547" s="46">
        <v>14</v>
      </c>
      <c r="L547" s="46">
        <v>8</v>
      </c>
      <c r="M547" s="47">
        <v>16</v>
      </c>
      <c r="N547" s="181"/>
      <c r="O547" s="45">
        <v>3</v>
      </c>
      <c r="P547" s="46">
        <v>9</v>
      </c>
      <c r="Q547" s="46">
        <v>5</v>
      </c>
      <c r="R547" s="46">
        <v>13</v>
      </c>
      <c r="S547" s="46">
        <v>17</v>
      </c>
      <c r="T547" s="46">
        <v>11</v>
      </c>
      <c r="U547" s="46">
        <v>1</v>
      </c>
      <c r="V547" s="46">
        <v>15</v>
      </c>
      <c r="W547" s="47">
        <v>7</v>
      </c>
      <c r="X547" s="181"/>
      <c r="Y547" s="108">
        <v>122</v>
      </c>
      <c r="Z547" s="184"/>
      <c r="AA547" s="187"/>
      <c r="AB547" s="190"/>
    </row>
    <row r="548" spans="1:28" ht="15" x14ac:dyDescent="0.25">
      <c r="A548" s="146"/>
      <c r="D548" s="48" t="s">
        <v>15</v>
      </c>
      <c r="E548" s="49">
        <v>1</v>
      </c>
      <c r="F548" s="49">
        <v>1</v>
      </c>
      <c r="G548" s="49">
        <v>1</v>
      </c>
      <c r="H548" s="49">
        <v>1</v>
      </c>
      <c r="I548" s="49">
        <v>1</v>
      </c>
      <c r="J548" s="49">
        <v>1</v>
      </c>
      <c r="K548" s="49">
        <v>1</v>
      </c>
      <c r="L548" s="49">
        <v>1</v>
      </c>
      <c r="M548" s="50">
        <v>1</v>
      </c>
      <c r="N548" s="123">
        <v>9</v>
      </c>
      <c r="O548" s="126">
        <v>1</v>
      </c>
      <c r="P548" s="49">
        <v>1</v>
      </c>
      <c r="Q548" s="49">
        <v>1</v>
      </c>
      <c r="R548" s="49">
        <v>1</v>
      </c>
      <c r="S548" s="49">
        <v>1</v>
      </c>
      <c r="T548" s="49">
        <v>1</v>
      </c>
      <c r="U548" s="49">
        <v>1</v>
      </c>
      <c r="V548" s="49">
        <v>1</v>
      </c>
      <c r="W548" s="50">
        <v>1</v>
      </c>
      <c r="X548" s="113">
        <v>9</v>
      </c>
      <c r="Y548" s="85">
        <v>18</v>
      </c>
      <c r="AB548" s="87"/>
    </row>
    <row r="549" spans="1:28" ht="15" x14ac:dyDescent="0.25">
      <c r="A549" s="146" t="s">
        <v>24</v>
      </c>
      <c r="B549" s="73">
        <v>20.200000000000006</v>
      </c>
      <c r="C549" s="112">
        <v>18</v>
      </c>
      <c r="D549" s="52" t="s">
        <v>14</v>
      </c>
      <c r="E549" s="84">
        <v>7</v>
      </c>
      <c r="F549" s="84">
        <v>5</v>
      </c>
      <c r="G549" s="84">
        <v>4</v>
      </c>
      <c r="H549" s="84">
        <v>6</v>
      </c>
      <c r="I549" s="84">
        <v>7</v>
      </c>
      <c r="J549" s="84">
        <v>6</v>
      </c>
      <c r="K549" s="84">
        <v>5</v>
      </c>
      <c r="L549" s="84">
        <v>7</v>
      </c>
      <c r="M549" s="114">
        <v>4</v>
      </c>
      <c r="N549" s="147">
        <v>51</v>
      </c>
      <c r="O549" s="84">
        <v>6</v>
      </c>
      <c r="P549" s="84">
        <v>5</v>
      </c>
      <c r="Q549" s="84">
        <v>6</v>
      </c>
      <c r="R549" s="84">
        <v>5</v>
      </c>
      <c r="S549" s="84">
        <v>5</v>
      </c>
      <c r="T549" s="84">
        <v>5</v>
      </c>
      <c r="U549" s="84">
        <v>7</v>
      </c>
      <c r="V549" s="84">
        <v>4</v>
      </c>
      <c r="W549" s="114">
        <v>6</v>
      </c>
      <c r="X549" s="109">
        <v>49</v>
      </c>
      <c r="Y549" s="67">
        <v>100</v>
      </c>
      <c r="Z549" s="92">
        <v>0.6</v>
      </c>
      <c r="AA549" s="142">
        <v>20.800000000000008</v>
      </c>
      <c r="AB549" s="93">
        <v>90</v>
      </c>
    </row>
    <row r="550" spans="1:28" ht="15.75" thickBot="1" x14ac:dyDescent="0.3">
      <c r="A550" s="94"/>
      <c r="D550" s="148" t="s">
        <v>18</v>
      </c>
      <c r="E550" s="51">
        <v>1</v>
      </c>
      <c r="F550" s="51">
        <v>2</v>
      </c>
      <c r="G550" s="51">
        <v>2</v>
      </c>
      <c r="H550" s="51">
        <v>1</v>
      </c>
      <c r="I550" s="51">
        <v>1</v>
      </c>
      <c r="J550" s="51">
        <v>1</v>
      </c>
      <c r="K550" s="51">
        <v>2</v>
      </c>
      <c r="L550" s="51">
        <v>0</v>
      </c>
      <c r="M550" s="115">
        <v>2</v>
      </c>
      <c r="N550" s="125">
        <v>12</v>
      </c>
      <c r="O550" s="128">
        <v>2</v>
      </c>
      <c r="P550" s="51">
        <v>2</v>
      </c>
      <c r="Q550" s="51">
        <v>1</v>
      </c>
      <c r="R550" s="51">
        <v>2</v>
      </c>
      <c r="S550" s="51">
        <v>1</v>
      </c>
      <c r="T550" s="51">
        <v>2</v>
      </c>
      <c r="U550" s="51">
        <v>1</v>
      </c>
      <c r="V550" s="51">
        <v>2</v>
      </c>
      <c r="W550" s="115">
        <v>1</v>
      </c>
      <c r="X550" s="120">
        <v>14</v>
      </c>
      <c r="Y550" s="68">
        <v>26</v>
      </c>
      <c r="AB550" s="87"/>
    </row>
    <row r="551" spans="1:28" ht="13.5" thickBot="1" x14ac:dyDescent="0.25">
      <c r="A551" s="95"/>
      <c r="AB551" s="87"/>
    </row>
    <row r="552" spans="1:28" ht="15" x14ac:dyDescent="0.25">
      <c r="A552" s="99"/>
      <c r="D552" s="53" t="s">
        <v>15</v>
      </c>
      <c r="E552" s="54">
        <v>2</v>
      </c>
      <c r="F552" s="54">
        <v>1</v>
      </c>
      <c r="G552" s="54">
        <v>1</v>
      </c>
      <c r="H552" s="54">
        <v>2</v>
      </c>
      <c r="I552" s="54">
        <v>2</v>
      </c>
      <c r="J552" s="54">
        <v>1</v>
      </c>
      <c r="K552" s="54">
        <v>1</v>
      </c>
      <c r="L552" s="54">
        <v>1</v>
      </c>
      <c r="M552" s="55">
        <v>1</v>
      </c>
      <c r="N552" s="129">
        <v>12</v>
      </c>
      <c r="O552" s="132">
        <v>2</v>
      </c>
      <c r="P552" s="54">
        <v>1</v>
      </c>
      <c r="Q552" s="54">
        <v>2</v>
      </c>
      <c r="R552" s="54">
        <v>1</v>
      </c>
      <c r="S552" s="54">
        <v>1</v>
      </c>
      <c r="T552" s="54">
        <v>1</v>
      </c>
      <c r="U552" s="54">
        <v>2</v>
      </c>
      <c r="V552" s="54">
        <v>1</v>
      </c>
      <c r="W552" s="55">
        <v>2</v>
      </c>
      <c r="X552" s="116">
        <v>13</v>
      </c>
      <c r="Y552" s="55">
        <v>25</v>
      </c>
      <c r="AB552" s="87"/>
    </row>
    <row r="553" spans="1:28" ht="15" x14ac:dyDescent="0.25">
      <c r="A553" s="149" t="s">
        <v>22</v>
      </c>
      <c r="B553" s="78">
        <v>26.4</v>
      </c>
      <c r="C553" s="112">
        <v>25</v>
      </c>
      <c r="D553" s="57" t="s">
        <v>14</v>
      </c>
      <c r="E553" s="84">
        <v>9</v>
      </c>
      <c r="F553" s="84">
        <v>6</v>
      </c>
      <c r="G553" s="84">
        <v>3</v>
      </c>
      <c r="H553" s="84">
        <v>5</v>
      </c>
      <c r="I553" s="84">
        <v>8</v>
      </c>
      <c r="J553" s="84">
        <v>6</v>
      </c>
      <c r="K553" s="84">
        <v>6</v>
      </c>
      <c r="L553" s="84">
        <v>5</v>
      </c>
      <c r="M553" s="114">
        <v>4</v>
      </c>
      <c r="N553" s="130">
        <v>52</v>
      </c>
      <c r="O553" s="84">
        <v>6</v>
      </c>
      <c r="P553" s="84">
        <v>7</v>
      </c>
      <c r="Q553" s="84">
        <v>5</v>
      </c>
      <c r="R553" s="84">
        <v>6</v>
      </c>
      <c r="S553" s="84">
        <v>4</v>
      </c>
      <c r="T553" s="84">
        <v>7</v>
      </c>
      <c r="U553" s="84">
        <v>9</v>
      </c>
      <c r="V553" s="84">
        <v>4</v>
      </c>
      <c r="W553" s="114">
        <v>5</v>
      </c>
      <c r="X553" s="110">
        <v>53</v>
      </c>
      <c r="Y553" s="69">
        <v>105</v>
      </c>
      <c r="Z553" s="97">
        <v>0.4</v>
      </c>
      <c r="AA553" s="143">
        <v>26.4</v>
      </c>
      <c r="AB553" s="98">
        <v>90</v>
      </c>
    </row>
    <row r="554" spans="1:28" ht="15.75" thickBot="1" x14ac:dyDescent="0.3">
      <c r="A554" s="99"/>
      <c r="D554" s="150" t="s">
        <v>18</v>
      </c>
      <c r="E554" s="56">
        <v>0</v>
      </c>
      <c r="F554" s="56">
        <v>1</v>
      </c>
      <c r="G554" s="56">
        <v>3</v>
      </c>
      <c r="H554" s="56">
        <v>3</v>
      </c>
      <c r="I554" s="56">
        <v>1</v>
      </c>
      <c r="J554" s="56">
        <v>1</v>
      </c>
      <c r="K554" s="56">
        <v>1</v>
      </c>
      <c r="L554" s="56">
        <v>2</v>
      </c>
      <c r="M554" s="117">
        <v>2</v>
      </c>
      <c r="N554" s="131">
        <v>14</v>
      </c>
      <c r="O554" s="133">
        <v>3</v>
      </c>
      <c r="P554" s="56">
        <v>0</v>
      </c>
      <c r="Q554" s="56">
        <v>3</v>
      </c>
      <c r="R554" s="56">
        <v>1</v>
      </c>
      <c r="S554" s="56">
        <v>2</v>
      </c>
      <c r="T554" s="56">
        <v>0</v>
      </c>
      <c r="U554" s="56">
        <v>0</v>
      </c>
      <c r="V554" s="56">
        <v>2</v>
      </c>
      <c r="W554" s="117">
        <v>3</v>
      </c>
      <c r="X554" s="121">
        <v>14</v>
      </c>
      <c r="Y554" s="70">
        <v>28</v>
      </c>
      <c r="AB554" s="87"/>
    </row>
    <row r="555" spans="1:28" ht="13.5" thickBot="1" x14ac:dyDescent="0.25">
      <c r="A555" s="95"/>
      <c r="AB555" s="87"/>
    </row>
    <row r="556" spans="1:28" ht="15" x14ac:dyDescent="0.25">
      <c r="A556" s="100"/>
      <c r="D556" s="58" t="s">
        <v>15</v>
      </c>
      <c r="E556" s="59">
        <v>2</v>
      </c>
      <c r="F556" s="59">
        <v>1</v>
      </c>
      <c r="G556" s="59">
        <v>1</v>
      </c>
      <c r="H556" s="59">
        <v>1</v>
      </c>
      <c r="I556" s="59">
        <v>2</v>
      </c>
      <c r="J556" s="59">
        <v>1</v>
      </c>
      <c r="K556" s="59">
        <v>1</v>
      </c>
      <c r="L556" s="59">
        <v>1</v>
      </c>
      <c r="M556" s="60">
        <v>1</v>
      </c>
      <c r="N556" s="134">
        <v>11</v>
      </c>
      <c r="O556" s="137">
        <v>2</v>
      </c>
      <c r="P556" s="59">
        <v>1</v>
      </c>
      <c r="Q556" s="59">
        <v>1</v>
      </c>
      <c r="R556" s="59">
        <v>1</v>
      </c>
      <c r="S556" s="59">
        <v>1</v>
      </c>
      <c r="T556" s="59">
        <v>1</v>
      </c>
      <c r="U556" s="59">
        <v>2</v>
      </c>
      <c r="V556" s="59">
        <v>1</v>
      </c>
      <c r="W556" s="60">
        <v>1</v>
      </c>
      <c r="X556" s="118">
        <v>11</v>
      </c>
      <c r="Y556" s="60">
        <v>22</v>
      </c>
      <c r="AB556" s="87"/>
    </row>
    <row r="557" spans="1:28" ht="15" x14ac:dyDescent="0.25">
      <c r="A557" s="151" t="s">
        <v>23</v>
      </c>
      <c r="B557" s="79">
        <v>23.900000000000006</v>
      </c>
      <c r="C557" s="112">
        <v>22</v>
      </c>
      <c r="D557" s="62" t="s">
        <v>14</v>
      </c>
      <c r="E557" s="84">
        <v>8</v>
      </c>
      <c r="F557" s="84">
        <v>5</v>
      </c>
      <c r="G557" s="84">
        <v>4</v>
      </c>
      <c r="H557" s="84">
        <v>8</v>
      </c>
      <c r="I557" s="84">
        <v>7</v>
      </c>
      <c r="J557" s="84">
        <v>6</v>
      </c>
      <c r="K557" s="84">
        <v>5</v>
      </c>
      <c r="L557" s="84">
        <v>5</v>
      </c>
      <c r="M557" s="114">
        <v>4</v>
      </c>
      <c r="N557" s="135">
        <v>52</v>
      </c>
      <c r="O557" s="127">
        <v>5</v>
      </c>
      <c r="P557" s="84">
        <v>7</v>
      </c>
      <c r="Q557" s="84">
        <v>5</v>
      </c>
      <c r="R557" s="84">
        <v>5</v>
      </c>
      <c r="S557" s="84">
        <v>3</v>
      </c>
      <c r="T557" s="84">
        <v>5</v>
      </c>
      <c r="U557" s="84">
        <v>6</v>
      </c>
      <c r="V557" s="84">
        <v>5</v>
      </c>
      <c r="W557" s="114">
        <v>5</v>
      </c>
      <c r="X557" s="111">
        <v>46</v>
      </c>
      <c r="Y557" s="71">
        <v>98</v>
      </c>
      <c r="Z557" s="102">
        <v>0</v>
      </c>
      <c r="AA557" s="141">
        <v>23.900000000000006</v>
      </c>
      <c r="AB557" s="103">
        <v>101</v>
      </c>
    </row>
    <row r="558" spans="1:28" ht="15.75" thickBot="1" x14ac:dyDescent="0.3">
      <c r="A558" s="104"/>
      <c r="B558" s="105"/>
      <c r="C558" s="105"/>
      <c r="D558" s="152" t="s">
        <v>18</v>
      </c>
      <c r="E558" s="61">
        <v>1</v>
      </c>
      <c r="F558" s="61">
        <v>2</v>
      </c>
      <c r="G558" s="61">
        <v>2</v>
      </c>
      <c r="H558" s="61">
        <v>0</v>
      </c>
      <c r="I558" s="61">
        <v>2</v>
      </c>
      <c r="J558" s="61">
        <v>1</v>
      </c>
      <c r="K558" s="61">
        <v>2</v>
      </c>
      <c r="L558" s="61">
        <v>2</v>
      </c>
      <c r="M558" s="119">
        <v>2</v>
      </c>
      <c r="N558" s="136">
        <v>14</v>
      </c>
      <c r="O558" s="138">
        <v>4</v>
      </c>
      <c r="P558" s="61">
        <v>0</v>
      </c>
      <c r="Q558" s="61">
        <v>2</v>
      </c>
      <c r="R558" s="61">
        <v>2</v>
      </c>
      <c r="S558" s="61">
        <v>3</v>
      </c>
      <c r="T558" s="61">
        <v>2</v>
      </c>
      <c r="U558" s="61">
        <v>3</v>
      </c>
      <c r="V558" s="61">
        <v>1</v>
      </c>
      <c r="W558" s="119">
        <v>2</v>
      </c>
      <c r="X558" s="122">
        <v>19</v>
      </c>
      <c r="Y558" s="72">
        <v>33</v>
      </c>
      <c r="Z558" s="105"/>
      <c r="AA558" s="105"/>
      <c r="AB558" s="106"/>
    </row>
    <row r="559" spans="1:28" ht="13.5" thickBot="1" x14ac:dyDescent="0.25">
      <c r="A559" s="77"/>
      <c r="B559" s="77"/>
      <c r="C559" s="77"/>
      <c r="D559" s="77"/>
      <c r="E559" s="77"/>
      <c r="F559" s="77"/>
      <c r="G559" s="77"/>
      <c r="H559" s="77"/>
      <c r="I559" s="77"/>
      <c r="J559" s="77"/>
      <c r="K559" s="77"/>
      <c r="L559" s="77"/>
      <c r="M559" s="77"/>
      <c r="N559" s="77"/>
      <c r="O559" s="77"/>
      <c r="P559" s="77"/>
      <c r="Q559" s="77"/>
      <c r="R559" s="77"/>
      <c r="S559" s="77"/>
      <c r="T559" s="77"/>
      <c r="U559" s="77"/>
      <c r="V559" s="77"/>
      <c r="W559" s="77"/>
      <c r="X559" s="77"/>
      <c r="Y559" s="77"/>
      <c r="Z559" s="77"/>
      <c r="AA559" s="77"/>
      <c r="AB559" s="77"/>
    </row>
    <row r="560" spans="1:28" ht="15" x14ac:dyDescent="0.25">
      <c r="A560" s="86"/>
      <c r="B560" s="173" t="s">
        <v>4</v>
      </c>
      <c r="C560" s="176" t="s">
        <v>19</v>
      </c>
      <c r="D560" s="64" t="s">
        <v>1</v>
      </c>
      <c r="E560" s="155">
        <v>507</v>
      </c>
      <c r="F560" s="155">
        <v>362</v>
      </c>
      <c r="G560" s="155">
        <v>205</v>
      </c>
      <c r="H560" s="155">
        <v>371</v>
      </c>
      <c r="I560" s="155">
        <v>455</v>
      </c>
      <c r="J560" s="155">
        <v>393</v>
      </c>
      <c r="K560" s="155">
        <v>130</v>
      </c>
      <c r="L560" s="155">
        <v>264</v>
      </c>
      <c r="M560" s="156">
        <v>339</v>
      </c>
      <c r="N560" s="179" t="s">
        <v>16</v>
      </c>
      <c r="O560" s="157">
        <v>449</v>
      </c>
      <c r="P560" s="155">
        <v>343</v>
      </c>
      <c r="Q560" s="155">
        <v>174</v>
      </c>
      <c r="R560" s="155">
        <v>338</v>
      </c>
      <c r="S560" s="155">
        <v>331</v>
      </c>
      <c r="T560" s="155">
        <v>384</v>
      </c>
      <c r="U560" s="155">
        <v>504</v>
      </c>
      <c r="V560" s="155">
        <v>177</v>
      </c>
      <c r="W560" s="156">
        <v>345</v>
      </c>
      <c r="X560" s="179" t="s">
        <v>17</v>
      </c>
      <c r="Y560" s="89">
        <v>72.400000000000006</v>
      </c>
      <c r="Z560" s="182" t="s">
        <v>28</v>
      </c>
      <c r="AA560" s="185" t="s">
        <v>6</v>
      </c>
      <c r="AB560" s="188" t="s">
        <v>20</v>
      </c>
    </row>
    <row r="561" spans="1:28" ht="15" x14ac:dyDescent="0.25">
      <c r="A561" s="86" t="s">
        <v>32</v>
      </c>
      <c r="B561" s="174"/>
      <c r="C561" s="177"/>
      <c r="D561" s="65" t="s">
        <v>2</v>
      </c>
      <c r="E561" s="63">
        <v>5</v>
      </c>
      <c r="F561" s="63">
        <v>4</v>
      </c>
      <c r="G561" s="63">
        <v>3</v>
      </c>
      <c r="H561" s="63">
        <v>4</v>
      </c>
      <c r="I561" s="63">
        <v>5</v>
      </c>
      <c r="J561" s="63">
        <v>4</v>
      </c>
      <c r="K561" s="63">
        <v>3</v>
      </c>
      <c r="L561" s="63">
        <v>4</v>
      </c>
      <c r="M561" s="158">
        <v>4</v>
      </c>
      <c r="N561" s="180"/>
      <c r="O561" s="159">
        <v>5</v>
      </c>
      <c r="P561" s="63">
        <v>4</v>
      </c>
      <c r="Q561" s="63">
        <v>3</v>
      </c>
      <c r="R561" s="63">
        <v>4</v>
      </c>
      <c r="S561" s="63">
        <v>4</v>
      </c>
      <c r="T561" s="63">
        <v>4</v>
      </c>
      <c r="U561" s="63">
        <v>5</v>
      </c>
      <c r="V561" s="63">
        <v>3</v>
      </c>
      <c r="W561" s="158">
        <v>4</v>
      </c>
      <c r="X561" s="180"/>
      <c r="Y561" s="63">
        <v>72</v>
      </c>
      <c r="Z561" s="183"/>
      <c r="AA561" s="186"/>
      <c r="AB561" s="189"/>
    </row>
    <row r="562" spans="1:28" ht="15.75" thickBot="1" x14ac:dyDescent="0.3">
      <c r="A562" s="140">
        <v>44589</v>
      </c>
      <c r="B562" s="175"/>
      <c r="C562" s="178"/>
      <c r="D562" s="66" t="s">
        <v>3</v>
      </c>
      <c r="E562" s="160">
        <v>2</v>
      </c>
      <c r="F562" s="160">
        <v>8</v>
      </c>
      <c r="G562" s="160">
        <v>4</v>
      </c>
      <c r="H562" s="160">
        <v>10</v>
      </c>
      <c r="I562" s="160">
        <v>18</v>
      </c>
      <c r="J562" s="160">
        <v>6</v>
      </c>
      <c r="K562" s="160">
        <v>16</v>
      </c>
      <c r="L562" s="160">
        <v>14</v>
      </c>
      <c r="M562" s="161">
        <v>12</v>
      </c>
      <c r="N562" s="181"/>
      <c r="O562" s="162">
        <v>9</v>
      </c>
      <c r="P562" s="160">
        <v>17</v>
      </c>
      <c r="Q562" s="160">
        <v>11</v>
      </c>
      <c r="R562" s="160">
        <v>13</v>
      </c>
      <c r="S562" s="160">
        <v>5</v>
      </c>
      <c r="T562" s="160">
        <v>1</v>
      </c>
      <c r="U562" s="160">
        <v>3</v>
      </c>
      <c r="V562" s="160">
        <v>7</v>
      </c>
      <c r="W562" s="161">
        <v>15</v>
      </c>
      <c r="X562" s="181"/>
      <c r="Y562" s="108">
        <v>140</v>
      </c>
      <c r="Z562" s="184"/>
      <c r="AA562" s="187"/>
      <c r="AB562" s="190"/>
    </row>
    <row r="563" spans="1:28" ht="15" x14ac:dyDescent="0.25">
      <c r="A563" s="146"/>
      <c r="D563" s="48" t="s">
        <v>15</v>
      </c>
      <c r="E563" s="49">
        <v>2</v>
      </c>
      <c r="F563" s="49">
        <v>1</v>
      </c>
      <c r="G563" s="49">
        <v>2</v>
      </c>
      <c r="H563" s="49">
        <v>1</v>
      </c>
      <c r="I563" s="49">
        <v>1</v>
      </c>
      <c r="J563" s="49">
        <v>2</v>
      </c>
      <c r="K563" s="49">
        <v>1</v>
      </c>
      <c r="L563" s="49">
        <v>1</v>
      </c>
      <c r="M563" s="50">
        <v>1</v>
      </c>
      <c r="N563" s="123">
        <v>12</v>
      </c>
      <c r="O563" s="126">
        <v>1</v>
      </c>
      <c r="P563" s="49">
        <v>1</v>
      </c>
      <c r="Q563" s="49">
        <v>1</v>
      </c>
      <c r="R563" s="49">
        <v>1</v>
      </c>
      <c r="S563" s="49">
        <v>2</v>
      </c>
      <c r="T563" s="49">
        <v>2</v>
      </c>
      <c r="U563" s="49">
        <v>2</v>
      </c>
      <c r="V563" s="49">
        <v>2</v>
      </c>
      <c r="W563" s="50">
        <v>1</v>
      </c>
      <c r="X563" s="113">
        <v>13</v>
      </c>
      <c r="Y563" s="85">
        <v>25</v>
      </c>
      <c r="AB563" s="87"/>
    </row>
    <row r="564" spans="1:28" ht="15" x14ac:dyDescent="0.25">
      <c r="A564" s="146" t="s">
        <v>24</v>
      </c>
      <c r="B564" s="73">
        <v>20.000000000000007</v>
      </c>
      <c r="C564" s="112">
        <v>25</v>
      </c>
      <c r="D564" s="52" t="s">
        <v>14</v>
      </c>
      <c r="E564" s="84">
        <v>9</v>
      </c>
      <c r="F564" s="84">
        <v>6</v>
      </c>
      <c r="G564" s="84">
        <v>4</v>
      </c>
      <c r="H564" s="84">
        <v>5</v>
      </c>
      <c r="I564" s="84">
        <v>6</v>
      </c>
      <c r="J564" s="84">
        <v>6</v>
      </c>
      <c r="K564" s="84">
        <v>6</v>
      </c>
      <c r="L564" s="84">
        <v>5</v>
      </c>
      <c r="M564" s="114">
        <v>4</v>
      </c>
      <c r="N564" s="147">
        <v>51</v>
      </c>
      <c r="O564" s="84">
        <v>8</v>
      </c>
      <c r="P564" s="84">
        <v>4</v>
      </c>
      <c r="Q564" s="84">
        <v>5</v>
      </c>
      <c r="R564" s="84">
        <v>5</v>
      </c>
      <c r="S564" s="84">
        <v>6</v>
      </c>
      <c r="T564" s="84">
        <v>6</v>
      </c>
      <c r="U564" s="84">
        <v>7</v>
      </c>
      <c r="V564" s="84">
        <v>5</v>
      </c>
      <c r="W564" s="114">
        <v>6</v>
      </c>
      <c r="X564" s="109">
        <v>52</v>
      </c>
      <c r="Y564" s="67">
        <v>103</v>
      </c>
      <c r="Z564" s="92">
        <v>0.2</v>
      </c>
      <c r="AA564" s="142">
        <v>20.200000000000006</v>
      </c>
      <c r="AB564" s="93">
        <v>89</v>
      </c>
    </row>
    <row r="565" spans="1:28" ht="15.75" thickBot="1" x14ac:dyDescent="0.3">
      <c r="A565" s="94"/>
      <c r="D565" s="148" t="s">
        <v>18</v>
      </c>
      <c r="E565" s="51">
        <v>0</v>
      </c>
      <c r="F565" s="51">
        <v>1</v>
      </c>
      <c r="G565" s="51">
        <v>3</v>
      </c>
      <c r="H565" s="51">
        <v>2</v>
      </c>
      <c r="I565" s="51">
        <v>2</v>
      </c>
      <c r="J565" s="51">
        <v>2</v>
      </c>
      <c r="K565" s="51">
        <v>0</v>
      </c>
      <c r="L565" s="51">
        <v>2</v>
      </c>
      <c r="M565" s="115">
        <v>3</v>
      </c>
      <c r="N565" s="125">
        <v>15</v>
      </c>
      <c r="O565" s="128">
        <v>0</v>
      </c>
      <c r="P565" s="51">
        <v>3</v>
      </c>
      <c r="Q565" s="51">
        <v>1</v>
      </c>
      <c r="R565" s="51">
        <v>2</v>
      </c>
      <c r="S565" s="51">
        <v>2</v>
      </c>
      <c r="T565" s="51">
        <v>2</v>
      </c>
      <c r="U565" s="51">
        <v>2</v>
      </c>
      <c r="V565" s="51">
        <v>2</v>
      </c>
      <c r="W565" s="115">
        <v>1</v>
      </c>
      <c r="X565" s="120">
        <v>15</v>
      </c>
      <c r="Y565" s="68">
        <v>30</v>
      </c>
      <c r="AB565" s="87"/>
    </row>
    <row r="566" spans="1:28" ht="13.5" thickBot="1" x14ac:dyDescent="0.25">
      <c r="A566" s="95"/>
      <c r="AB566" s="87"/>
    </row>
    <row r="567" spans="1:28" ht="15" x14ac:dyDescent="0.25">
      <c r="A567" s="99"/>
      <c r="D567" s="53" t="s">
        <v>15</v>
      </c>
      <c r="E567" s="54">
        <v>2</v>
      </c>
      <c r="F567" s="54">
        <v>2</v>
      </c>
      <c r="G567" s="54">
        <v>2</v>
      </c>
      <c r="H567" s="54">
        <v>2</v>
      </c>
      <c r="I567" s="54">
        <v>1</v>
      </c>
      <c r="J567" s="54">
        <v>2</v>
      </c>
      <c r="K567" s="54">
        <v>1</v>
      </c>
      <c r="L567" s="54">
        <v>2</v>
      </c>
      <c r="M567" s="55">
        <v>2</v>
      </c>
      <c r="N567" s="129">
        <v>16</v>
      </c>
      <c r="O567" s="132">
        <v>2</v>
      </c>
      <c r="P567" s="54">
        <v>1</v>
      </c>
      <c r="Q567" s="54">
        <v>2</v>
      </c>
      <c r="R567" s="54">
        <v>2</v>
      </c>
      <c r="S567" s="54">
        <v>2</v>
      </c>
      <c r="T567" s="54">
        <v>2</v>
      </c>
      <c r="U567" s="54">
        <v>2</v>
      </c>
      <c r="V567" s="54">
        <v>2</v>
      </c>
      <c r="W567" s="55">
        <v>2</v>
      </c>
      <c r="X567" s="116">
        <v>17</v>
      </c>
      <c r="Y567" s="55">
        <v>33</v>
      </c>
      <c r="AB567" s="87"/>
    </row>
    <row r="568" spans="1:28" ht="15" x14ac:dyDescent="0.25">
      <c r="A568" s="149" t="s">
        <v>22</v>
      </c>
      <c r="B568" s="78">
        <v>26.4</v>
      </c>
      <c r="C568" s="112">
        <v>33</v>
      </c>
      <c r="D568" s="57" t="s">
        <v>14</v>
      </c>
      <c r="E568" s="84">
        <v>9</v>
      </c>
      <c r="F568" s="84">
        <v>8</v>
      </c>
      <c r="G568" s="84">
        <v>6</v>
      </c>
      <c r="H568" s="84">
        <v>5</v>
      </c>
      <c r="I568" s="84">
        <v>8</v>
      </c>
      <c r="J568" s="84">
        <v>8</v>
      </c>
      <c r="K568" s="84">
        <v>5</v>
      </c>
      <c r="L568" s="84">
        <v>8</v>
      </c>
      <c r="M568" s="114">
        <v>7</v>
      </c>
      <c r="N568" s="130">
        <v>64</v>
      </c>
      <c r="O568" s="84">
        <v>6</v>
      </c>
      <c r="P568" s="84">
        <v>4</v>
      </c>
      <c r="Q568" s="84">
        <v>4</v>
      </c>
      <c r="R568" s="84">
        <v>8</v>
      </c>
      <c r="S568" s="84">
        <v>8</v>
      </c>
      <c r="T568" s="84">
        <v>6</v>
      </c>
      <c r="U568" s="84">
        <v>7</v>
      </c>
      <c r="V568" s="84">
        <v>6</v>
      </c>
      <c r="W568" s="114">
        <v>6</v>
      </c>
      <c r="X568" s="110">
        <v>55</v>
      </c>
      <c r="Y568" s="69">
        <v>119</v>
      </c>
      <c r="Z568" s="97">
        <v>0</v>
      </c>
      <c r="AA568" s="143">
        <v>26.4</v>
      </c>
      <c r="AB568" s="98">
        <v>89</v>
      </c>
    </row>
    <row r="569" spans="1:28" ht="15.75" thickBot="1" x14ac:dyDescent="0.3">
      <c r="A569" s="99"/>
      <c r="D569" s="150" t="s">
        <v>18</v>
      </c>
      <c r="E569" s="56">
        <v>0</v>
      </c>
      <c r="F569" s="56">
        <v>0</v>
      </c>
      <c r="G569" s="56">
        <v>1</v>
      </c>
      <c r="H569" s="56">
        <v>3</v>
      </c>
      <c r="I569" s="56">
        <v>0</v>
      </c>
      <c r="J569" s="56">
        <v>0</v>
      </c>
      <c r="K569" s="56">
        <v>1</v>
      </c>
      <c r="L569" s="56">
        <v>0</v>
      </c>
      <c r="M569" s="117">
        <v>1</v>
      </c>
      <c r="N569" s="131">
        <v>6</v>
      </c>
      <c r="O569" s="133">
        <v>3</v>
      </c>
      <c r="P569" s="56">
        <v>3</v>
      </c>
      <c r="Q569" s="56">
        <v>3</v>
      </c>
      <c r="R569" s="56">
        <v>0</v>
      </c>
      <c r="S569" s="56">
        <v>0</v>
      </c>
      <c r="T569" s="56">
        <v>2</v>
      </c>
      <c r="U569" s="56">
        <v>2</v>
      </c>
      <c r="V569" s="56">
        <v>1</v>
      </c>
      <c r="W569" s="117">
        <v>2</v>
      </c>
      <c r="X569" s="121">
        <v>16</v>
      </c>
      <c r="Y569" s="70">
        <v>22</v>
      </c>
      <c r="AB569" s="87"/>
    </row>
    <row r="570" spans="1:28" ht="13.5" thickBot="1" x14ac:dyDescent="0.25">
      <c r="A570" s="95"/>
      <c r="AB570" s="87"/>
    </row>
    <row r="571" spans="1:28" ht="15" x14ac:dyDescent="0.25">
      <c r="A571" s="100"/>
      <c r="D571" s="58" t="s">
        <v>15</v>
      </c>
      <c r="E571" s="59">
        <v>2</v>
      </c>
      <c r="F571" s="59">
        <v>2</v>
      </c>
      <c r="G571" s="59">
        <v>2</v>
      </c>
      <c r="H571" s="59">
        <v>2</v>
      </c>
      <c r="I571" s="59">
        <v>1</v>
      </c>
      <c r="J571" s="59">
        <v>2</v>
      </c>
      <c r="K571" s="59">
        <v>1</v>
      </c>
      <c r="L571" s="59">
        <v>1</v>
      </c>
      <c r="M571" s="60">
        <v>2</v>
      </c>
      <c r="N571" s="134">
        <v>15</v>
      </c>
      <c r="O571" s="137">
        <v>2</v>
      </c>
      <c r="P571" s="59">
        <v>1</v>
      </c>
      <c r="Q571" s="59">
        <v>2</v>
      </c>
      <c r="R571" s="59">
        <v>1</v>
      </c>
      <c r="S571" s="59">
        <v>2</v>
      </c>
      <c r="T571" s="59">
        <v>2</v>
      </c>
      <c r="U571" s="59">
        <v>2</v>
      </c>
      <c r="V571" s="59">
        <v>2</v>
      </c>
      <c r="W571" s="60">
        <v>1</v>
      </c>
      <c r="X571" s="118">
        <v>15</v>
      </c>
      <c r="Y571" s="60">
        <v>30</v>
      </c>
      <c r="AB571" s="87"/>
    </row>
    <row r="572" spans="1:28" ht="15" x14ac:dyDescent="0.25">
      <c r="A572" s="151" t="s">
        <v>23</v>
      </c>
      <c r="B572" s="79">
        <v>23.700000000000006</v>
      </c>
      <c r="C572" s="112">
        <v>30</v>
      </c>
      <c r="D572" s="62" t="s">
        <v>14</v>
      </c>
      <c r="E572" s="84">
        <v>9</v>
      </c>
      <c r="F572" s="84">
        <v>5</v>
      </c>
      <c r="G572" s="84">
        <v>6</v>
      </c>
      <c r="H572" s="84">
        <v>6</v>
      </c>
      <c r="I572" s="84">
        <v>7</v>
      </c>
      <c r="J572" s="84">
        <v>6</v>
      </c>
      <c r="K572" s="84">
        <v>7</v>
      </c>
      <c r="L572" s="84">
        <v>6</v>
      </c>
      <c r="M572" s="114">
        <v>4</v>
      </c>
      <c r="N572" s="135">
        <v>56</v>
      </c>
      <c r="O572" s="127">
        <v>6</v>
      </c>
      <c r="P572" s="84">
        <v>5</v>
      </c>
      <c r="Q572" s="84">
        <v>4</v>
      </c>
      <c r="R572" s="84">
        <v>5</v>
      </c>
      <c r="S572" s="84">
        <v>7</v>
      </c>
      <c r="T572" s="84">
        <v>7</v>
      </c>
      <c r="U572" s="84">
        <v>9</v>
      </c>
      <c r="V572" s="84">
        <v>4</v>
      </c>
      <c r="W572" s="114">
        <v>6</v>
      </c>
      <c r="X572" s="111">
        <v>53</v>
      </c>
      <c r="Y572" s="71">
        <v>109</v>
      </c>
      <c r="Z572" s="102">
        <v>0.2</v>
      </c>
      <c r="AA572" s="141">
        <v>23.900000000000006</v>
      </c>
      <c r="AB572" s="103">
        <v>100</v>
      </c>
    </row>
    <row r="573" spans="1:28" ht="15.75" thickBot="1" x14ac:dyDescent="0.3">
      <c r="A573" s="104"/>
      <c r="B573" s="105"/>
      <c r="C573" s="105"/>
      <c r="D573" s="152" t="s">
        <v>18</v>
      </c>
      <c r="E573" s="61">
        <v>0</v>
      </c>
      <c r="F573" s="61">
        <v>3</v>
      </c>
      <c r="G573" s="61">
        <v>1</v>
      </c>
      <c r="H573" s="61">
        <v>2</v>
      </c>
      <c r="I573" s="61">
        <v>1</v>
      </c>
      <c r="J573" s="61">
        <v>2</v>
      </c>
      <c r="K573" s="61">
        <v>0</v>
      </c>
      <c r="L573" s="61">
        <v>1</v>
      </c>
      <c r="M573" s="119">
        <v>4</v>
      </c>
      <c r="N573" s="136">
        <v>14</v>
      </c>
      <c r="O573" s="138">
        <v>3</v>
      </c>
      <c r="P573" s="61">
        <v>2</v>
      </c>
      <c r="Q573" s="61">
        <v>3</v>
      </c>
      <c r="R573" s="61">
        <v>2</v>
      </c>
      <c r="S573" s="61">
        <v>1</v>
      </c>
      <c r="T573" s="61">
        <v>1</v>
      </c>
      <c r="U573" s="61">
        <v>0</v>
      </c>
      <c r="V573" s="61">
        <v>3</v>
      </c>
      <c r="W573" s="119">
        <v>1</v>
      </c>
      <c r="X573" s="122">
        <v>16</v>
      </c>
      <c r="Y573" s="72">
        <v>30</v>
      </c>
      <c r="Z573" s="105"/>
      <c r="AA573" s="105"/>
      <c r="AB573" s="106"/>
    </row>
    <row r="574" spans="1:28" ht="13.5" thickBot="1" x14ac:dyDescent="0.25">
      <c r="A574" s="77"/>
      <c r="B574" s="77"/>
      <c r="C574" s="77"/>
      <c r="D574" s="77"/>
      <c r="E574" s="77"/>
      <c r="F574" s="77"/>
      <c r="G574" s="77"/>
      <c r="H574" s="77"/>
      <c r="I574" s="77"/>
      <c r="J574" s="77"/>
      <c r="K574" s="77"/>
      <c r="L574" s="77"/>
      <c r="M574" s="77"/>
      <c r="N574" s="77"/>
      <c r="O574" s="77"/>
      <c r="P574" s="77"/>
      <c r="Q574" s="77"/>
      <c r="R574" s="77"/>
      <c r="S574" s="77"/>
      <c r="T574" s="77"/>
      <c r="U574" s="77"/>
      <c r="V574" s="77"/>
      <c r="W574" s="77"/>
      <c r="X574" s="77"/>
      <c r="Y574" s="77"/>
      <c r="Z574" s="77"/>
      <c r="AA574" s="77"/>
      <c r="AB574" s="77"/>
    </row>
    <row r="575" spans="1:28" ht="15" x14ac:dyDescent="0.25">
      <c r="A575" s="83"/>
      <c r="B575" s="173" t="s">
        <v>4</v>
      </c>
      <c r="C575" s="176" t="s">
        <v>19</v>
      </c>
      <c r="D575" s="64" t="s">
        <v>1</v>
      </c>
      <c r="E575" s="40">
        <v>476</v>
      </c>
      <c r="F575" s="41">
        <v>340</v>
      </c>
      <c r="G575" s="41">
        <v>145</v>
      </c>
      <c r="H575" s="41">
        <v>336</v>
      </c>
      <c r="I575" s="41">
        <v>432</v>
      </c>
      <c r="J575" s="41">
        <v>306</v>
      </c>
      <c r="K575" s="41">
        <v>310</v>
      </c>
      <c r="L575" s="41">
        <v>340</v>
      </c>
      <c r="M575" s="42">
        <v>136</v>
      </c>
      <c r="N575" s="179" t="s">
        <v>16</v>
      </c>
      <c r="O575" s="40">
        <v>405</v>
      </c>
      <c r="P575" s="41">
        <v>352</v>
      </c>
      <c r="Q575" s="41">
        <v>328</v>
      </c>
      <c r="R575" s="41">
        <v>296</v>
      </c>
      <c r="S575" s="41">
        <v>166</v>
      </c>
      <c r="T575" s="41">
        <v>348</v>
      </c>
      <c r="U575" s="41">
        <v>430</v>
      </c>
      <c r="V575" s="41">
        <v>150</v>
      </c>
      <c r="W575" s="42">
        <v>336</v>
      </c>
      <c r="X575" s="179" t="s">
        <v>17</v>
      </c>
      <c r="Y575" s="89">
        <v>68.599999999999994</v>
      </c>
      <c r="Z575" s="182" t="s">
        <v>28</v>
      </c>
      <c r="AA575" s="185" t="s">
        <v>6</v>
      </c>
      <c r="AB575" s="188" t="s">
        <v>20</v>
      </c>
    </row>
    <row r="576" spans="1:28" ht="15" x14ac:dyDescent="0.25">
      <c r="A576" s="83" t="s">
        <v>26</v>
      </c>
      <c r="B576" s="174"/>
      <c r="C576" s="177"/>
      <c r="D576" s="65" t="s">
        <v>2</v>
      </c>
      <c r="E576" s="43">
        <v>5</v>
      </c>
      <c r="F576" s="39">
        <v>4</v>
      </c>
      <c r="G576" s="39">
        <v>3</v>
      </c>
      <c r="H576" s="39">
        <v>4</v>
      </c>
      <c r="I576" s="39">
        <v>5</v>
      </c>
      <c r="J576" s="39">
        <v>4</v>
      </c>
      <c r="K576" s="39">
        <v>4</v>
      </c>
      <c r="L576" s="39">
        <v>4</v>
      </c>
      <c r="M576" s="44">
        <v>3</v>
      </c>
      <c r="N576" s="180"/>
      <c r="O576" s="43">
        <v>5</v>
      </c>
      <c r="P576" s="39">
        <v>4</v>
      </c>
      <c r="Q576" s="39">
        <v>4</v>
      </c>
      <c r="R576" s="39">
        <v>4</v>
      </c>
      <c r="S576" s="39">
        <v>3</v>
      </c>
      <c r="T576" s="39">
        <v>4</v>
      </c>
      <c r="U576" s="39">
        <v>5</v>
      </c>
      <c r="V576" s="39">
        <v>3</v>
      </c>
      <c r="W576" s="44">
        <v>4</v>
      </c>
      <c r="X576" s="180"/>
      <c r="Y576" s="63">
        <v>72</v>
      </c>
      <c r="Z576" s="183"/>
      <c r="AA576" s="186"/>
      <c r="AB576" s="189"/>
    </row>
    <row r="577" spans="1:28" ht="15.75" thickBot="1" x14ac:dyDescent="0.3">
      <c r="A577" s="139">
        <v>44587</v>
      </c>
      <c r="B577" s="175"/>
      <c r="C577" s="178"/>
      <c r="D577" s="66" t="s">
        <v>3</v>
      </c>
      <c r="E577" s="45">
        <v>4</v>
      </c>
      <c r="F577" s="46">
        <v>10</v>
      </c>
      <c r="G577" s="46">
        <v>18</v>
      </c>
      <c r="H577" s="46">
        <v>6</v>
      </c>
      <c r="I577" s="46">
        <v>2</v>
      </c>
      <c r="J577" s="46">
        <v>12</v>
      </c>
      <c r="K577" s="46">
        <v>14</v>
      </c>
      <c r="L577" s="46">
        <v>8</v>
      </c>
      <c r="M577" s="47">
        <v>16</v>
      </c>
      <c r="N577" s="181"/>
      <c r="O577" s="45">
        <v>3</v>
      </c>
      <c r="P577" s="46">
        <v>9</v>
      </c>
      <c r="Q577" s="46">
        <v>5</v>
      </c>
      <c r="R577" s="46">
        <v>13</v>
      </c>
      <c r="S577" s="46">
        <v>17</v>
      </c>
      <c r="T577" s="46">
        <v>11</v>
      </c>
      <c r="U577" s="46">
        <v>1</v>
      </c>
      <c r="V577" s="46">
        <v>15</v>
      </c>
      <c r="W577" s="47">
        <v>7</v>
      </c>
      <c r="X577" s="181"/>
      <c r="Y577" s="108">
        <v>122</v>
      </c>
      <c r="Z577" s="184"/>
      <c r="AA577" s="187"/>
      <c r="AB577" s="190"/>
    </row>
    <row r="578" spans="1:28" ht="15" x14ac:dyDescent="0.25">
      <c r="A578" s="146"/>
      <c r="D578" s="48" t="s">
        <v>15</v>
      </c>
      <c r="E578" s="49">
        <v>1</v>
      </c>
      <c r="F578" s="49">
        <v>1</v>
      </c>
      <c r="G578" s="49">
        <v>1</v>
      </c>
      <c r="H578" s="49">
        <v>1</v>
      </c>
      <c r="I578" s="49">
        <v>1</v>
      </c>
      <c r="J578" s="49">
        <v>1</v>
      </c>
      <c r="K578" s="49">
        <v>1</v>
      </c>
      <c r="L578" s="49">
        <v>1</v>
      </c>
      <c r="M578" s="50">
        <v>1</v>
      </c>
      <c r="N578" s="123">
        <v>9</v>
      </c>
      <c r="O578" s="126">
        <v>1</v>
      </c>
      <c r="P578" s="49">
        <v>1</v>
      </c>
      <c r="Q578" s="49">
        <v>1</v>
      </c>
      <c r="R578" s="49">
        <v>1</v>
      </c>
      <c r="S578" s="49">
        <v>1</v>
      </c>
      <c r="T578" s="49">
        <v>1</v>
      </c>
      <c r="U578" s="49">
        <v>2</v>
      </c>
      <c r="V578" s="49">
        <v>1</v>
      </c>
      <c r="W578" s="50">
        <v>1</v>
      </c>
      <c r="X578" s="113">
        <v>10</v>
      </c>
      <c r="Y578" s="85">
        <v>19</v>
      </c>
      <c r="AB578" s="87"/>
    </row>
    <row r="579" spans="1:28" ht="15" x14ac:dyDescent="0.25">
      <c r="A579" s="146" t="s">
        <v>24</v>
      </c>
      <c r="B579" s="73">
        <v>20.800000000000008</v>
      </c>
      <c r="C579" s="112">
        <v>19</v>
      </c>
      <c r="D579" s="52" t="s">
        <v>14</v>
      </c>
      <c r="E579" s="84">
        <v>8</v>
      </c>
      <c r="F579" s="84">
        <v>5</v>
      </c>
      <c r="G579" s="84">
        <v>4</v>
      </c>
      <c r="H579" s="84">
        <v>6</v>
      </c>
      <c r="I579" s="84">
        <v>6</v>
      </c>
      <c r="J579" s="84">
        <v>5</v>
      </c>
      <c r="K579" s="84">
        <v>4</v>
      </c>
      <c r="L579" s="84">
        <v>5</v>
      </c>
      <c r="M579" s="114">
        <v>4</v>
      </c>
      <c r="N579" s="147">
        <v>47</v>
      </c>
      <c r="O579" s="84">
        <v>5</v>
      </c>
      <c r="P579" s="84">
        <v>6</v>
      </c>
      <c r="Q579" s="84">
        <v>5</v>
      </c>
      <c r="R579" s="84">
        <v>5</v>
      </c>
      <c r="S579" s="84">
        <v>3</v>
      </c>
      <c r="T579" s="84">
        <v>5</v>
      </c>
      <c r="U579" s="84">
        <v>6</v>
      </c>
      <c r="V579" s="84">
        <v>3</v>
      </c>
      <c r="W579" s="114">
        <v>4</v>
      </c>
      <c r="X579" s="109">
        <v>42</v>
      </c>
      <c r="Y579" s="67">
        <v>89</v>
      </c>
      <c r="Z579" s="92">
        <v>-0.8</v>
      </c>
      <c r="AA579" s="142">
        <v>20.000000000000007</v>
      </c>
      <c r="AB579" s="93">
        <v>88</v>
      </c>
    </row>
    <row r="580" spans="1:28" ht="15.75" thickBot="1" x14ac:dyDescent="0.3">
      <c r="A580" s="94"/>
      <c r="D580" s="148" t="s">
        <v>18</v>
      </c>
      <c r="E580" s="51">
        <v>0</v>
      </c>
      <c r="F580" s="51">
        <v>2</v>
      </c>
      <c r="G580" s="51">
        <v>2</v>
      </c>
      <c r="H580" s="51">
        <v>1</v>
      </c>
      <c r="I580" s="51">
        <v>2</v>
      </c>
      <c r="J580" s="51">
        <v>2</v>
      </c>
      <c r="K580" s="51">
        <v>3</v>
      </c>
      <c r="L580" s="51">
        <v>2</v>
      </c>
      <c r="M580" s="115">
        <v>2</v>
      </c>
      <c r="N580" s="125">
        <v>16</v>
      </c>
      <c r="O580" s="128">
        <v>3</v>
      </c>
      <c r="P580" s="51">
        <v>1</v>
      </c>
      <c r="Q580" s="51">
        <v>2</v>
      </c>
      <c r="R580" s="51">
        <v>2</v>
      </c>
      <c r="S580" s="51">
        <v>3</v>
      </c>
      <c r="T580" s="51">
        <v>2</v>
      </c>
      <c r="U580" s="51">
        <v>3</v>
      </c>
      <c r="V580" s="51">
        <v>3</v>
      </c>
      <c r="W580" s="115">
        <v>3</v>
      </c>
      <c r="X580" s="120">
        <v>22</v>
      </c>
      <c r="Y580" s="68">
        <v>38</v>
      </c>
      <c r="AB580" s="87"/>
    </row>
    <row r="581" spans="1:28" ht="13.5" thickBot="1" x14ac:dyDescent="0.25">
      <c r="A581" s="95"/>
      <c r="AB581" s="87"/>
    </row>
    <row r="582" spans="1:28" ht="15" x14ac:dyDescent="0.25">
      <c r="A582" s="99"/>
      <c r="D582" s="53" t="s">
        <v>15</v>
      </c>
      <c r="E582" s="54">
        <v>2</v>
      </c>
      <c r="F582" s="54">
        <v>1</v>
      </c>
      <c r="G582" s="54">
        <v>1</v>
      </c>
      <c r="H582" s="54">
        <v>2</v>
      </c>
      <c r="I582" s="54">
        <v>2</v>
      </c>
      <c r="J582" s="54">
        <v>1</v>
      </c>
      <c r="K582" s="54">
        <v>1</v>
      </c>
      <c r="L582" s="54">
        <v>1</v>
      </c>
      <c r="M582" s="55">
        <v>1</v>
      </c>
      <c r="N582" s="129">
        <v>12</v>
      </c>
      <c r="O582" s="132">
        <v>2</v>
      </c>
      <c r="P582" s="54">
        <v>1</v>
      </c>
      <c r="Q582" s="54">
        <v>2</v>
      </c>
      <c r="R582" s="54">
        <v>1</v>
      </c>
      <c r="S582" s="54">
        <v>1</v>
      </c>
      <c r="T582" s="54">
        <v>1</v>
      </c>
      <c r="U582" s="54">
        <v>2</v>
      </c>
      <c r="V582" s="54">
        <v>1</v>
      </c>
      <c r="W582" s="55">
        <v>2</v>
      </c>
      <c r="X582" s="116">
        <v>13</v>
      </c>
      <c r="Y582" s="55">
        <v>25</v>
      </c>
      <c r="AB582" s="87"/>
    </row>
    <row r="583" spans="1:28" ht="15" x14ac:dyDescent="0.25">
      <c r="A583" s="149" t="s">
        <v>22</v>
      </c>
      <c r="B583" s="78">
        <v>26.4</v>
      </c>
      <c r="C583" s="112">
        <v>25</v>
      </c>
      <c r="D583" s="57" t="s">
        <v>14</v>
      </c>
      <c r="E583" s="84">
        <v>0</v>
      </c>
      <c r="F583" s="84">
        <v>0</v>
      </c>
      <c r="G583" s="84">
        <v>0</v>
      </c>
      <c r="H583" s="84">
        <v>0</v>
      </c>
      <c r="I583" s="84">
        <v>0</v>
      </c>
      <c r="J583" s="84">
        <v>0</v>
      </c>
      <c r="K583" s="84">
        <v>0</v>
      </c>
      <c r="L583" s="84">
        <v>0</v>
      </c>
      <c r="M583" s="114">
        <v>0</v>
      </c>
      <c r="N583" s="130">
        <v>0</v>
      </c>
      <c r="O583" s="84">
        <v>0</v>
      </c>
      <c r="P583" s="84">
        <v>0</v>
      </c>
      <c r="Q583" s="84">
        <v>0</v>
      </c>
      <c r="R583" s="84">
        <v>0</v>
      </c>
      <c r="S583" s="84">
        <v>0</v>
      </c>
      <c r="T583" s="84">
        <v>0</v>
      </c>
      <c r="U583" s="84">
        <v>0</v>
      </c>
      <c r="V583" s="84">
        <v>0</v>
      </c>
      <c r="W583" s="114">
        <v>0</v>
      </c>
      <c r="X583" s="110">
        <v>0</v>
      </c>
      <c r="Y583" s="69">
        <v>0</v>
      </c>
      <c r="Z583" s="97">
        <v>0</v>
      </c>
      <c r="AA583" s="143">
        <v>26.4</v>
      </c>
      <c r="AB583" s="98">
        <v>88</v>
      </c>
    </row>
    <row r="584" spans="1:28" ht="15.75" thickBot="1" x14ac:dyDescent="0.3">
      <c r="A584" s="99"/>
      <c r="D584" s="150" t="s">
        <v>18</v>
      </c>
      <c r="E584" s="56">
        <v>0</v>
      </c>
      <c r="F584" s="56">
        <v>0</v>
      </c>
      <c r="G584" s="56">
        <v>0</v>
      </c>
      <c r="H584" s="56">
        <v>0</v>
      </c>
      <c r="I584" s="56">
        <v>0</v>
      </c>
      <c r="J584" s="56">
        <v>0</v>
      </c>
      <c r="K584" s="56">
        <v>0</v>
      </c>
      <c r="L584" s="56">
        <v>0</v>
      </c>
      <c r="M584" s="117">
        <v>0</v>
      </c>
      <c r="N584" s="131">
        <v>0</v>
      </c>
      <c r="O584" s="133">
        <v>0</v>
      </c>
      <c r="P584" s="56">
        <v>0</v>
      </c>
      <c r="Q584" s="56">
        <v>0</v>
      </c>
      <c r="R584" s="56">
        <v>0</v>
      </c>
      <c r="S584" s="56">
        <v>0</v>
      </c>
      <c r="T584" s="56">
        <v>0</v>
      </c>
      <c r="U584" s="56">
        <v>0</v>
      </c>
      <c r="V584" s="56">
        <v>0</v>
      </c>
      <c r="W584" s="117">
        <v>0</v>
      </c>
      <c r="X584" s="121">
        <v>0</v>
      </c>
      <c r="Y584" s="70">
        <v>0</v>
      </c>
      <c r="AB584" s="87"/>
    </row>
    <row r="585" spans="1:28" ht="13.5" thickBot="1" x14ac:dyDescent="0.25">
      <c r="A585" s="95"/>
      <c r="AB585" s="87"/>
    </row>
    <row r="586" spans="1:28" ht="15" x14ac:dyDescent="0.25">
      <c r="A586" s="100"/>
      <c r="D586" s="58" t="s">
        <v>15</v>
      </c>
      <c r="E586" s="59">
        <v>2</v>
      </c>
      <c r="F586" s="59">
        <v>1</v>
      </c>
      <c r="G586" s="59">
        <v>1</v>
      </c>
      <c r="H586" s="59">
        <v>1</v>
      </c>
      <c r="I586" s="59">
        <v>2</v>
      </c>
      <c r="J586" s="59">
        <v>1</v>
      </c>
      <c r="K586" s="59">
        <v>1</v>
      </c>
      <c r="L586" s="59">
        <v>1</v>
      </c>
      <c r="M586" s="60">
        <v>1</v>
      </c>
      <c r="N586" s="134">
        <v>11</v>
      </c>
      <c r="O586" s="137">
        <v>2</v>
      </c>
      <c r="P586" s="59">
        <v>1</v>
      </c>
      <c r="Q586" s="59">
        <v>1</v>
      </c>
      <c r="R586" s="59">
        <v>1</v>
      </c>
      <c r="S586" s="59">
        <v>1</v>
      </c>
      <c r="T586" s="59">
        <v>1</v>
      </c>
      <c r="U586" s="59">
        <v>2</v>
      </c>
      <c r="V586" s="59">
        <v>1</v>
      </c>
      <c r="W586" s="60">
        <v>1</v>
      </c>
      <c r="X586" s="118">
        <v>11</v>
      </c>
      <c r="Y586" s="60">
        <v>22</v>
      </c>
      <c r="AB586" s="87"/>
    </row>
    <row r="587" spans="1:28" ht="15" x14ac:dyDescent="0.25">
      <c r="A587" s="151" t="s">
        <v>23</v>
      </c>
      <c r="B587" s="79">
        <v>23.700000000000006</v>
      </c>
      <c r="C587" s="112">
        <v>22</v>
      </c>
      <c r="D587" s="62" t="s">
        <v>14</v>
      </c>
      <c r="E587" s="84">
        <v>7</v>
      </c>
      <c r="F587" s="84">
        <v>5</v>
      </c>
      <c r="G587" s="84">
        <v>4</v>
      </c>
      <c r="H587" s="84">
        <v>5</v>
      </c>
      <c r="I587" s="84">
        <v>6</v>
      </c>
      <c r="J587" s="84">
        <v>6</v>
      </c>
      <c r="K587" s="84">
        <v>4</v>
      </c>
      <c r="L587" s="84">
        <v>4</v>
      </c>
      <c r="M587" s="114">
        <v>4</v>
      </c>
      <c r="N587" s="135">
        <v>45</v>
      </c>
      <c r="O587" s="127">
        <v>8</v>
      </c>
      <c r="P587" s="84">
        <v>5</v>
      </c>
      <c r="Q587" s="84">
        <v>6</v>
      </c>
      <c r="R587" s="84">
        <v>5</v>
      </c>
      <c r="S587" s="84">
        <v>4</v>
      </c>
      <c r="T587" s="84">
        <v>7</v>
      </c>
      <c r="U587" s="84">
        <v>6</v>
      </c>
      <c r="V587" s="84">
        <v>4</v>
      </c>
      <c r="W587" s="114">
        <v>7</v>
      </c>
      <c r="X587" s="111">
        <v>52</v>
      </c>
      <c r="Y587" s="71">
        <v>97</v>
      </c>
      <c r="Z587" s="102">
        <v>0</v>
      </c>
      <c r="AA587" s="141">
        <v>23.700000000000006</v>
      </c>
      <c r="AB587" s="103">
        <v>99</v>
      </c>
    </row>
    <row r="588" spans="1:28" ht="15.75" thickBot="1" x14ac:dyDescent="0.3">
      <c r="A588" s="104"/>
      <c r="B588" s="105"/>
      <c r="C588" s="105"/>
      <c r="D588" s="152" t="s">
        <v>18</v>
      </c>
      <c r="E588" s="61">
        <v>2</v>
      </c>
      <c r="F588" s="61">
        <v>2</v>
      </c>
      <c r="G588" s="61">
        <v>2</v>
      </c>
      <c r="H588" s="61">
        <v>2</v>
      </c>
      <c r="I588" s="61">
        <v>3</v>
      </c>
      <c r="J588" s="61">
        <v>1</v>
      </c>
      <c r="K588" s="61">
        <v>3</v>
      </c>
      <c r="L588" s="61">
        <v>3</v>
      </c>
      <c r="M588" s="119">
        <v>2</v>
      </c>
      <c r="N588" s="136">
        <v>20</v>
      </c>
      <c r="O588" s="138">
        <v>1</v>
      </c>
      <c r="P588" s="61">
        <v>2</v>
      </c>
      <c r="Q588" s="61">
        <v>1</v>
      </c>
      <c r="R588" s="61">
        <v>2</v>
      </c>
      <c r="S588" s="61">
        <v>2</v>
      </c>
      <c r="T588" s="61">
        <v>0</v>
      </c>
      <c r="U588" s="61">
        <v>3</v>
      </c>
      <c r="V588" s="61">
        <v>2</v>
      </c>
      <c r="W588" s="119">
        <v>0</v>
      </c>
      <c r="X588" s="122">
        <v>13</v>
      </c>
      <c r="Y588" s="72">
        <v>33</v>
      </c>
      <c r="Z588" s="105"/>
      <c r="AA588" s="105"/>
      <c r="AB588" s="106"/>
    </row>
    <row r="589" spans="1:28" ht="13.5" thickBot="1" x14ac:dyDescent="0.25">
      <c r="A589" s="77"/>
      <c r="B589" s="77"/>
      <c r="C589" s="77"/>
      <c r="D589" s="77"/>
      <c r="E589" s="77"/>
      <c r="F589" s="77"/>
      <c r="G589" s="77"/>
      <c r="H589" s="77"/>
      <c r="I589" s="77"/>
      <c r="J589" s="77"/>
      <c r="K589" s="77"/>
      <c r="L589" s="77"/>
      <c r="M589" s="77"/>
      <c r="N589" s="77"/>
      <c r="O589" s="77"/>
      <c r="P589" s="77"/>
      <c r="Q589" s="77"/>
      <c r="R589" s="77"/>
      <c r="S589" s="77"/>
      <c r="T589" s="77"/>
      <c r="U589" s="77"/>
      <c r="V589" s="77"/>
      <c r="W589" s="77"/>
      <c r="X589" s="77"/>
      <c r="Y589" s="77"/>
      <c r="Z589" s="77"/>
      <c r="AA589" s="77"/>
      <c r="AB589" s="77"/>
    </row>
    <row r="590" spans="1:28" ht="15" x14ac:dyDescent="0.25">
      <c r="A590" s="153"/>
      <c r="B590" s="173" t="s">
        <v>4</v>
      </c>
      <c r="C590" s="176" t="s">
        <v>19</v>
      </c>
      <c r="D590" s="64" t="s">
        <v>1</v>
      </c>
      <c r="E590" s="40">
        <v>465</v>
      </c>
      <c r="F590" s="41">
        <v>365</v>
      </c>
      <c r="G590" s="41">
        <v>155</v>
      </c>
      <c r="H590" s="41">
        <v>366</v>
      </c>
      <c r="I590" s="41">
        <v>449</v>
      </c>
      <c r="J590" s="41">
        <v>281</v>
      </c>
      <c r="K590" s="41">
        <v>126</v>
      </c>
      <c r="L590" s="41">
        <v>353</v>
      </c>
      <c r="M590" s="42">
        <v>301</v>
      </c>
      <c r="N590" s="179" t="s">
        <v>16</v>
      </c>
      <c r="O590" s="40">
        <v>358</v>
      </c>
      <c r="P590" s="41">
        <v>142</v>
      </c>
      <c r="Q590" s="41">
        <v>512</v>
      </c>
      <c r="R590" s="41">
        <v>331</v>
      </c>
      <c r="S590" s="41">
        <v>337</v>
      </c>
      <c r="T590" s="41">
        <v>328</v>
      </c>
      <c r="U590" s="41">
        <v>342</v>
      </c>
      <c r="V590" s="41">
        <v>126</v>
      </c>
      <c r="W590" s="42">
        <v>470</v>
      </c>
      <c r="X590" s="179" t="s">
        <v>17</v>
      </c>
      <c r="Y590" s="89">
        <v>71.3</v>
      </c>
      <c r="Z590" s="182" t="s">
        <v>28</v>
      </c>
      <c r="AA590" s="185" t="s">
        <v>6</v>
      </c>
      <c r="AB590" s="188" t="s">
        <v>20</v>
      </c>
    </row>
    <row r="591" spans="1:28" ht="15" x14ac:dyDescent="0.25">
      <c r="A591" s="153" t="s">
        <v>30</v>
      </c>
      <c r="B591" s="174"/>
      <c r="C591" s="177"/>
      <c r="D591" s="65" t="s">
        <v>2</v>
      </c>
      <c r="E591" s="43">
        <v>5</v>
      </c>
      <c r="F591" s="39">
        <v>4</v>
      </c>
      <c r="G591" s="39">
        <v>3</v>
      </c>
      <c r="H591" s="39">
        <v>4</v>
      </c>
      <c r="I591" s="39">
        <v>5</v>
      </c>
      <c r="J591" s="39">
        <v>4</v>
      </c>
      <c r="K591" s="39">
        <v>3</v>
      </c>
      <c r="L591" s="39">
        <v>4</v>
      </c>
      <c r="M591" s="44">
        <v>4</v>
      </c>
      <c r="N591" s="180"/>
      <c r="O591" s="43">
        <v>4</v>
      </c>
      <c r="P591" s="39">
        <v>3</v>
      </c>
      <c r="Q591" s="39">
        <v>5</v>
      </c>
      <c r="R591" s="39">
        <v>4</v>
      </c>
      <c r="S591" s="39">
        <v>4</v>
      </c>
      <c r="T591" s="39">
        <v>4</v>
      </c>
      <c r="U591" s="39">
        <v>4</v>
      </c>
      <c r="V591" s="39">
        <v>3</v>
      </c>
      <c r="W591" s="44">
        <v>5</v>
      </c>
      <c r="X591" s="180"/>
      <c r="Y591" s="63">
        <v>72</v>
      </c>
      <c r="Z591" s="183"/>
      <c r="AA591" s="186"/>
      <c r="AB591" s="189"/>
    </row>
    <row r="592" spans="1:28" ht="15.75" thickBot="1" x14ac:dyDescent="0.3">
      <c r="A592" s="154">
        <v>44582</v>
      </c>
      <c r="B592" s="175"/>
      <c r="C592" s="178"/>
      <c r="D592" s="66" t="s">
        <v>3</v>
      </c>
      <c r="E592" s="45">
        <v>8</v>
      </c>
      <c r="F592" s="46">
        <v>4</v>
      </c>
      <c r="G592" s="46">
        <v>18</v>
      </c>
      <c r="H592" s="46">
        <v>2</v>
      </c>
      <c r="I592" s="46">
        <v>6</v>
      </c>
      <c r="J592" s="46">
        <v>16</v>
      </c>
      <c r="K592" s="46">
        <v>12</v>
      </c>
      <c r="L592" s="46">
        <v>10</v>
      </c>
      <c r="M592" s="47">
        <v>14</v>
      </c>
      <c r="N592" s="181"/>
      <c r="O592" s="45">
        <v>3</v>
      </c>
      <c r="P592" s="46">
        <v>17</v>
      </c>
      <c r="Q592" s="46">
        <v>1</v>
      </c>
      <c r="R592" s="46">
        <v>15</v>
      </c>
      <c r="S592" s="46">
        <v>7</v>
      </c>
      <c r="T592" s="46">
        <v>5</v>
      </c>
      <c r="U592" s="46">
        <v>11</v>
      </c>
      <c r="V592" s="46">
        <v>9</v>
      </c>
      <c r="W592" s="47">
        <v>13</v>
      </c>
      <c r="X592" s="181"/>
      <c r="Y592" s="108">
        <v>140</v>
      </c>
      <c r="Z592" s="184"/>
      <c r="AA592" s="187"/>
      <c r="AB592" s="190"/>
    </row>
    <row r="593" spans="1:28" ht="15" x14ac:dyDescent="0.25">
      <c r="A593" s="146"/>
      <c r="D593" s="48" t="s">
        <v>15</v>
      </c>
      <c r="E593" s="49">
        <v>2</v>
      </c>
      <c r="F593" s="49">
        <v>2</v>
      </c>
      <c r="G593" s="49">
        <v>1</v>
      </c>
      <c r="H593" s="49">
        <v>2</v>
      </c>
      <c r="I593" s="49">
        <v>2</v>
      </c>
      <c r="J593" s="49">
        <v>1</v>
      </c>
      <c r="K593" s="49">
        <v>1</v>
      </c>
      <c r="L593" s="49">
        <v>1</v>
      </c>
      <c r="M593" s="50">
        <v>1</v>
      </c>
      <c r="N593" s="123">
        <v>13</v>
      </c>
      <c r="O593" s="126">
        <v>2</v>
      </c>
      <c r="P593" s="49">
        <v>1</v>
      </c>
      <c r="Q593" s="49">
        <v>2</v>
      </c>
      <c r="R593" s="49">
        <v>1</v>
      </c>
      <c r="S593" s="49">
        <v>2</v>
      </c>
      <c r="T593" s="49">
        <v>2</v>
      </c>
      <c r="U593" s="49">
        <v>1</v>
      </c>
      <c r="V593" s="49">
        <v>2</v>
      </c>
      <c r="W593" s="50">
        <v>1</v>
      </c>
      <c r="X593" s="113">
        <v>14</v>
      </c>
      <c r="Y593" s="85">
        <v>27</v>
      </c>
      <c r="AB593" s="87"/>
    </row>
    <row r="594" spans="1:28" ht="15" x14ac:dyDescent="0.25">
      <c r="A594" s="146" t="s">
        <v>24</v>
      </c>
      <c r="B594" s="73">
        <v>22.400000000000009</v>
      </c>
      <c r="C594" s="112">
        <v>27</v>
      </c>
      <c r="D594" s="52" t="s">
        <v>14</v>
      </c>
      <c r="E594" s="84">
        <v>6</v>
      </c>
      <c r="F594" s="84">
        <v>4</v>
      </c>
      <c r="G594" s="84">
        <v>4</v>
      </c>
      <c r="H594" s="84">
        <v>5</v>
      </c>
      <c r="I594" s="84">
        <v>7</v>
      </c>
      <c r="J594" s="84">
        <v>6</v>
      </c>
      <c r="K594" s="84">
        <v>3</v>
      </c>
      <c r="L594" s="84">
        <v>4</v>
      </c>
      <c r="M594" s="114">
        <v>6</v>
      </c>
      <c r="N594" s="147">
        <v>45</v>
      </c>
      <c r="O594" s="84">
        <v>5</v>
      </c>
      <c r="P594" s="84">
        <v>4</v>
      </c>
      <c r="Q594" s="84">
        <v>6</v>
      </c>
      <c r="R594" s="84">
        <v>7</v>
      </c>
      <c r="S594" s="84">
        <v>5</v>
      </c>
      <c r="T594" s="84">
        <v>4</v>
      </c>
      <c r="U594" s="84">
        <v>7</v>
      </c>
      <c r="V594" s="84">
        <v>6</v>
      </c>
      <c r="W594" s="114">
        <v>6</v>
      </c>
      <c r="X594" s="109">
        <v>50</v>
      </c>
      <c r="Y594" s="67">
        <v>95</v>
      </c>
      <c r="Z594" s="92">
        <v>-1.6</v>
      </c>
      <c r="AA594" s="142">
        <v>20.800000000000008</v>
      </c>
      <c r="AB594" s="93">
        <v>87</v>
      </c>
    </row>
    <row r="595" spans="1:28" ht="15.75" thickBot="1" x14ac:dyDescent="0.3">
      <c r="A595" s="94"/>
      <c r="D595" s="148" t="s">
        <v>18</v>
      </c>
      <c r="E595" s="51">
        <v>3</v>
      </c>
      <c r="F595" s="51">
        <v>4</v>
      </c>
      <c r="G595" s="51">
        <v>2</v>
      </c>
      <c r="H595" s="51">
        <v>3</v>
      </c>
      <c r="I595" s="51">
        <v>2</v>
      </c>
      <c r="J595" s="51">
        <v>1</v>
      </c>
      <c r="K595" s="51">
        <v>3</v>
      </c>
      <c r="L595" s="51">
        <v>3</v>
      </c>
      <c r="M595" s="115">
        <v>1</v>
      </c>
      <c r="N595" s="125">
        <v>22</v>
      </c>
      <c r="O595" s="128">
        <v>3</v>
      </c>
      <c r="P595" s="51">
        <v>2</v>
      </c>
      <c r="Q595" s="51">
        <v>3</v>
      </c>
      <c r="R595" s="51">
        <v>0</v>
      </c>
      <c r="S595" s="51">
        <v>3</v>
      </c>
      <c r="T595" s="51">
        <v>4</v>
      </c>
      <c r="U595" s="51">
        <v>0</v>
      </c>
      <c r="V595" s="51">
        <v>1</v>
      </c>
      <c r="W595" s="115">
        <v>2</v>
      </c>
      <c r="X595" s="120">
        <v>18</v>
      </c>
      <c r="Y595" s="68">
        <v>40</v>
      </c>
      <c r="AB595" s="87"/>
    </row>
    <row r="596" spans="1:28" ht="13.5" thickBot="1" x14ac:dyDescent="0.25">
      <c r="A596" s="95"/>
      <c r="AB596" s="87"/>
    </row>
    <row r="597" spans="1:28" ht="15" x14ac:dyDescent="0.25">
      <c r="A597" s="99"/>
      <c r="D597" s="53" t="s">
        <v>15</v>
      </c>
      <c r="E597" s="54">
        <v>2</v>
      </c>
      <c r="F597" s="54">
        <v>2</v>
      </c>
      <c r="G597" s="54">
        <v>1</v>
      </c>
      <c r="H597" s="54">
        <v>2</v>
      </c>
      <c r="I597" s="54">
        <v>2</v>
      </c>
      <c r="J597" s="54">
        <v>1</v>
      </c>
      <c r="K597" s="54">
        <v>2</v>
      </c>
      <c r="L597" s="54">
        <v>2</v>
      </c>
      <c r="M597" s="55">
        <v>2</v>
      </c>
      <c r="N597" s="129">
        <v>16</v>
      </c>
      <c r="O597" s="132">
        <v>2</v>
      </c>
      <c r="P597" s="54">
        <v>1</v>
      </c>
      <c r="Q597" s="54">
        <v>2</v>
      </c>
      <c r="R597" s="54">
        <v>1</v>
      </c>
      <c r="S597" s="54">
        <v>2</v>
      </c>
      <c r="T597" s="54">
        <v>2</v>
      </c>
      <c r="U597" s="54">
        <v>2</v>
      </c>
      <c r="V597" s="54">
        <v>2</v>
      </c>
      <c r="W597" s="55">
        <v>2</v>
      </c>
      <c r="X597" s="116">
        <v>16</v>
      </c>
      <c r="Y597" s="55">
        <v>32</v>
      </c>
      <c r="AB597" s="87"/>
    </row>
    <row r="598" spans="1:28" ht="15" x14ac:dyDescent="0.25">
      <c r="A598" s="149" t="s">
        <v>22</v>
      </c>
      <c r="B598" s="78">
        <v>26.4</v>
      </c>
      <c r="C598" s="112">
        <v>32</v>
      </c>
      <c r="D598" s="57" t="s">
        <v>14</v>
      </c>
      <c r="E598" s="84">
        <v>0</v>
      </c>
      <c r="F598" s="84">
        <v>0</v>
      </c>
      <c r="G598" s="84">
        <v>0</v>
      </c>
      <c r="H598" s="84">
        <v>0</v>
      </c>
      <c r="I598" s="84">
        <v>0</v>
      </c>
      <c r="J598" s="84">
        <v>0</v>
      </c>
      <c r="K598" s="84">
        <v>0</v>
      </c>
      <c r="L598" s="84">
        <v>0</v>
      </c>
      <c r="M598" s="114">
        <v>0</v>
      </c>
      <c r="N598" s="130">
        <v>0</v>
      </c>
      <c r="O598" s="84">
        <v>0</v>
      </c>
      <c r="P598" s="84">
        <v>0</v>
      </c>
      <c r="Q598" s="84">
        <v>0</v>
      </c>
      <c r="R598" s="84">
        <v>0</v>
      </c>
      <c r="S598" s="84">
        <v>0</v>
      </c>
      <c r="T598" s="84">
        <v>0</v>
      </c>
      <c r="U598" s="84">
        <v>0</v>
      </c>
      <c r="V598" s="84">
        <v>0</v>
      </c>
      <c r="W598" s="114">
        <v>0</v>
      </c>
      <c r="X598" s="110">
        <v>0</v>
      </c>
      <c r="Y598" s="69">
        <v>0</v>
      </c>
      <c r="Z598" s="97">
        <v>0</v>
      </c>
      <c r="AA598" s="143">
        <v>26.4</v>
      </c>
      <c r="AB598" s="98">
        <v>88</v>
      </c>
    </row>
    <row r="599" spans="1:28" ht="15.75" thickBot="1" x14ac:dyDescent="0.3">
      <c r="A599" s="99"/>
      <c r="D599" s="150" t="s">
        <v>18</v>
      </c>
      <c r="E599" s="56">
        <v>0</v>
      </c>
      <c r="F599" s="56">
        <v>0</v>
      </c>
      <c r="G599" s="56">
        <v>0</v>
      </c>
      <c r="H599" s="56">
        <v>0</v>
      </c>
      <c r="I599" s="56">
        <v>0</v>
      </c>
      <c r="J599" s="56">
        <v>0</v>
      </c>
      <c r="K599" s="56">
        <v>0</v>
      </c>
      <c r="L599" s="56">
        <v>0</v>
      </c>
      <c r="M599" s="117">
        <v>0</v>
      </c>
      <c r="N599" s="131">
        <v>0</v>
      </c>
      <c r="O599" s="133">
        <v>0</v>
      </c>
      <c r="P599" s="56">
        <v>0</v>
      </c>
      <c r="Q599" s="56">
        <v>0</v>
      </c>
      <c r="R599" s="56">
        <v>0</v>
      </c>
      <c r="S599" s="56">
        <v>0</v>
      </c>
      <c r="T599" s="56">
        <v>0</v>
      </c>
      <c r="U599" s="56">
        <v>0</v>
      </c>
      <c r="V599" s="56">
        <v>0</v>
      </c>
      <c r="W599" s="117">
        <v>0</v>
      </c>
      <c r="X599" s="121">
        <v>0</v>
      </c>
      <c r="Y599" s="70">
        <v>0</v>
      </c>
      <c r="AB599" s="87"/>
    </row>
    <row r="600" spans="1:28" ht="13.5" thickBot="1" x14ac:dyDescent="0.25">
      <c r="A600" s="95"/>
      <c r="AB600" s="87"/>
    </row>
    <row r="601" spans="1:28" ht="15" x14ac:dyDescent="0.25">
      <c r="A601" s="100"/>
      <c r="D601" s="58" t="s">
        <v>15</v>
      </c>
      <c r="E601" s="59">
        <v>2</v>
      </c>
      <c r="F601" s="59">
        <v>2</v>
      </c>
      <c r="G601" s="59">
        <v>1</v>
      </c>
      <c r="H601" s="59">
        <v>2</v>
      </c>
      <c r="I601" s="59">
        <v>2</v>
      </c>
      <c r="J601" s="59">
        <v>1</v>
      </c>
      <c r="K601" s="59">
        <v>1</v>
      </c>
      <c r="L601" s="59">
        <v>2</v>
      </c>
      <c r="M601" s="60">
        <v>1</v>
      </c>
      <c r="N601" s="134">
        <v>14</v>
      </c>
      <c r="O601" s="137">
        <v>2</v>
      </c>
      <c r="P601" s="59">
        <v>1</v>
      </c>
      <c r="Q601" s="59">
        <v>2</v>
      </c>
      <c r="R601" s="59">
        <v>1</v>
      </c>
      <c r="S601" s="59">
        <v>2</v>
      </c>
      <c r="T601" s="59">
        <v>2</v>
      </c>
      <c r="U601" s="59">
        <v>1</v>
      </c>
      <c r="V601" s="59">
        <v>2</v>
      </c>
      <c r="W601" s="60">
        <v>1</v>
      </c>
      <c r="X601" s="118">
        <v>14</v>
      </c>
      <c r="Y601" s="60">
        <v>28</v>
      </c>
      <c r="AB601" s="87"/>
    </row>
    <row r="602" spans="1:28" ht="15" x14ac:dyDescent="0.25">
      <c r="A602" s="151" t="s">
        <v>23</v>
      </c>
      <c r="B602" s="79">
        <v>23.400000000000006</v>
      </c>
      <c r="C602" s="112">
        <v>28</v>
      </c>
      <c r="D602" s="62" t="s">
        <v>14</v>
      </c>
      <c r="E602" s="84">
        <v>7</v>
      </c>
      <c r="F602" s="84">
        <v>8</v>
      </c>
      <c r="G602" s="84">
        <v>3</v>
      </c>
      <c r="H602" s="84">
        <v>5</v>
      </c>
      <c r="I602" s="84">
        <v>8</v>
      </c>
      <c r="J602" s="84">
        <v>3</v>
      </c>
      <c r="K602" s="84">
        <v>6</v>
      </c>
      <c r="L602" s="84">
        <v>7</v>
      </c>
      <c r="M602" s="114">
        <v>8</v>
      </c>
      <c r="N602" s="135">
        <v>55</v>
      </c>
      <c r="O602" s="127">
        <v>5</v>
      </c>
      <c r="P602" s="84">
        <v>4</v>
      </c>
      <c r="Q602" s="84">
        <v>7</v>
      </c>
      <c r="R602" s="84">
        <v>6</v>
      </c>
      <c r="S602" s="84">
        <v>6</v>
      </c>
      <c r="T602" s="84">
        <v>8</v>
      </c>
      <c r="U602" s="84">
        <v>5</v>
      </c>
      <c r="V602" s="84">
        <v>5</v>
      </c>
      <c r="W602" s="114">
        <v>7</v>
      </c>
      <c r="X602" s="111">
        <v>53</v>
      </c>
      <c r="Y602" s="71">
        <v>108</v>
      </c>
      <c r="Z602" s="102">
        <v>0.30000000000000004</v>
      </c>
      <c r="AA602" s="141">
        <v>23.700000000000006</v>
      </c>
      <c r="AB602" s="103">
        <v>98</v>
      </c>
    </row>
    <row r="603" spans="1:28" ht="15.75" thickBot="1" x14ac:dyDescent="0.3">
      <c r="A603" s="104"/>
      <c r="B603" s="105"/>
      <c r="C603" s="105"/>
      <c r="D603" s="152" t="s">
        <v>18</v>
      </c>
      <c r="E603" s="61">
        <v>2</v>
      </c>
      <c r="F603" s="61">
        <v>0</v>
      </c>
      <c r="G603" s="61">
        <v>3</v>
      </c>
      <c r="H603" s="61">
        <v>3</v>
      </c>
      <c r="I603" s="61">
        <v>1</v>
      </c>
      <c r="J603" s="61">
        <v>4</v>
      </c>
      <c r="K603" s="61">
        <v>0</v>
      </c>
      <c r="L603" s="61">
        <v>1</v>
      </c>
      <c r="M603" s="119">
        <v>0</v>
      </c>
      <c r="N603" s="136">
        <v>14</v>
      </c>
      <c r="O603" s="138">
        <v>3</v>
      </c>
      <c r="P603" s="61">
        <v>2</v>
      </c>
      <c r="Q603" s="61">
        <v>2</v>
      </c>
      <c r="R603" s="61">
        <v>1</v>
      </c>
      <c r="S603" s="61">
        <v>2</v>
      </c>
      <c r="T603" s="61">
        <v>0</v>
      </c>
      <c r="U603" s="61">
        <v>2</v>
      </c>
      <c r="V603" s="61">
        <v>2</v>
      </c>
      <c r="W603" s="119">
        <v>1</v>
      </c>
      <c r="X603" s="122">
        <v>15</v>
      </c>
      <c r="Y603" s="72">
        <v>29</v>
      </c>
      <c r="Z603" s="105"/>
      <c r="AA603" s="105"/>
      <c r="AB603" s="106"/>
    </row>
    <row r="604" spans="1:28" ht="13.5" thickBot="1" x14ac:dyDescent="0.25">
      <c r="A604" s="77"/>
      <c r="B604" s="77"/>
      <c r="C604" s="77"/>
      <c r="D604" s="77"/>
      <c r="E604" s="77"/>
      <c r="F604" s="77"/>
      <c r="G604" s="77"/>
      <c r="H604" s="77"/>
      <c r="I604" s="77"/>
      <c r="J604" s="77"/>
      <c r="K604" s="77"/>
      <c r="L604" s="77"/>
      <c r="M604" s="77"/>
      <c r="N604" s="77"/>
      <c r="O604" s="77"/>
      <c r="P604" s="77"/>
      <c r="Q604" s="77"/>
      <c r="R604" s="77"/>
      <c r="S604" s="77"/>
      <c r="T604" s="77"/>
      <c r="U604" s="77"/>
      <c r="V604" s="77"/>
      <c r="W604" s="77"/>
      <c r="X604" s="77"/>
      <c r="Y604" s="77"/>
      <c r="Z604" s="77"/>
      <c r="AA604" s="77"/>
      <c r="AB604" s="77"/>
    </row>
    <row r="605" spans="1:28" ht="15" x14ac:dyDescent="0.25">
      <c r="A605" s="86"/>
      <c r="B605" s="173" t="s">
        <v>4</v>
      </c>
      <c r="C605" s="176" t="s">
        <v>19</v>
      </c>
      <c r="D605" s="64" t="s">
        <v>1</v>
      </c>
      <c r="E605" s="155">
        <v>507</v>
      </c>
      <c r="F605" s="155">
        <v>362</v>
      </c>
      <c r="G605" s="155">
        <v>205</v>
      </c>
      <c r="H605" s="155">
        <v>371</v>
      </c>
      <c r="I605" s="155">
        <v>455</v>
      </c>
      <c r="J605" s="155">
        <v>393</v>
      </c>
      <c r="K605" s="155">
        <v>130</v>
      </c>
      <c r="L605" s="155">
        <v>264</v>
      </c>
      <c r="M605" s="156">
        <v>339</v>
      </c>
      <c r="N605" s="179" t="s">
        <v>16</v>
      </c>
      <c r="O605" s="157">
        <v>449</v>
      </c>
      <c r="P605" s="155">
        <v>343</v>
      </c>
      <c r="Q605" s="155">
        <v>174</v>
      </c>
      <c r="R605" s="155">
        <v>338</v>
      </c>
      <c r="S605" s="155">
        <v>331</v>
      </c>
      <c r="T605" s="155">
        <v>384</v>
      </c>
      <c r="U605" s="155">
        <v>504</v>
      </c>
      <c r="V605" s="155">
        <v>177</v>
      </c>
      <c r="W605" s="156">
        <v>345</v>
      </c>
      <c r="X605" s="179" t="s">
        <v>17</v>
      </c>
      <c r="Y605" s="89">
        <v>72.400000000000006</v>
      </c>
      <c r="Z605" s="182" t="s">
        <v>28</v>
      </c>
      <c r="AA605" s="185" t="s">
        <v>6</v>
      </c>
      <c r="AB605" s="188" t="s">
        <v>20</v>
      </c>
    </row>
    <row r="606" spans="1:28" ht="15" x14ac:dyDescent="0.25">
      <c r="A606" s="86" t="s">
        <v>32</v>
      </c>
      <c r="B606" s="174"/>
      <c r="C606" s="177"/>
      <c r="D606" s="65" t="s">
        <v>2</v>
      </c>
      <c r="E606" s="63">
        <v>5</v>
      </c>
      <c r="F606" s="63">
        <v>4</v>
      </c>
      <c r="G606" s="63">
        <v>3</v>
      </c>
      <c r="H606" s="63">
        <v>4</v>
      </c>
      <c r="I606" s="63">
        <v>5</v>
      </c>
      <c r="J606" s="63">
        <v>4</v>
      </c>
      <c r="K606" s="63">
        <v>3</v>
      </c>
      <c r="L606" s="63">
        <v>4</v>
      </c>
      <c r="M606" s="158">
        <v>4</v>
      </c>
      <c r="N606" s="180"/>
      <c r="O606" s="159">
        <v>5</v>
      </c>
      <c r="P606" s="63">
        <v>4</v>
      </c>
      <c r="Q606" s="63">
        <v>3</v>
      </c>
      <c r="R606" s="63">
        <v>4</v>
      </c>
      <c r="S606" s="63">
        <v>4</v>
      </c>
      <c r="T606" s="63">
        <v>4</v>
      </c>
      <c r="U606" s="63">
        <v>5</v>
      </c>
      <c r="V606" s="63">
        <v>3</v>
      </c>
      <c r="W606" s="158">
        <v>4</v>
      </c>
      <c r="X606" s="180"/>
      <c r="Y606" s="63">
        <v>72</v>
      </c>
      <c r="Z606" s="183"/>
      <c r="AA606" s="186"/>
      <c r="AB606" s="189"/>
    </row>
    <row r="607" spans="1:28" ht="15.75" thickBot="1" x14ac:dyDescent="0.3">
      <c r="A607" s="140">
        <v>44571</v>
      </c>
      <c r="B607" s="175"/>
      <c r="C607" s="178"/>
      <c r="D607" s="66" t="s">
        <v>3</v>
      </c>
      <c r="E607" s="160">
        <v>2</v>
      </c>
      <c r="F607" s="160">
        <v>8</v>
      </c>
      <c r="G607" s="160">
        <v>4</v>
      </c>
      <c r="H607" s="160">
        <v>10</v>
      </c>
      <c r="I607" s="160">
        <v>18</v>
      </c>
      <c r="J607" s="160">
        <v>6</v>
      </c>
      <c r="K607" s="160">
        <v>16</v>
      </c>
      <c r="L607" s="160">
        <v>14</v>
      </c>
      <c r="M607" s="161">
        <v>12</v>
      </c>
      <c r="N607" s="181"/>
      <c r="O607" s="162">
        <v>9</v>
      </c>
      <c r="P607" s="160">
        <v>17</v>
      </c>
      <c r="Q607" s="160">
        <v>11</v>
      </c>
      <c r="R607" s="160">
        <v>13</v>
      </c>
      <c r="S607" s="160">
        <v>5</v>
      </c>
      <c r="T607" s="160">
        <v>1</v>
      </c>
      <c r="U607" s="160">
        <v>3</v>
      </c>
      <c r="V607" s="160">
        <v>7</v>
      </c>
      <c r="W607" s="161">
        <v>15</v>
      </c>
      <c r="X607" s="181"/>
      <c r="Y607" s="108">
        <v>140</v>
      </c>
      <c r="Z607" s="184"/>
      <c r="AA607" s="187"/>
      <c r="AB607" s="190"/>
    </row>
    <row r="608" spans="1:28" ht="15" x14ac:dyDescent="0.25">
      <c r="A608" s="146"/>
      <c r="D608" s="48" t="s">
        <v>15</v>
      </c>
      <c r="E608" s="49">
        <v>2</v>
      </c>
      <c r="F608" s="49">
        <v>2</v>
      </c>
      <c r="G608" s="49">
        <v>2</v>
      </c>
      <c r="H608" s="49">
        <v>2</v>
      </c>
      <c r="I608" s="49">
        <v>1</v>
      </c>
      <c r="J608" s="49">
        <v>2</v>
      </c>
      <c r="K608" s="49">
        <v>1</v>
      </c>
      <c r="L608" s="49">
        <v>1</v>
      </c>
      <c r="M608" s="50">
        <v>1</v>
      </c>
      <c r="N608" s="123">
        <v>14</v>
      </c>
      <c r="O608" s="126">
        <v>2</v>
      </c>
      <c r="P608" s="49">
        <v>1</v>
      </c>
      <c r="Q608" s="49">
        <v>1</v>
      </c>
      <c r="R608" s="49">
        <v>1</v>
      </c>
      <c r="S608" s="49">
        <v>2</v>
      </c>
      <c r="T608" s="49">
        <v>2</v>
      </c>
      <c r="U608" s="49">
        <v>2</v>
      </c>
      <c r="V608" s="49">
        <v>2</v>
      </c>
      <c r="W608" s="50">
        <v>1</v>
      </c>
      <c r="X608" s="113">
        <v>14</v>
      </c>
      <c r="Y608" s="85">
        <v>28</v>
      </c>
      <c r="AB608" s="87"/>
    </row>
    <row r="609" spans="1:28" ht="15" x14ac:dyDescent="0.25">
      <c r="A609" s="146" t="s">
        <v>24</v>
      </c>
      <c r="B609" s="73">
        <v>22.300000000000008</v>
      </c>
      <c r="C609" s="112">
        <v>28</v>
      </c>
      <c r="D609" s="52" t="s">
        <v>14</v>
      </c>
      <c r="E609" s="84">
        <v>9</v>
      </c>
      <c r="F609" s="84">
        <v>6</v>
      </c>
      <c r="G609" s="84">
        <v>4</v>
      </c>
      <c r="H609" s="84">
        <v>5</v>
      </c>
      <c r="I609" s="84">
        <v>6</v>
      </c>
      <c r="J609" s="84">
        <v>5</v>
      </c>
      <c r="K609" s="84">
        <v>5</v>
      </c>
      <c r="L609" s="84">
        <v>5</v>
      </c>
      <c r="M609" s="114">
        <v>6</v>
      </c>
      <c r="N609" s="147">
        <v>51</v>
      </c>
      <c r="O609" s="84">
        <v>9</v>
      </c>
      <c r="P609" s="84">
        <v>4</v>
      </c>
      <c r="Q609" s="84">
        <v>6</v>
      </c>
      <c r="R609" s="84">
        <v>6</v>
      </c>
      <c r="S609" s="84">
        <v>5</v>
      </c>
      <c r="T609" s="84">
        <v>8</v>
      </c>
      <c r="U609" s="84">
        <v>6</v>
      </c>
      <c r="V609" s="84">
        <v>5</v>
      </c>
      <c r="W609" s="114">
        <v>5</v>
      </c>
      <c r="X609" s="109">
        <v>54</v>
      </c>
      <c r="Y609" s="67">
        <v>105</v>
      </c>
      <c r="Z609" s="92">
        <v>0.1</v>
      </c>
      <c r="AA609" s="142">
        <v>22.400000000000009</v>
      </c>
      <c r="AB609" s="93">
        <v>86</v>
      </c>
    </row>
    <row r="610" spans="1:28" ht="15.75" thickBot="1" x14ac:dyDescent="0.3">
      <c r="A610" s="94"/>
      <c r="D610" s="148" t="s">
        <v>18</v>
      </c>
      <c r="E610" s="51">
        <v>0</v>
      </c>
      <c r="F610" s="51">
        <v>2</v>
      </c>
      <c r="G610" s="51">
        <v>3</v>
      </c>
      <c r="H610" s="51">
        <v>3</v>
      </c>
      <c r="I610" s="51">
        <v>2</v>
      </c>
      <c r="J610" s="51">
        <v>3</v>
      </c>
      <c r="K610" s="51">
        <v>1</v>
      </c>
      <c r="L610" s="51">
        <v>2</v>
      </c>
      <c r="M610" s="115">
        <v>1</v>
      </c>
      <c r="N610" s="125">
        <v>17</v>
      </c>
      <c r="O610" s="128">
        <v>0</v>
      </c>
      <c r="P610" s="51">
        <v>3</v>
      </c>
      <c r="Q610" s="51">
        <v>0</v>
      </c>
      <c r="R610" s="51">
        <v>1</v>
      </c>
      <c r="S610" s="51">
        <v>3</v>
      </c>
      <c r="T610" s="51">
        <v>0</v>
      </c>
      <c r="U610" s="51">
        <v>3</v>
      </c>
      <c r="V610" s="51">
        <v>2</v>
      </c>
      <c r="W610" s="115">
        <v>2</v>
      </c>
      <c r="X610" s="120">
        <v>14</v>
      </c>
      <c r="Y610" s="68">
        <v>31</v>
      </c>
      <c r="AB610" s="87"/>
    </row>
    <row r="611" spans="1:28" ht="13.5" thickBot="1" x14ac:dyDescent="0.25">
      <c r="A611" s="95"/>
      <c r="AB611" s="87"/>
    </row>
    <row r="612" spans="1:28" ht="15" x14ac:dyDescent="0.25">
      <c r="A612" s="99"/>
      <c r="D612" s="53" t="s">
        <v>15</v>
      </c>
      <c r="E612" s="54">
        <v>2</v>
      </c>
      <c r="F612" s="54">
        <v>2</v>
      </c>
      <c r="G612" s="54">
        <v>2</v>
      </c>
      <c r="H612" s="54">
        <v>2</v>
      </c>
      <c r="I612" s="54">
        <v>1</v>
      </c>
      <c r="J612" s="54">
        <v>2</v>
      </c>
      <c r="K612" s="54">
        <v>1</v>
      </c>
      <c r="L612" s="54">
        <v>2</v>
      </c>
      <c r="M612" s="55">
        <v>2</v>
      </c>
      <c r="N612" s="129">
        <v>16</v>
      </c>
      <c r="O612" s="132">
        <v>2</v>
      </c>
      <c r="P612" s="54">
        <v>1</v>
      </c>
      <c r="Q612" s="54">
        <v>2</v>
      </c>
      <c r="R612" s="54">
        <v>2</v>
      </c>
      <c r="S612" s="54">
        <v>2</v>
      </c>
      <c r="T612" s="54">
        <v>2</v>
      </c>
      <c r="U612" s="54">
        <v>2</v>
      </c>
      <c r="V612" s="54">
        <v>2</v>
      </c>
      <c r="W612" s="55">
        <v>2</v>
      </c>
      <c r="X612" s="116">
        <v>17</v>
      </c>
      <c r="Y612" s="55">
        <v>33</v>
      </c>
      <c r="AB612" s="87"/>
    </row>
    <row r="613" spans="1:28" ht="15" x14ac:dyDescent="0.25">
      <c r="A613" s="149" t="s">
        <v>22</v>
      </c>
      <c r="B613" s="78">
        <v>26.4</v>
      </c>
      <c r="C613" s="112">
        <v>33</v>
      </c>
      <c r="D613" s="57" t="s">
        <v>14</v>
      </c>
      <c r="E613" s="84">
        <v>9</v>
      </c>
      <c r="F613" s="84">
        <v>6</v>
      </c>
      <c r="G613" s="84">
        <v>6</v>
      </c>
      <c r="H613" s="84">
        <v>7</v>
      </c>
      <c r="I613" s="84">
        <v>8</v>
      </c>
      <c r="J613" s="84">
        <v>7</v>
      </c>
      <c r="K613" s="84">
        <v>6</v>
      </c>
      <c r="L613" s="84">
        <v>6</v>
      </c>
      <c r="M613" s="114">
        <v>7</v>
      </c>
      <c r="N613" s="130">
        <v>62</v>
      </c>
      <c r="O613" s="84">
        <v>0</v>
      </c>
      <c r="P613" s="84">
        <v>0</v>
      </c>
      <c r="Q613" s="84">
        <v>0</v>
      </c>
      <c r="R613" s="84">
        <v>0</v>
      </c>
      <c r="S613" s="84">
        <v>0</v>
      </c>
      <c r="T613" s="84">
        <v>0</v>
      </c>
      <c r="U613" s="84">
        <v>0</v>
      </c>
      <c r="V613" s="84">
        <v>0</v>
      </c>
      <c r="W613" s="114">
        <v>0</v>
      </c>
      <c r="X613" s="110">
        <v>0</v>
      </c>
      <c r="Y613" s="69">
        <v>62</v>
      </c>
      <c r="Z613" s="97">
        <v>0</v>
      </c>
      <c r="AA613" s="143">
        <v>26.4</v>
      </c>
      <c r="AB613" s="98">
        <v>88</v>
      </c>
    </row>
    <row r="614" spans="1:28" ht="15.75" thickBot="1" x14ac:dyDescent="0.3">
      <c r="A614" s="99"/>
      <c r="D614" s="150" t="s">
        <v>18</v>
      </c>
      <c r="E614" s="56">
        <v>0</v>
      </c>
      <c r="F614" s="56">
        <v>2</v>
      </c>
      <c r="G614" s="56">
        <v>1</v>
      </c>
      <c r="H614" s="56">
        <v>1</v>
      </c>
      <c r="I614" s="56">
        <v>0</v>
      </c>
      <c r="J614" s="56">
        <v>1</v>
      </c>
      <c r="K614" s="56">
        <v>0</v>
      </c>
      <c r="L614" s="56">
        <v>2</v>
      </c>
      <c r="M614" s="117">
        <v>1</v>
      </c>
      <c r="N614" s="131">
        <v>8</v>
      </c>
      <c r="O614" s="133">
        <v>0</v>
      </c>
      <c r="P614" s="56">
        <v>0</v>
      </c>
      <c r="Q614" s="56">
        <v>0</v>
      </c>
      <c r="R614" s="56">
        <v>0</v>
      </c>
      <c r="S614" s="56">
        <v>0</v>
      </c>
      <c r="T614" s="56">
        <v>0</v>
      </c>
      <c r="U614" s="56">
        <v>0</v>
      </c>
      <c r="V614" s="56">
        <v>0</v>
      </c>
      <c r="W614" s="117">
        <v>0</v>
      </c>
      <c r="X614" s="121">
        <v>0</v>
      </c>
      <c r="Y614" s="70">
        <v>8</v>
      </c>
      <c r="AB614" s="87"/>
    </row>
    <row r="615" spans="1:28" ht="13.5" thickBot="1" x14ac:dyDescent="0.25">
      <c r="A615" s="95"/>
      <c r="AB615" s="87"/>
    </row>
    <row r="616" spans="1:28" ht="15" x14ac:dyDescent="0.25">
      <c r="A616" s="100"/>
      <c r="D616" s="58" t="s">
        <v>15</v>
      </c>
      <c r="E616" s="59">
        <v>2</v>
      </c>
      <c r="F616" s="59">
        <v>2</v>
      </c>
      <c r="G616" s="59">
        <v>2</v>
      </c>
      <c r="H616" s="59">
        <v>2</v>
      </c>
      <c r="I616" s="59">
        <v>1</v>
      </c>
      <c r="J616" s="59">
        <v>2</v>
      </c>
      <c r="K616" s="59">
        <v>1</v>
      </c>
      <c r="L616" s="59">
        <v>1</v>
      </c>
      <c r="M616" s="60">
        <v>1</v>
      </c>
      <c r="N616" s="134">
        <v>14</v>
      </c>
      <c r="O616" s="137">
        <v>2</v>
      </c>
      <c r="P616" s="59">
        <v>1</v>
      </c>
      <c r="Q616" s="59">
        <v>2</v>
      </c>
      <c r="R616" s="59">
        <v>1</v>
      </c>
      <c r="S616" s="59">
        <v>2</v>
      </c>
      <c r="T616" s="59">
        <v>2</v>
      </c>
      <c r="U616" s="59">
        <v>2</v>
      </c>
      <c r="V616" s="59">
        <v>2</v>
      </c>
      <c r="W616" s="60">
        <v>1</v>
      </c>
      <c r="X616" s="118">
        <v>15</v>
      </c>
      <c r="Y616" s="60">
        <v>29</v>
      </c>
      <c r="AB616" s="87"/>
    </row>
    <row r="617" spans="1:28" ht="15" x14ac:dyDescent="0.25">
      <c r="A617" s="151" t="s">
        <v>23</v>
      </c>
      <c r="B617" s="79">
        <v>22.800000000000004</v>
      </c>
      <c r="C617" s="112">
        <v>29</v>
      </c>
      <c r="D617" s="62" t="s">
        <v>14</v>
      </c>
      <c r="E617" s="84">
        <v>8</v>
      </c>
      <c r="F617" s="84">
        <v>7</v>
      </c>
      <c r="G617" s="84">
        <v>7</v>
      </c>
      <c r="H617" s="84">
        <v>5</v>
      </c>
      <c r="I617" s="84">
        <v>6</v>
      </c>
      <c r="J617" s="84">
        <v>7</v>
      </c>
      <c r="K617" s="84">
        <v>7</v>
      </c>
      <c r="L617" s="84">
        <v>5</v>
      </c>
      <c r="M617" s="114">
        <v>7</v>
      </c>
      <c r="N617" s="135">
        <v>59</v>
      </c>
      <c r="O617" s="127">
        <v>6</v>
      </c>
      <c r="P617" s="84">
        <v>6</v>
      </c>
      <c r="Q617" s="84">
        <v>4</v>
      </c>
      <c r="R617" s="84">
        <v>4</v>
      </c>
      <c r="S617" s="84">
        <v>8</v>
      </c>
      <c r="T617" s="84">
        <v>6</v>
      </c>
      <c r="U617" s="84">
        <v>9</v>
      </c>
      <c r="V617" s="84">
        <v>4</v>
      </c>
      <c r="W617" s="114">
        <v>6</v>
      </c>
      <c r="X617" s="111">
        <v>53</v>
      </c>
      <c r="Y617" s="71">
        <v>112</v>
      </c>
      <c r="Z617" s="102">
        <v>0.6</v>
      </c>
      <c r="AA617" s="141">
        <v>23.400000000000006</v>
      </c>
      <c r="AB617" s="103">
        <v>97</v>
      </c>
    </row>
    <row r="618" spans="1:28" ht="15.75" thickBot="1" x14ac:dyDescent="0.3">
      <c r="A618" s="104"/>
      <c r="B618" s="105"/>
      <c r="C618" s="105"/>
      <c r="D618" s="152" t="s">
        <v>18</v>
      </c>
      <c r="E618" s="61">
        <v>1</v>
      </c>
      <c r="F618" s="61">
        <v>1</v>
      </c>
      <c r="G618" s="61">
        <v>0</v>
      </c>
      <c r="H618" s="61">
        <v>3</v>
      </c>
      <c r="I618" s="61">
        <v>2</v>
      </c>
      <c r="J618" s="61">
        <v>1</v>
      </c>
      <c r="K618" s="61">
        <v>0</v>
      </c>
      <c r="L618" s="61">
        <v>2</v>
      </c>
      <c r="M618" s="119">
        <v>0</v>
      </c>
      <c r="N618" s="136">
        <v>10</v>
      </c>
      <c r="O618" s="138">
        <v>3</v>
      </c>
      <c r="P618" s="61">
        <v>1</v>
      </c>
      <c r="Q618" s="61">
        <v>3</v>
      </c>
      <c r="R618" s="61">
        <v>3</v>
      </c>
      <c r="S618" s="61">
        <v>0</v>
      </c>
      <c r="T618" s="61">
        <v>2</v>
      </c>
      <c r="U618" s="61">
        <v>0</v>
      </c>
      <c r="V618" s="61">
        <v>3</v>
      </c>
      <c r="W618" s="119">
        <v>1</v>
      </c>
      <c r="X618" s="122">
        <v>16</v>
      </c>
      <c r="Y618" s="72">
        <v>26</v>
      </c>
      <c r="Z618" s="105"/>
      <c r="AA618" s="105"/>
      <c r="AB618" s="106"/>
    </row>
    <row r="619" spans="1:28" ht="13.5" thickBot="1" x14ac:dyDescent="0.25">
      <c r="A619" s="77"/>
      <c r="B619" s="77"/>
      <c r="C619" s="77"/>
      <c r="D619" s="77"/>
      <c r="E619" s="77"/>
      <c r="F619" s="77"/>
      <c r="G619" s="77"/>
      <c r="H619" s="77"/>
      <c r="I619" s="77"/>
      <c r="J619" s="77"/>
      <c r="K619" s="77"/>
      <c r="L619" s="77"/>
      <c r="M619" s="77"/>
      <c r="N619" s="77"/>
      <c r="O619" s="77"/>
      <c r="P619" s="77"/>
      <c r="Q619" s="77"/>
      <c r="R619" s="77"/>
      <c r="S619" s="77"/>
      <c r="T619" s="77"/>
      <c r="U619" s="77"/>
      <c r="V619" s="77"/>
      <c r="W619" s="77"/>
      <c r="X619" s="77"/>
      <c r="Y619" s="77"/>
      <c r="Z619" s="77"/>
      <c r="AA619" s="77"/>
      <c r="AB619" s="77"/>
    </row>
    <row r="620" spans="1:28" ht="15" x14ac:dyDescent="0.25">
      <c r="A620" s="83"/>
      <c r="B620" s="173" t="s">
        <v>4</v>
      </c>
      <c r="C620" s="176" t="s">
        <v>19</v>
      </c>
      <c r="D620" s="64" t="s">
        <v>1</v>
      </c>
      <c r="E620" s="163">
        <v>450</v>
      </c>
      <c r="F620" s="163">
        <v>115</v>
      </c>
      <c r="G620" s="163">
        <v>293</v>
      </c>
      <c r="H620" s="163">
        <v>458</v>
      </c>
      <c r="I620" s="163">
        <v>389</v>
      </c>
      <c r="J620" s="163">
        <v>357</v>
      </c>
      <c r="K620" s="163">
        <v>348</v>
      </c>
      <c r="L620" s="163">
        <v>307</v>
      </c>
      <c r="M620" s="163">
        <v>136</v>
      </c>
      <c r="N620" s="179" t="s">
        <v>16</v>
      </c>
      <c r="O620" s="163">
        <v>290</v>
      </c>
      <c r="P620" s="163">
        <v>415</v>
      </c>
      <c r="Q620" s="163">
        <v>169</v>
      </c>
      <c r="R620" s="163">
        <v>282</v>
      </c>
      <c r="S620" s="163">
        <v>446</v>
      </c>
      <c r="T620" s="163">
        <v>137</v>
      </c>
      <c r="U620" s="163">
        <v>338</v>
      </c>
      <c r="V620" s="163">
        <v>357</v>
      </c>
      <c r="W620" s="163">
        <v>267</v>
      </c>
      <c r="X620" s="179" t="s">
        <v>17</v>
      </c>
      <c r="Y620" s="89">
        <v>68.7</v>
      </c>
      <c r="Z620" s="182" t="s">
        <v>28</v>
      </c>
      <c r="AA620" s="185" t="s">
        <v>6</v>
      </c>
      <c r="AB620" s="188" t="s">
        <v>20</v>
      </c>
    </row>
    <row r="621" spans="1:28" ht="15" x14ac:dyDescent="0.25">
      <c r="A621" s="83" t="s">
        <v>34</v>
      </c>
      <c r="B621" s="174"/>
      <c r="C621" s="177"/>
      <c r="D621" s="65" t="s">
        <v>2</v>
      </c>
      <c r="E621" s="43">
        <v>5</v>
      </c>
      <c r="F621" s="39">
        <v>3</v>
      </c>
      <c r="G621" s="39">
        <v>4</v>
      </c>
      <c r="H621" s="39">
        <v>5</v>
      </c>
      <c r="I621" s="39">
        <v>4</v>
      </c>
      <c r="J621" s="39">
        <v>4</v>
      </c>
      <c r="K621" s="39">
        <v>4</v>
      </c>
      <c r="L621" s="39">
        <v>4</v>
      </c>
      <c r="M621" s="44">
        <v>3</v>
      </c>
      <c r="N621" s="180"/>
      <c r="O621" s="43">
        <v>4</v>
      </c>
      <c r="P621" s="39">
        <v>5</v>
      </c>
      <c r="Q621" s="39">
        <v>3</v>
      </c>
      <c r="R621" s="39">
        <v>4</v>
      </c>
      <c r="S621" s="39">
        <v>5</v>
      </c>
      <c r="T621" s="39">
        <v>3</v>
      </c>
      <c r="U621" s="39">
        <v>4</v>
      </c>
      <c r="V621" s="39">
        <v>4</v>
      </c>
      <c r="W621" s="44">
        <v>4</v>
      </c>
      <c r="X621" s="180"/>
      <c r="Y621" s="63">
        <v>72</v>
      </c>
      <c r="Z621" s="183"/>
      <c r="AA621" s="186"/>
      <c r="AB621" s="189"/>
    </row>
    <row r="622" spans="1:28" ht="15.75" thickBot="1" x14ac:dyDescent="0.3">
      <c r="A622" s="139">
        <v>44560</v>
      </c>
      <c r="B622" s="175"/>
      <c r="C622" s="178"/>
      <c r="D622" s="66" t="s">
        <v>3</v>
      </c>
      <c r="E622" s="45">
        <v>9</v>
      </c>
      <c r="F622" s="46">
        <v>17</v>
      </c>
      <c r="G622" s="46">
        <v>11</v>
      </c>
      <c r="H622" s="46">
        <v>15</v>
      </c>
      <c r="I622" s="46">
        <v>3</v>
      </c>
      <c r="J622" s="46">
        <v>1</v>
      </c>
      <c r="K622" s="46">
        <v>5</v>
      </c>
      <c r="L622" s="46">
        <v>13</v>
      </c>
      <c r="M622" s="47">
        <v>7</v>
      </c>
      <c r="N622" s="181"/>
      <c r="O622" s="45">
        <v>14</v>
      </c>
      <c r="P622" s="46">
        <v>12</v>
      </c>
      <c r="Q622" s="46">
        <v>4</v>
      </c>
      <c r="R622" s="46">
        <v>18</v>
      </c>
      <c r="S622" s="46">
        <v>16</v>
      </c>
      <c r="T622" s="46">
        <v>8</v>
      </c>
      <c r="U622" s="46">
        <v>6</v>
      </c>
      <c r="V622" s="46">
        <v>2</v>
      </c>
      <c r="W622" s="47">
        <v>10</v>
      </c>
      <c r="X622" s="181"/>
      <c r="Y622" s="108">
        <v>125</v>
      </c>
      <c r="Z622" s="184"/>
      <c r="AA622" s="187"/>
      <c r="AB622" s="190"/>
    </row>
    <row r="623" spans="1:28" ht="15" x14ac:dyDescent="0.25">
      <c r="A623" s="91"/>
      <c r="D623" s="48" t="s">
        <v>15</v>
      </c>
      <c r="E623" s="49">
        <v>1</v>
      </c>
      <c r="F623" s="49">
        <v>1</v>
      </c>
      <c r="G623" s="49">
        <v>1</v>
      </c>
      <c r="H623" s="49">
        <v>1</v>
      </c>
      <c r="I623" s="49">
        <v>2</v>
      </c>
      <c r="J623" s="49">
        <v>2</v>
      </c>
      <c r="K623" s="49">
        <v>1</v>
      </c>
      <c r="L623" s="49">
        <v>1</v>
      </c>
      <c r="M623" s="50">
        <v>1</v>
      </c>
      <c r="N623" s="123">
        <v>11</v>
      </c>
      <c r="O623" s="126">
        <v>1</v>
      </c>
      <c r="P623" s="49">
        <v>1</v>
      </c>
      <c r="Q623" s="49">
        <v>1</v>
      </c>
      <c r="R623" s="49">
        <v>1</v>
      </c>
      <c r="S623" s="49">
        <v>1</v>
      </c>
      <c r="T623" s="49">
        <v>1</v>
      </c>
      <c r="U623" s="49">
        <v>1</v>
      </c>
      <c r="V623" s="49">
        <v>2</v>
      </c>
      <c r="W623" s="50">
        <v>1</v>
      </c>
      <c r="X623" s="113">
        <v>10</v>
      </c>
      <c r="Y623" s="85">
        <v>21</v>
      </c>
      <c r="AB623" s="87"/>
    </row>
    <row r="624" spans="1:28" ht="15" x14ac:dyDescent="0.25">
      <c r="A624" s="91" t="s">
        <v>24</v>
      </c>
      <c r="B624" s="73">
        <v>22.300000000000008</v>
      </c>
      <c r="C624" s="112">
        <v>21</v>
      </c>
      <c r="D624" s="52" t="s">
        <v>14</v>
      </c>
      <c r="E624" s="84">
        <v>5</v>
      </c>
      <c r="F624" s="84">
        <v>4</v>
      </c>
      <c r="G624" s="84">
        <v>6</v>
      </c>
      <c r="H624" s="84">
        <v>9</v>
      </c>
      <c r="I624" s="84">
        <v>8</v>
      </c>
      <c r="J624" s="84">
        <v>5</v>
      </c>
      <c r="K624" s="84">
        <v>5</v>
      </c>
      <c r="L624" s="84">
        <v>5</v>
      </c>
      <c r="M624" s="114">
        <v>5</v>
      </c>
      <c r="N624" s="124">
        <v>52</v>
      </c>
      <c r="O624" s="84">
        <v>5</v>
      </c>
      <c r="P624" s="84">
        <v>6</v>
      </c>
      <c r="Q624" s="84">
        <v>5</v>
      </c>
      <c r="R624" s="84">
        <v>5</v>
      </c>
      <c r="S624" s="84">
        <v>7</v>
      </c>
      <c r="T624" s="84">
        <v>4</v>
      </c>
      <c r="U624" s="84">
        <v>5</v>
      </c>
      <c r="V624" s="84">
        <v>5</v>
      </c>
      <c r="W624" s="114">
        <v>4</v>
      </c>
      <c r="X624" s="109">
        <v>46</v>
      </c>
      <c r="Y624" s="67">
        <v>98</v>
      </c>
      <c r="Z624" s="92">
        <v>0</v>
      </c>
      <c r="AA624" s="142">
        <v>22.300000000000008</v>
      </c>
      <c r="AB624" s="93">
        <v>85</v>
      </c>
    </row>
    <row r="625" spans="1:28" ht="15.75" thickBot="1" x14ac:dyDescent="0.3">
      <c r="A625" s="94"/>
      <c r="D625" s="74" t="s">
        <v>18</v>
      </c>
      <c r="E625" s="51">
        <v>3</v>
      </c>
      <c r="F625" s="51">
        <v>2</v>
      </c>
      <c r="G625" s="51">
        <v>1</v>
      </c>
      <c r="H625" s="51">
        <v>0</v>
      </c>
      <c r="I625" s="51">
        <v>0</v>
      </c>
      <c r="J625" s="51">
        <v>3</v>
      </c>
      <c r="K625" s="51">
        <v>2</v>
      </c>
      <c r="L625" s="51">
        <v>2</v>
      </c>
      <c r="M625" s="115">
        <v>1</v>
      </c>
      <c r="N625" s="125">
        <v>14</v>
      </c>
      <c r="O625" s="128">
        <v>2</v>
      </c>
      <c r="P625" s="51">
        <v>2</v>
      </c>
      <c r="Q625" s="51">
        <v>1</v>
      </c>
      <c r="R625" s="51">
        <v>2</v>
      </c>
      <c r="S625" s="51">
        <v>1</v>
      </c>
      <c r="T625" s="51">
        <v>2</v>
      </c>
      <c r="U625" s="51">
        <v>2</v>
      </c>
      <c r="V625" s="51">
        <v>3</v>
      </c>
      <c r="W625" s="115">
        <v>3</v>
      </c>
      <c r="X625" s="120">
        <v>18</v>
      </c>
      <c r="Y625" s="68">
        <v>32</v>
      </c>
      <c r="AB625" s="87"/>
    </row>
    <row r="626" spans="1:28" ht="13.5" thickBot="1" x14ac:dyDescent="0.25">
      <c r="A626" s="95"/>
      <c r="AB626" s="87"/>
    </row>
    <row r="627" spans="1:28" ht="15" x14ac:dyDescent="0.25">
      <c r="A627" s="99"/>
      <c r="D627" s="53" t="s">
        <v>15</v>
      </c>
      <c r="E627" s="54">
        <v>1</v>
      </c>
      <c r="F627" s="54">
        <v>1</v>
      </c>
      <c r="G627" s="54">
        <v>1</v>
      </c>
      <c r="H627" s="54">
        <v>1</v>
      </c>
      <c r="I627" s="54">
        <v>2</v>
      </c>
      <c r="J627" s="54">
        <v>2</v>
      </c>
      <c r="K627" s="54">
        <v>2</v>
      </c>
      <c r="L627" s="54">
        <v>1</v>
      </c>
      <c r="M627" s="55">
        <v>2</v>
      </c>
      <c r="N627" s="129">
        <v>13</v>
      </c>
      <c r="O627" s="132">
        <v>1</v>
      </c>
      <c r="P627" s="54">
        <v>1</v>
      </c>
      <c r="Q627" s="54">
        <v>2</v>
      </c>
      <c r="R627" s="54">
        <v>1</v>
      </c>
      <c r="S627" s="54">
        <v>1</v>
      </c>
      <c r="T627" s="54">
        <v>2</v>
      </c>
      <c r="U627" s="54">
        <v>2</v>
      </c>
      <c r="V627" s="54">
        <v>2</v>
      </c>
      <c r="W627" s="55">
        <v>1</v>
      </c>
      <c r="X627" s="116">
        <v>13</v>
      </c>
      <c r="Y627" s="55">
        <v>26</v>
      </c>
      <c r="AB627" s="87"/>
    </row>
    <row r="628" spans="1:28" ht="15" x14ac:dyDescent="0.25">
      <c r="A628" s="96" t="s">
        <v>22</v>
      </c>
      <c r="B628" s="78">
        <v>26.4</v>
      </c>
      <c r="C628" s="112">
        <v>26</v>
      </c>
      <c r="D628" s="57" t="s">
        <v>14</v>
      </c>
      <c r="E628" s="84">
        <v>6</v>
      </c>
      <c r="F628" s="84">
        <v>5</v>
      </c>
      <c r="G628" s="84">
        <v>7</v>
      </c>
      <c r="H628" s="84">
        <v>8</v>
      </c>
      <c r="I628" s="84">
        <v>7</v>
      </c>
      <c r="J628" s="84">
        <v>6</v>
      </c>
      <c r="K628" s="84">
        <v>5</v>
      </c>
      <c r="L628" s="84">
        <v>4</v>
      </c>
      <c r="M628" s="114">
        <v>7</v>
      </c>
      <c r="N628" s="130">
        <v>55</v>
      </c>
      <c r="O628" s="84">
        <v>7</v>
      </c>
      <c r="P628" s="84">
        <v>6</v>
      </c>
      <c r="Q628" s="84">
        <v>6</v>
      </c>
      <c r="R628" s="84">
        <v>4</v>
      </c>
      <c r="S628" s="84">
        <v>7</v>
      </c>
      <c r="T628" s="84">
        <v>5</v>
      </c>
      <c r="U628" s="84">
        <v>6</v>
      </c>
      <c r="V628" s="84">
        <v>5</v>
      </c>
      <c r="W628" s="114">
        <v>4</v>
      </c>
      <c r="X628" s="110">
        <v>50</v>
      </c>
      <c r="Y628" s="69">
        <v>105</v>
      </c>
      <c r="Z628" s="97">
        <v>0.30000000000000004</v>
      </c>
      <c r="AA628" s="143">
        <v>26.4</v>
      </c>
      <c r="AB628" s="98">
        <v>87</v>
      </c>
    </row>
    <row r="629" spans="1:28" ht="15.75" thickBot="1" x14ac:dyDescent="0.3">
      <c r="A629" s="99"/>
      <c r="D629" s="75" t="s">
        <v>18</v>
      </c>
      <c r="E629" s="56">
        <v>2</v>
      </c>
      <c r="F629" s="56">
        <v>1</v>
      </c>
      <c r="G629" s="56">
        <v>0</v>
      </c>
      <c r="H629" s="56">
        <v>0</v>
      </c>
      <c r="I629" s="56">
        <v>1</v>
      </c>
      <c r="J629" s="56">
        <v>2</v>
      </c>
      <c r="K629" s="56">
        <v>3</v>
      </c>
      <c r="L629" s="56">
        <v>3</v>
      </c>
      <c r="M629" s="117">
        <v>0</v>
      </c>
      <c r="N629" s="131">
        <v>12</v>
      </c>
      <c r="O629" s="133">
        <v>0</v>
      </c>
      <c r="P629" s="56">
        <v>2</v>
      </c>
      <c r="Q629" s="56">
        <v>1</v>
      </c>
      <c r="R629" s="56">
        <v>3</v>
      </c>
      <c r="S629" s="56">
        <v>1</v>
      </c>
      <c r="T629" s="56">
        <v>2</v>
      </c>
      <c r="U629" s="56">
        <v>2</v>
      </c>
      <c r="V629" s="56">
        <v>3</v>
      </c>
      <c r="W629" s="117">
        <v>3</v>
      </c>
      <c r="X629" s="121">
        <v>17</v>
      </c>
      <c r="Y629" s="70">
        <v>29</v>
      </c>
      <c r="AB629" s="87"/>
    </row>
    <row r="630" spans="1:28" ht="13.5" thickBot="1" x14ac:dyDescent="0.25">
      <c r="A630" s="95"/>
      <c r="AB630" s="87"/>
    </row>
    <row r="631" spans="1:28" ht="15" x14ac:dyDescent="0.25">
      <c r="A631" s="100"/>
      <c r="D631" s="58" t="s">
        <v>15</v>
      </c>
      <c r="E631" s="59">
        <v>1</v>
      </c>
      <c r="F631" s="59">
        <v>1</v>
      </c>
      <c r="G631" s="59">
        <v>1</v>
      </c>
      <c r="H631" s="59">
        <v>1</v>
      </c>
      <c r="I631" s="59">
        <v>2</v>
      </c>
      <c r="J631" s="59">
        <v>2</v>
      </c>
      <c r="K631" s="59">
        <v>1</v>
      </c>
      <c r="L631" s="59">
        <v>1</v>
      </c>
      <c r="M631" s="60">
        <v>1</v>
      </c>
      <c r="N631" s="134">
        <v>11</v>
      </c>
      <c r="O631" s="137">
        <v>1</v>
      </c>
      <c r="P631" s="59">
        <v>1</v>
      </c>
      <c r="Q631" s="59">
        <v>2</v>
      </c>
      <c r="R631" s="59">
        <v>1</v>
      </c>
      <c r="S631" s="59">
        <v>1</v>
      </c>
      <c r="T631" s="59">
        <v>1</v>
      </c>
      <c r="U631" s="59">
        <v>1</v>
      </c>
      <c r="V631" s="59">
        <v>2</v>
      </c>
      <c r="W631" s="60">
        <v>1</v>
      </c>
      <c r="X631" s="118">
        <v>11</v>
      </c>
      <c r="Y631" s="60">
        <v>22</v>
      </c>
      <c r="AB631" s="87"/>
    </row>
    <row r="632" spans="1:28" ht="15" x14ac:dyDescent="0.25">
      <c r="A632" s="101" t="s">
        <v>23</v>
      </c>
      <c r="B632" s="79">
        <v>22.800000000000004</v>
      </c>
      <c r="C632" s="112">
        <v>22</v>
      </c>
      <c r="D632" s="62" t="s">
        <v>14</v>
      </c>
      <c r="E632" s="84">
        <v>7</v>
      </c>
      <c r="F632" s="84">
        <v>4</v>
      </c>
      <c r="G632" s="84">
        <v>4</v>
      </c>
      <c r="H632" s="84">
        <v>5</v>
      </c>
      <c r="I632" s="84">
        <v>6</v>
      </c>
      <c r="J632" s="84">
        <v>6</v>
      </c>
      <c r="K632" s="84">
        <v>5</v>
      </c>
      <c r="L632" s="84">
        <v>4</v>
      </c>
      <c r="M632" s="114">
        <v>7</v>
      </c>
      <c r="N632" s="135">
        <v>48</v>
      </c>
      <c r="O632" s="84">
        <v>6</v>
      </c>
      <c r="P632" s="84">
        <v>8</v>
      </c>
      <c r="Q632" s="84">
        <v>4</v>
      </c>
      <c r="R632" s="84">
        <v>5</v>
      </c>
      <c r="S632" s="84">
        <v>6</v>
      </c>
      <c r="T632" s="84">
        <v>4</v>
      </c>
      <c r="U632" s="84">
        <v>5</v>
      </c>
      <c r="V632" s="84">
        <v>5</v>
      </c>
      <c r="W632" s="114">
        <v>4</v>
      </c>
      <c r="X632" s="111">
        <v>47</v>
      </c>
      <c r="Y632" s="71">
        <v>95</v>
      </c>
      <c r="Z632" s="102">
        <v>0</v>
      </c>
      <c r="AA632" s="141">
        <v>22.800000000000004</v>
      </c>
      <c r="AB632" s="103">
        <v>96</v>
      </c>
    </row>
    <row r="633" spans="1:28" ht="15.75" thickBot="1" x14ac:dyDescent="0.3">
      <c r="A633" s="104"/>
      <c r="B633" s="105"/>
      <c r="C633" s="105"/>
      <c r="D633" s="76" t="s">
        <v>18</v>
      </c>
      <c r="E633" s="61">
        <v>1</v>
      </c>
      <c r="F633" s="61">
        <v>2</v>
      </c>
      <c r="G633" s="61">
        <v>3</v>
      </c>
      <c r="H633" s="61">
        <v>3</v>
      </c>
      <c r="I633" s="61">
        <v>2</v>
      </c>
      <c r="J633" s="61">
        <v>2</v>
      </c>
      <c r="K633" s="61">
        <v>2</v>
      </c>
      <c r="L633" s="61">
        <v>3</v>
      </c>
      <c r="M633" s="119">
        <v>0</v>
      </c>
      <c r="N633" s="136">
        <v>18</v>
      </c>
      <c r="O633" s="138">
        <v>1</v>
      </c>
      <c r="P633" s="61">
        <v>0</v>
      </c>
      <c r="Q633" s="61">
        <v>3</v>
      </c>
      <c r="R633" s="61">
        <v>2</v>
      </c>
      <c r="S633" s="61">
        <v>2</v>
      </c>
      <c r="T633" s="61">
        <v>2</v>
      </c>
      <c r="U633" s="61">
        <v>2</v>
      </c>
      <c r="V633" s="61">
        <v>3</v>
      </c>
      <c r="W633" s="119">
        <v>3</v>
      </c>
      <c r="X633" s="122">
        <v>18</v>
      </c>
      <c r="Y633" s="72">
        <v>36</v>
      </c>
      <c r="Z633" s="105"/>
      <c r="AA633" s="105"/>
      <c r="AB633" s="106"/>
    </row>
    <row r="634" spans="1:28" ht="13.5" thickBot="1" x14ac:dyDescent="0.25">
      <c r="A634" s="77"/>
      <c r="B634" s="77"/>
      <c r="C634" s="77"/>
      <c r="D634" s="77"/>
      <c r="E634" s="77"/>
      <c r="F634" s="77"/>
      <c r="G634" s="77"/>
      <c r="H634" s="77"/>
      <c r="I634" s="77"/>
      <c r="J634" s="77"/>
      <c r="K634" s="77"/>
      <c r="L634" s="77"/>
      <c r="M634" s="77"/>
      <c r="N634" s="77"/>
      <c r="O634" s="77"/>
      <c r="P634" s="77"/>
      <c r="Q634" s="77"/>
      <c r="R634" s="77"/>
      <c r="S634" s="77"/>
      <c r="T634" s="77"/>
      <c r="U634" s="77"/>
      <c r="V634" s="77"/>
      <c r="W634" s="77"/>
      <c r="X634" s="77"/>
      <c r="Y634" s="77"/>
      <c r="Z634" s="77"/>
      <c r="AA634" s="77"/>
      <c r="AB634" s="77"/>
    </row>
    <row r="635" spans="1:28" ht="15" x14ac:dyDescent="0.25">
      <c r="A635" s="86"/>
      <c r="B635" s="173" t="s">
        <v>4</v>
      </c>
      <c r="C635" s="176" t="s">
        <v>19</v>
      </c>
      <c r="D635" s="64" t="s">
        <v>1</v>
      </c>
      <c r="E635" s="155">
        <v>507</v>
      </c>
      <c r="F635" s="155">
        <v>362</v>
      </c>
      <c r="G635" s="155">
        <v>205</v>
      </c>
      <c r="H635" s="155">
        <v>371</v>
      </c>
      <c r="I635" s="155">
        <v>455</v>
      </c>
      <c r="J635" s="155">
        <v>393</v>
      </c>
      <c r="K635" s="155">
        <v>130</v>
      </c>
      <c r="L635" s="155">
        <v>264</v>
      </c>
      <c r="M635" s="156">
        <v>339</v>
      </c>
      <c r="N635" s="179" t="s">
        <v>16</v>
      </c>
      <c r="O635" s="157">
        <v>449</v>
      </c>
      <c r="P635" s="155">
        <v>343</v>
      </c>
      <c r="Q635" s="155">
        <v>174</v>
      </c>
      <c r="R635" s="155">
        <v>338</v>
      </c>
      <c r="S635" s="155">
        <v>331</v>
      </c>
      <c r="T635" s="155">
        <v>384</v>
      </c>
      <c r="U635" s="155">
        <v>504</v>
      </c>
      <c r="V635" s="155">
        <v>177</v>
      </c>
      <c r="W635" s="156">
        <v>345</v>
      </c>
      <c r="X635" s="179" t="s">
        <v>17</v>
      </c>
      <c r="Y635" s="89">
        <v>72.400000000000006</v>
      </c>
      <c r="Z635" s="182" t="s">
        <v>28</v>
      </c>
      <c r="AA635" s="185" t="s">
        <v>6</v>
      </c>
      <c r="AB635" s="188" t="s">
        <v>20</v>
      </c>
    </row>
    <row r="636" spans="1:28" ht="15" x14ac:dyDescent="0.25">
      <c r="A636" s="86" t="s">
        <v>32</v>
      </c>
      <c r="B636" s="174"/>
      <c r="C636" s="177"/>
      <c r="D636" s="65" t="s">
        <v>2</v>
      </c>
      <c r="E636" s="63">
        <v>5</v>
      </c>
      <c r="F636" s="63">
        <v>4</v>
      </c>
      <c r="G636" s="63">
        <v>3</v>
      </c>
      <c r="H636" s="63">
        <v>4</v>
      </c>
      <c r="I636" s="63">
        <v>5</v>
      </c>
      <c r="J636" s="63">
        <v>4</v>
      </c>
      <c r="K636" s="63">
        <v>3</v>
      </c>
      <c r="L636" s="63">
        <v>4</v>
      </c>
      <c r="M636" s="158">
        <v>4</v>
      </c>
      <c r="N636" s="180"/>
      <c r="O636" s="159">
        <v>5</v>
      </c>
      <c r="P636" s="63">
        <v>4</v>
      </c>
      <c r="Q636" s="63">
        <v>3</v>
      </c>
      <c r="R636" s="63">
        <v>4</v>
      </c>
      <c r="S636" s="63">
        <v>4</v>
      </c>
      <c r="T636" s="63">
        <v>4</v>
      </c>
      <c r="U636" s="63">
        <v>5</v>
      </c>
      <c r="V636" s="63">
        <v>3</v>
      </c>
      <c r="W636" s="158">
        <v>4</v>
      </c>
      <c r="X636" s="180"/>
      <c r="Y636" s="63">
        <v>72</v>
      </c>
      <c r="Z636" s="183"/>
      <c r="AA636" s="186"/>
      <c r="AB636" s="189"/>
    </row>
    <row r="637" spans="1:28" ht="15.75" thickBot="1" x14ac:dyDescent="0.3">
      <c r="A637" s="140">
        <v>44553</v>
      </c>
      <c r="B637" s="175"/>
      <c r="C637" s="178"/>
      <c r="D637" s="66" t="s">
        <v>3</v>
      </c>
      <c r="E637" s="160">
        <v>2</v>
      </c>
      <c r="F637" s="160">
        <v>8</v>
      </c>
      <c r="G637" s="160">
        <v>4</v>
      </c>
      <c r="H637" s="160">
        <v>10</v>
      </c>
      <c r="I637" s="160">
        <v>18</v>
      </c>
      <c r="J637" s="160">
        <v>6</v>
      </c>
      <c r="K637" s="160">
        <v>16</v>
      </c>
      <c r="L637" s="160">
        <v>14</v>
      </c>
      <c r="M637" s="161">
        <v>12</v>
      </c>
      <c r="N637" s="181"/>
      <c r="O637" s="162">
        <v>9</v>
      </c>
      <c r="P637" s="160">
        <v>17</v>
      </c>
      <c r="Q637" s="160">
        <v>11</v>
      </c>
      <c r="R637" s="160">
        <v>13</v>
      </c>
      <c r="S637" s="160">
        <v>5</v>
      </c>
      <c r="T637" s="160">
        <v>1</v>
      </c>
      <c r="U637" s="160">
        <v>3</v>
      </c>
      <c r="V637" s="160">
        <v>7</v>
      </c>
      <c r="W637" s="161">
        <v>15</v>
      </c>
      <c r="X637" s="181"/>
      <c r="Y637" s="108">
        <v>140</v>
      </c>
      <c r="Z637" s="184"/>
      <c r="AA637" s="187"/>
      <c r="AB637" s="190"/>
    </row>
    <row r="638" spans="1:28" ht="15" x14ac:dyDescent="0.25">
      <c r="A638" s="146"/>
      <c r="D638" s="48" t="s">
        <v>15</v>
      </c>
      <c r="E638" s="49">
        <v>2</v>
      </c>
      <c r="F638" s="49">
        <v>2</v>
      </c>
      <c r="G638" s="49">
        <v>2</v>
      </c>
      <c r="H638" s="49">
        <v>2</v>
      </c>
      <c r="I638" s="49">
        <v>1</v>
      </c>
      <c r="J638" s="49">
        <v>2</v>
      </c>
      <c r="K638" s="49">
        <v>1</v>
      </c>
      <c r="L638" s="49">
        <v>1</v>
      </c>
      <c r="M638" s="50">
        <v>1</v>
      </c>
      <c r="N638" s="123">
        <v>14</v>
      </c>
      <c r="O638" s="126">
        <v>2</v>
      </c>
      <c r="P638" s="49">
        <v>1</v>
      </c>
      <c r="Q638" s="49">
        <v>1</v>
      </c>
      <c r="R638" s="49">
        <v>1</v>
      </c>
      <c r="S638" s="49">
        <v>2</v>
      </c>
      <c r="T638" s="49">
        <v>2</v>
      </c>
      <c r="U638" s="49">
        <v>2</v>
      </c>
      <c r="V638" s="49">
        <v>2</v>
      </c>
      <c r="W638" s="50">
        <v>1</v>
      </c>
      <c r="X638" s="113">
        <v>14</v>
      </c>
      <c r="Y638" s="85">
        <v>28</v>
      </c>
      <c r="AB638" s="87"/>
    </row>
    <row r="639" spans="1:28" ht="15" x14ac:dyDescent="0.25">
      <c r="A639" s="146" t="s">
        <v>24</v>
      </c>
      <c r="B639" s="73">
        <v>22.300000000000008</v>
      </c>
      <c r="C639" s="112">
        <v>28</v>
      </c>
      <c r="D639" s="52" t="s">
        <v>14</v>
      </c>
      <c r="E639" s="84">
        <v>8</v>
      </c>
      <c r="F639" s="84">
        <v>5</v>
      </c>
      <c r="G639" s="84">
        <v>3</v>
      </c>
      <c r="H639" s="84">
        <v>5</v>
      </c>
      <c r="I639" s="84">
        <v>6</v>
      </c>
      <c r="J639" s="84">
        <v>7</v>
      </c>
      <c r="K639" s="84">
        <v>6</v>
      </c>
      <c r="L639" s="84">
        <v>5</v>
      </c>
      <c r="M639" s="114">
        <v>5</v>
      </c>
      <c r="N639" s="147">
        <v>50</v>
      </c>
      <c r="O639" s="84">
        <v>7</v>
      </c>
      <c r="P639" s="84">
        <v>7</v>
      </c>
      <c r="Q639" s="84">
        <v>4</v>
      </c>
      <c r="R639" s="84">
        <v>6</v>
      </c>
      <c r="S639" s="84">
        <v>6</v>
      </c>
      <c r="T639" s="84">
        <v>5</v>
      </c>
      <c r="U639" s="84">
        <v>8</v>
      </c>
      <c r="V639" s="84">
        <v>5</v>
      </c>
      <c r="W639" s="114">
        <v>6</v>
      </c>
      <c r="X639" s="109">
        <v>54</v>
      </c>
      <c r="Y639" s="67">
        <v>104</v>
      </c>
      <c r="Z639" s="92">
        <v>0</v>
      </c>
      <c r="AA639" s="142">
        <v>22.300000000000008</v>
      </c>
      <c r="AB639" s="93">
        <v>84</v>
      </c>
    </row>
    <row r="640" spans="1:28" ht="15.75" thickBot="1" x14ac:dyDescent="0.3">
      <c r="A640" s="94"/>
      <c r="D640" s="148" t="s">
        <v>18</v>
      </c>
      <c r="E640" s="51">
        <v>1</v>
      </c>
      <c r="F640" s="51">
        <v>3</v>
      </c>
      <c r="G640" s="51">
        <v>4</v>
      </c>
      <c r="H640" s="51">
        <v>3</v>
      </c>
      <c r="I640" s="51">
        <v>2</v>
      </c>
      <c r="J640" s="51">
        <v>1</v>
      </c>
      <c r="K640" s="51">
        <v>0</v>
      </c>
      <c r="L640" s="51">
        <v>2</v>
      </c>
      <c r="M640" s="115">
        <v>2</v>
      </c>
      <c r="N640" s="125">
        <v>18</v>
      </c>
      <c r="O640" s="128">
        <v>2</v>
      </c>
      <c r="P640" s="51">
        <v>0</v>
      </c>
      <c r="Q640" s="51">
        <v>2</v>
      </c>
      <c r="R640" s="51">
        <v>1</v>
      </c>
      <c r="S640" s="51">
        <v>2</v>
      </c>
      <c r="T640" s="51">
        <v>3</v>
      </c>
      <c r="U640" s="51">
        <v>1</v>
      </c>
      <c r="V640" s="51">
        <v>2</v>
      </c>
      <c r="W640" s="115">
        <v>1</v>
      </c>
      <c r="X640" s="120">
        <v>14</v>
      </c>
      <c r="Y640" s="68">
        <v>32</v>
      </c>
      <c r="AB640" s="87"/>
    </row>
    <row r="641" spans="1:28" ht="13.5" thickBot="1" x14ac:dyDescent="0.25">
      <c r="A641" s="95"/>
      <c r="AB641" s="87"/>
    </row>
    <row r="642" spans="1:28" ht="15" x14ac:dyDescent="0.25">
      <c r="A642" s="99"/>
      <c r="D642" s="53" t="s">
        <v>15</v>
      </c>
      <c r="E642" s="54">
        <v>2</v>
      </c>
      <c r="F642" s="54">
        <v>2</v>
      </c>
      <c r="G642" s="54">
        <v>2</v>
      </c>
      <c r="H642" s="54">
        <v>2</v>
      </c>
      <c r="I642" s="54">
        <v>1</v>
      </c>
      <c r="J642" s="54">
        <v>2</v>
      </c>
      <c r="K642" s="54">
        <v>1</v>
      </c>
      <c r="L642" s="54">
        <v>2</v>
      </c>
      <c r="M642" s="55">
        <v>2</v>
      </c>
      <c r="N642" s="129">
        <v>16</v>
      </c>
      <c r="O642" s="132">
        <v>2</v>
      </c>
      <c r="P642" s="54">
        <v>1</v>
      </c>
      <c r="Q642" s="54">
        <v>2</v>
      </c>
      <c r="R642" s="54">
        <v>2</v>
      </c>
      <c r="S642" s="54">
        <v>2</v>
      </c>
      <c r="T642" s="54">
        <v>2</v>
      </c>
      <c r="U642" s="54">
        <v>2</v>
      </c>
      <c r="V642" s="54">
        <v>2</v>
      </c>
      <c r="W642" s="55">
        <v>2</v>
      </c>
      <c r="X642" s="116">
        <v>17</v>
      </c>
      <c r="Y642" s="55">
        <v>33</v>
      </c>
      <c r="AB642" s="87"/>
    </row>
    <row r="643" spans="1:28" ht="15" x14ac:dyDescent="0.25">
      <c r="A643" s="149" t="s">
        <v>22</v>
      </c>
      <c r="B643" s="78">
        <v>26.4</v>
      </c>
      <c r="C643" s="112">
        <v>33</v>
      </c>
      <c r="D643" s="57" t="s">
        <v>14</v>
      </c>
      <c r="E643" s="84">
        <v>0</v>
      </c>
      <c r="F643" s="84">
        <v>0</v>
      </c>
      <c r="G643" s="84">
        <v>0</v>
      </c>
      <c r="H643" s="84">
        <v>0</v>
      </c>
      <c r="I643" s="84">
        <v>0</v>
      </c>
      <c r="J643" s="84">
        <v>0</v>
      </c>
      <c r="K643" s="84">
        <v>0</v>
      </c>
      <c r="L643" s="84">
        <v>0</v>
      </c>
      <c r="M643" s="114">
        <v>0</v>
      </c>
      <c r="N643" s="130">
        <v>0</v>
      </c>
      <c r="O643" s="84">
        <v>0</v>
      </c>
      <c r="P643" s="84">
        <v>0</v>
      </c>
      <c r="Q643" s="84">
        <v>0</v>
      </c>
      <c r="R643" s="84">
        <v>0</v>
      </c>
      <c r="S643" s="84">
        <v>0</v>
      </c>
      <c r="T643" s="84">
        <v>0</v>
      </c>
      <c r="U643" s="84">
        <v>0</v>
      </c>
      <c r="V643" s="84">
        <v>0</v>
      </c>
      <c r="W643" s="114">
        <v>0</v>
      </c>
      <c r="X643" s="110">
        <v>0</v>
      </c>
      <c r="Y643" s="69">
        <v>0</v>
      </c>
      <c r="Z643" s="97">
        <v>0</v>
      </c>
      <c r="AA643" s="143">
        <v>26.4</v>
      </c>
      <c r="AB643" s="98">
        <v>86</v>
      </c>
    </row>
    <row r="644" spans="1:28" ht="15.75" thickBot="1" x14ac:dyDescent="0.3">
      <c r="A644" s="99"/>
      <c r="D644" s="150" t="s">
        <v>18</v>
      </c>
      <c r="E644" s="56">
        <v>0</v>
      </c>
      <c r="F644" s="56">
        <v>0</v>
      </c>
      <c r="G644" s="56">
        <v>0</v>
      </c>
      <c r="H644" s="56">
        <v>0</v>
      </c>
      <c r="I644" s="56">
        <v>0</v>
      </c>
      <c r="J644" s="56">
        <v>0</v>
      </c>
      <c r="K644" s="56">
        <v>0</v>
      </c>
      <c r="L644" s="56">
        <v>0</v>
      </c>
      <c r="M644" s="117">
        <v>0</v>
      </c>
      <c r="N644" s="131">
        <v>0</v>
      </c>
      <c r="O644" s="133">
        <v>0</v>
      </c>
      <c r="P644" s="56">
        <v>0</v>
      </c>
      <c r="Q644" s="56">
        <v>0</v>
      </c>
      <c r="R644" s="56">
        <v>0</v>
      </c>
      <c r="S644" s="56">
        <v>0</v>
      </c>
      <c r="T644" s="56">
        <v>0</v>
      </c>
      <c r="U644" s="56">
        <v>0</v>
      </c>
      <c r="V644" s="56">
        <v>0</v>
      </c>
      <c r="W644" s="117">
        <v>0</v>
      </c>
      <c r="X644" s="121">
        <v>0</v>
      </c>
      <c r="Y644" s="70">
        <v>0</v>
      </c>
      <c r="AB644" s="87"/>
    </row>
    <row r="645" spans="1:28" ht="13.5" thickBot="1" x14ac:dyDescent="0.25">
      <c r="A645" s="95"/>
      <c r="AB645" s="87"/>
    </row>
    <row r="646" spans="1:28" ht="15" x14ac:dyDescent="0.25">
      <c r="A646" s="100"/>
      <c r="D646" s="58" t="s">
        <v>15</v>
      </c>
      <c r="E646" s="59">
        <v>2</v>
      </c>
      <c r="F646" s="59">
        <v>2</v>
      </c>
      <c r="G646" s="59">
        <v>2</v>
      </c>
      <c r="H646" s="59">
        <v>2</v>
      </c>
      <c r="I646" s="59">
        <v>1</v>
      </c>
      <c r="J646" s="59">
        <v>2</v>
      </c>
      <c r="K646" s="59">
        <v>1</v>
      </c>
      <c r="L646" s="59">
        <v>1</v>
      </c>
      <c r="M646" s="60">
        <v>1</v>
      </c>
      <c r="N646" s="134">
        <v>14</v>
      </c>
      <c r="O646" s="137">
        <v>2</v>
      </c>
      <c r="P646" s="59">
        <v>1</v>
      </c>
      <c r="Q646" s="59">
        <v>2</v>
      </c>
      <c r="R646" s="59">
        <v>1</v>
      </c>
      <c r="S646" s="59">
        <v>2</v>
      </c>
      <c r="T646" s="59">
        <v>2</v>
      </c>
      <c r="U646" s="59">
        <v>2</v>
      </c>
      <c r="V646" s="59">
        <v>2</v>
      </c>
      <c r="W646" s="60">
        <v>1</v>
      </c>
      <c r="X646" s="118">
        <v>15</v>
      </c>
      <c r="Y646" s="60">
        <v>29</v>
      </c>
      <c r="AB646" s="87"/>
    </row>
    <row r="647" spans="1:28" ht="15" x14ac:dyDescent="0.25">
      <c r="A647" s="151" t="s">
        <v>23</v>
      </c>
      <c r="B647" s="79">
        <v>23.200000000000003</v>
      </c>
      <c r="C647" s="112">
        <v>29</v>
      </c>
      <c r="D647" s="62" t="s">
        <v>14</v>
      </c>
      <c r="E647" s="84">
        <v>6</v>
      </c>
      <c r="F647" s="84">
        <v>8</v>
      </c>
      <c r="G647" s="84">
        <v>5</v>
      </c>
      <c r="H647" s="84">
        <v>5</v>
      </c>
      <c r="I647" s="84">
        <v>6</v>
      </c>
      <c r="J647" s="84">
        <v>6</v>
      </c>
      <c r="K647" s="84">
        <v>3</v>
      </c>
      <c r="L647" s="84">
        <v>8</v>
      </c>
      <c r="M647" s="114">
        <v>4</v>
      </c>
      <c r="N647" s="135">
        <v>51</v>
      </c>
      <c r="O647" s="127">
        <v>6</v>
      </c>
      <c r="P647" s="84">
        <v>6</v>
      </c>
      <c r="Q647" s="84">
        <v>3</v>
      </c>
      <c r="R647" s="84">
        <v>5</v>
      </c>
      <c r="S647" s="84">
        <v>6</v>
      </c>
      <c r="T647" s="84">
        <v>5</v>
      </c>
      <c r="U647" s="84">
        <v>8</v>
      </c>
      <c r="V647" s="84">
        <v>6</v>
      </c>
      <c r="W647" s="114">
        <v>5</v>
      </c>
      <c r="X647" s="111">
        <v>50</v>
      </c>
      <c r="Y647" s="71">
        <v>101</v>
      </c>
      <c r="Z647" s="102">
        <v>-0.4</v>
      </c>
      <c r="AA647" s="141">
        <v>22.800000000000004</v>
      </c>
      <c r="AB647" s="103">
        <v>95</v>
      </c>
    </row>
    <row r="648" spans="1:28" ht="15.75" thickBot="1" x14ac:dyDescent="0.3">
      <c r="A648" s="104"/>
      <c r="B648" s="105"/>
      <c r="C648" s="105"/>
      <c r="D648" s="152" t="s">
        <v>18</v>
      </c>
      <c r="E648" s="61">
        <v>3</v>
      </c>
      <c r="F648" s="61">
        <v>0</v>
      </c>
      <c r="G648" s="61">
        <v>2</v>
      </c>
      <c r="H648" s="61">
        <v>3</v>
      </c>
      <c r="I648" s="61">
        <v>2</v>
      </c>
      <c r="J648" s="61">
        <v>2</v>
      </c>
      <c r="K648" s="61">
        <v>3</v>
      </c>
      <c r="L648" s="61">
        <v>0</v>
      </c>
      <c r="M648" s="119">
        <v>3</v>
      </c>
      <c r="N648" s="136">
        <v>18</v>
      </c>
      <c r="O648" s="138">
        <v>3</v>
      </c>
      <c r="P648" s="61">
        <v>1</v>
      </c>
      <c r="Q648" s="61">
        <v>4</v>
      </c>
      <c r="R648" s="61">
        <v>2</v>
      </c>
      <c r="S648" s="61">
        <v>2</v>
      </c>
      <c r="T648" s="61">
        <v>3</v>
      </c>
      <c r="U648" s="61">
        <v>1</v>
      </c>
      <c r="V648" s="61">
        <v>1</v>
      </c>
      <c r="W648" s="119">
        <v>2</v>
      </c>
      <c r="X648" s="122">
        <v>19</v>
      </c>
      <c r="Y648" s="72">
        <v>37</v>
      </c>
      <c r="Z648" s="105"/>
      <c r="AA648" s="105"/>
      <c r="AB648" s="106"/>
    </row>
    <row r="649" spans="1:28" ht="13.5" thickBot="1" x14ac:dyDescent="0.25">
      <c r="A649" s="77"/>
      <c r="B649" s="77"/>
      <c r="C649" s="77"/>
      <c r="D649" s="77"/>
      <c r="E649" s="77"/>
      <c r="F649" s="77"/>
      <c r="G649" s="77"/>
      <c r="H649" s="77"/>
      <c r="I649" s="77"/>
      <c r="J649" s="77"/>
      <c r="K649" s="77"/>
      <c r="L649" s="77"/>
      <c r="M649" s="77"/>
      <c r="N649" s="77"/>
      <c r="O649" s="77"/>
      <c r="P649" s="77"/>
      <c r="Q649" s="77"/>
      <c r="R649" s="77"/>
      <c r="S649" s="77"/>
      <c r="T649" s="77"/>
      <c r="U649" s="77"/>
      <c r="V649" s="77"/>
      <c r="W649" s="77"/>
      <c r="X649" s="77"/>
      <c r="Y649" s="77"/>
      <c r="Z649" s="77"/>
      <c r="AA649" s="77"/>
      <c r="AB649" s="77"/>
    </row>
    <row r="650" spans="1:28" ht="15" x14ac:dyDescent="0.25">
      <c r="A650" s="83"/>
      <c r="B650" s="173" t="s">
        <v>4</v>
      </c>
      <c r="C650" s="176" t="s">
        <v>19</v>
      </c>
      <c r="D650" s="64" t="s">
        <v>1</v>
      </c>
      <c r="E650" s="40">
        <v>476</v>
      </c>
      <c r="F650" s="41">
        <v>340</v>
      </c>
      <c r="G650" s="41">
        <v>145</v>
      </c>
      <c r="H650" s="41">
        <v>336</v>
      </c>
      <c r="I650" s="41">
        <v>432</v>
      </c>
      <c r="J650" s="41">
        <v>306</v>
      </c>
      <c r="K650" s="41">
        <v>310</v>
      </c>
      <c r="L650" s="41">
        <v>340</v>
      </c>
      <c r="M650" s="42">
        <v>136</v>
      </c>
      <c r="N650" s="179" t="s">
        <v>16</v>
      </c>
      <c r="O650" s="40">
        <v>405</v>
      </c>
      <c r="P650" s="41">
        <v>352</v>
      </c>
      <c r="Q650" s="41">
        <v>328</v>
      </c>
      <c r="R650" s="41">
        <v>296</v>
      </c>
      <c r="S650" s="41">
        <v>166</v>
      </c>
      <c r="T650" s="41">
        <v>348</v>
      </c>
      <c r="U650" s="41">
        <v>430</v>
      </c>
      <c r="V650" s="41">
        <v>150</v>
      </c>
      <c r="W650" s="42">
        <v>336</v>
      </c>
      <c r="X650" s="179" t="s">
        <v>17</v>
      </c>
      <c r="Y650" s="89">
        <v>68.599999999999994</v>
      </c>
      <c r="Z650" s="182" t="s">
        <v>28</v>
      </c>
      <c r="AA650" s="185" t="s">
        <v>6</v>
      </c>
      <c r="AB650" s="188" t="s">
        <v>20</v>
      </c>
    </row>
    <row r="651" spans="1:28" ht="15" x14ac:dyDescent="0.25">
      <c r="A651" s="83" t="s">
        <v>26</v>
      </c>
      <c r="B651" s="174"/>
      <c r="C651" s="177"/>
      <c r="D651" s="65" t="s">
        <v>2</v>
      </c>
      <c r="E651" s="43">
        <v>5</v>
      </c>
      <c r="F651" s="39">
        <v>4</v>
      </c>
      <c r="G651" s="39">
        <v>3</v>
      </c>
      <c r="H651" s="39">
        <v>4</v>
      </c>
      <c r="I651" s="39">
        <v>5</v>
      </c>
      <c r="J651" s="39">
        <v>4</v>
      </c>
      <c r="K651" s="39">
        <v>4</v>
      </c>
      <c r="L651" s="39">
        <v>4</v>
      </c>
      <c r="M651" s="44">
        <v>3</v>
      </c>
      <c r="N651" s="180"/>
      <c r="O651" s="43">
        <v>5</v>
      </c>
      <c r="P651" s="39">
        <v>4</v>
      </c>
      <c r="Q651" s="39">
        <v>4</v>
      </c>
      <c r="R651" s="39">
        <v>4</v>
      </c>
      <c r="S651" s="39">
        <v>3</v>
      </c>
      <c r="T651" s="39">
        <v>4</v>
      </c>
      <c r="U651" s="39">
        <v>5</v>
      </c>
      <c r="V651" s="39">
        <v>3</v>
      </c>
      <c r="W651" s="44">
        <v>4</v>
      </c>
      <c r="X651" s="180"/>
      <c r="Y651" s="63">
        <v>72</v>
      </c>
      <c r="Z651" s="183"/>
      <c r="AA651" s="186"/>
      <c r="AB651" s="189"/>
    </row>
    <row r="652" spans="1:28" ht="15.75" thickBot="1" x14ac:dyDescent="0.3">
      <c r="A652" s="139">
        <v>44547</v>
      </c>
      <c r="B652" s="175"/>
      <c r="C652" s="178"/>
      <c r="D652" s="66" t="s">
        <v>3</v>
      </c>
      <c r="E652" s="45">
        <v>4</v>
      </c>
      <c r="F652" s="46">
        <v>10</v>
      </c>
      <c r="G652" s="46">
        <v>18</v>
      </c>
      <c r="H652" s="46">
        <v>6</v>
      </c>
      <c r="I652" s="46">
        <v>2</v>
      </c>
      <c r="J652" s="46">
        <v>12</v>
      </c>
      <c r="K652" s="46">
        <v>14</v>
      </c>
      <c r="L652" s="46">
        <v>8</v>
      </c>
      <c r="M652" s="47">
        <v>16</v>
      </c>
      <c r="N652" s="181"/>
      <c r="O652" s="45">
        <v>3</v>
      </c>
      <c r="P652" s="46">
        <v>9</v>
      </c>
      <c r="Q652" s="46">
        <v>5</v>
      </c>
      <c r="R652" s="46">
        <v>13</v>
      </c>
      <c r="S652" s="46">
        <v>17</v>
      </c>
      <c r="T652" s="46">
        <v>11</v>
      </c>
      <c r="U652" s="46">
        <v>1</v>
      </c>
      <c r="V652" s="46">
        <v>15</v>
      </c>
      <c r="W652" s="47">
        <v>7</v>
      </c>
      <c r="X652" s="181"/>
      <c r="Y652" s="108">
        <v>122</v>
      </c>
      <c r="Z652" s="184"/>
      <c r="AA652" s="187"/>
      <c r="AB652" s="190"/>
    </row>
    <row r="653" spans="1:28" ht="15" x14ac:dyDescent="0.25">
      <c r="A653" s="146"/>
      <c r="D653" s="48" t="s">
        <v>15</v>
      </c>
      <c r="E653" s="49">
        <v>1</v>
      </c>
      <c r="F653" s="49">
        <v>1</v>
      </c>
      <c r="G653" s="49">
        <v>1</v>
      </c>
      <c r="H653" s="49">
        <v>1</v>
      </c>
      <c r="I653" s="49">
        <v>2</v>
      </c>
      <c r="J653" s="49">
        <v>1</v>
      </c>
      <c r="K653" s="49">
        <v>1</v>
      </c>
      <c r="L653" s="49">
        <v>1</v>
      </c>
      <c r="M653" s="50">
        <v>1</v>
      </c>
      <c r="N653" s="123">
        <v>10</v>
      </c>
      <c r="O653" s="126">
        <v>2</v>
      </c>
      <c r="P653" s="49">
        <v>1</v>
      </c>
      <c r="Q653" s="49">
        <v>1</v>
      </c>
      <c r="R653" s="49">
        <v>1</v>
      </c>
      <c r="S653" s="49">
        <v>1</v>
      </c>
      <c r="T653" s="49">
        <v>1</v>
      </c>
      <c r="U653" s="49">
        <v>2</v>
      </c>
      <c r="V653" s="49">
        <v>1</v>
      </c>
      <c r="W653" s="50">
        <v>1</v>
      </c>
      <c r="X653" s="113">
        <v>11</v>
      </c>
      <c r="Y653" s="85">
        <v>21</v>
      </c>
      <c r="AB653" s="87"/>
    </row>
    <row r="654" spans="1:28" ht="15" x14ac:dyDescent="0.25">
      <c r="A654" s="146" t="s">
        <v>24</v>
      </c>
      <c r="B654" s="73">
        <v>22.300000000000008</v>
      </c>
      <c r="C654" s="112">
        <v>21</v>
      </c>
      <c r="D654" s="52" t="s">
        <v>14</v>
      </c>
      <c r="E654" s="84">
        <v>6</v>
      </c>
      <c r="F654" s="84">
        <v>5</v>
      </c>
      <c r="G654" s="84">
        <v>4</v>
      </c>
      <c r="H654" s="84">
        <v>7</v>
      </c>
      <c r="I654" s="84">
        <v>6</v>
      </c>
      <c r="J654" s="84">
        <v>6</v>
      </c>
      <c r="K654" s="84">
        <v>5</v>
      </c>
      <c r="L654" s="84">
        <v>5</v>
      </c>
      <c r="M654" s="114">
        <v>5</v>
      </c>
      <c r="N654" s="147">
        <v>49</v>
      </c>
      <c r="O654" s="84">
        <v>5</v>
      </c>
      <c r="P654" s="84">
        <v>6</v>
      </c>
      <c r="Q654" s="84">
        <v>5</v>
      </c>
      <c r="R654" s="84">
        <v>6</v>
      </c>
      <c r="S654" s="84">
        <v>5</v>
      </c>
      <c r="T654" s="84">
        <v>5</v>
      </c>
      <c r="U654" s="84">
        <v>6</v>
      </c>
      <c r="V654" s="84">
        <v>4</v>
      </c>
      <c r="W654" s="114">
        <v>6</v>
      </c>
      <c r="X654" s="109">
        <v>48</v>
      </c>
      <c r="Y654" s="67">
        <v>97</v>
      </c>
      <c r="Z654" s="92">
        <v>0</v>
      </c>
      <c r="AA654" s="142">
        <v>22.300000000000008</v>
      </c>
      <c r="AB654" s="93">
        <v>83</v>
      </c>
    </row>
    <row r="655" spans="1:28" ht="15.75" thickBot="1" x14ac:dyDescent="0.3">
      <c r="A655" s="94"/>
      <c r="D655" s="148" t="s">
        <v>18</v>
      </c>
      <c r="E655" s="51">
        <v>2</v>
      </c>
      <c r="F655" s="51">
        <v>2</v>
      </c>
      <c r="G655" s="51">
        <v>2</v>
      </c>
      <c r="H655" s="51">
        <v>0</v>
      </c>
      <c r="I655" s="51">
        <v>3</v>
      </c>
      <c r="J655" s="51">
        <v>1</v>
      </c>
      <c r="K655" s="51">
        <v>2</v>
      </c>
      <c r="L655" s="51">
        <v>2</v>
      </c>
      <c r="M655" s="115">
        <v>1</v>
      </c>
      <c r="N655" s="125">
        <v>15</v>
      </c>
      <c r="O655" s="128">
        <v>4</v>
      </c>
      <c r="P655" s="51">
        <v>1</v>
      </c>
      <c r="Q655" s="51">
        <v>2</v>
      </c>
      <c r="R655" s="51">
        <v>1</v>
      </c>
      <c r="S655" s="51">
        <v>1</v>
      </c>
      <c r="T655" s="51">
        <v>2</v>
      </c>
      <c r="U655" s="51">
        <v>3</v>
      </c>
      <c r="V655" s="51">
        <v>2</v>
      </c>
      <c r="W655" s="115">
        <v>1</v>
      </c>
      <c r="X655" s="120">
        <v>17</v>
      </c>
      <c r="Y655" s="68">
        <v>32</v>
      </c>
      <c r="AB655" s="87"/>
    </row>
    <row r="656" spans="1:28" ht="13.5" thickBot="1" x14ac:dyDescent="0.25">
      <c r="A656" s="95"/>
      <c r="AB656" s="87"/>
    </row>
    <row r="657" spans="1:28" ht="15" x14ac:dyDescent="0.25">
      <c r="A657" s="99"/>
      <c r="D657" s="53" t="s">
        <v>15</v>
      </c>
      <c r="E657" s="54">
        <v>2</v>
      </c>
      <c r="F657" s="54">
        <v>1</v>
      </c>
      <c r="G657" s="54">
        <v>1</v>
      </c>
      <c r="H657" s="54">
        <v>2</v>
      </c>
      <c r="I657" s="54">
        <v>2</v>
      </c>
      <c r="J657" s="54">
        <v>1</v>
      </c>
      <c r="K657" s="54">
        <v>1</v>
      </c>
      <c r="L657" s="54">
        <v>1</v>
      </c>
      <c r="M657" s="55">
        <v>1</v>
      </c>
      <c r="N657" s="129">
        <v>12</v>
      </c>
      <c r="O657" s="132">
        <v>2</v>
      </c>
      <c r="P657" s="54">
        <v>1</v>
      </c>
      <c r="Q657" s="54">
        <v>2</v>
      </c>
      <c r="R657" s="54">
        <v>1</v>
      </c>
      <c r="S657" s="54">
        <v>1</v>
      </c>
      <c r="T657" s="54">
        <v>1</v>
      </c>
      <c r="U657" s="54">
        <v>2</v>
      </c>
      <c r="V657" s="54">
        <v>1</v>
      </c>
      <c r="W657" s="55">
        <v>2</v>
      </c>
      <c r="X657" s="116">
        <v>13</v>
      </c>
      <c r="Y657" s="55">
        <v>25</v>
      </c>
      <c r="AB657" s="87"/>
    </row>
    <row r="658" spans="1:28" ht="15" x14ac:dyDescent="0.25">
      <c r="A658" s="149" t="s">
        <v>22</v>
      </c>
      <c r="B658" s="78">
        <v>26.4</v>
      </c>
      <c r="C658" s="112">
        <v>25</v>
      </c>
      <c r="D658" s="57" t="s">
        <v>14</v>
      </c>
      <c r="E658" s="84">
        <v>0</v>
      </c>
      <c r="F658" s="84">
        <v>0</v>
      </c>
      <c r="G658" s="84">
        <v>0</v>
      </c>
      <c r="H658" s="84">
        <v>0</v>
      </c>
      <c r="I658" s="84">
        <v>0</v>
      </c>
      <c r="J658" s="84">
        <v>0</v>
      </c>
      <c r="K658" s="84">
        <v>0</v>
      </c>
      <c r="L658" s="84">
        <v>0</v>
      </c>
      <c r="M658" s="114">
        <v>0</v>
      </c>
      <c r="N658" s="130">
        <v>0</v>
      </c>
      <c r="O658" s="84">
        <v>0</v>
      </c>
      <c r="P658" s="84">
        <v>0</v>
      </c>
      <c r="Q658" s="84">
        <v>0</v>
      </c>
      <c r="R658" s="84">
        <v>0</v>
      </c>
      <c r="S658" s="84">
        <v>0</v>
      </c>
      <c r="T658" s="84">
        <v>0</v>
      </c>
      <c r="U658" s="84">
        <v>0</v>
      </c>
      <c r="V658" s="84">
        <v>0</v>
      </c>
      <c r="W658" s="114">
        <v>0</v>
      </c>
      <c r="X658" s="110">
        <v>0</v>
      </c>
      <c r="Y658" s="69">
        <v>0</v>
      </c>
      <c r="Z658" s="97">
        <v>0</v>
      </c>
      <c r="AA658" s="143">
        <v>26.4</v>
      </c>
      <c r="AB658" s="98">
        <v>86</v>
      </c>
    </row>
    <row r="659" spans="1:28" ht="15.75" thickBot="1" x14ac:dyDescent="0.3">
      <c r="A659" s="99"/>
      <c r="D659" s="150" t="s">
        <v>18</v>
      </c>
      <c r="E659" s="56">
        <v>0</v>
      </c>
      <c r="F659" s="56">
        <v>0</v>
      </c>
      <c r="G659" s="56">
        <v>0</v>
      </c>
      <c r="H659" s="56">
        <v>0</v>
      </c>
      <c r="I659" s="56">
        <v>0</v>
      </c>
      <c r="J659" s="56">
        <v>0</v>
      </c>
      <c r="K659" s="56">
        <v>0</v>
      </c>
      <c r="L659" s="56">
        <v>0</v>
      </c>
      <c r="M659" s="117">
        <v>0</v>
      </c>
      <c r="N659" s="131">
        <v>0</v>
      </c>
      <c r="O659" s="133">
        <v>0</v>
      </c>
      <c r="P659" s="56">
        <v>0</v>
      </c>
      <c r="Q659" s="56">
        <v>0</v>
      </c>
      <c r="R659" s="56">
        <v>0</v>
      </c>
      <c r="S659" s="56">
        <v>0</v>
      </c>
      <c r="T659" s="56">
        <v>0</v>
      </c>
      <c r="U659" s="56">
        <v>0</v>
      </c>
      <c r="V659" s="56">
        <v>0</v>
      </c>
      <c r="W659" s="117">
        <v>0</v>
      </c>
      <c r="X659" s="121">
        <v>0</v>
      </c>
      <c r="Y659" s="70">
        <v>0</v>
      </c>
      <c r="AB659" s="87"/>
    </row>
    <row r="660" spans="1:28" ht="13.5" thickBot="1" x14ac:dyDescent="0.25">
      <c r="A660" s="95"/>
      <c r="AB660" s="87"/>
    </row>
    <row r="661" spans="1:28" ht="15" x14ac:dyDescent="0.25">
      <c r="A661" s="100"/>
      <c r="D661" s="58" t="s">
        <v>15</v>
      </c>
      <c r="E661" s="59">
        <v>1</v>
      </c>
      <c r="F661" s="59">
        <v>1</v>
      </c>
      <c r="G661" s="59">
        <v>1</v>
      </c>
      <c r="H661" s="59">
        <v>1</v>
      </c>
      <c r="I661" s="59">
        <v>2</v>
      </c>
      <c r="J661" s="59">
        <v>1</v>
      </c>
      <c r="K661" s="59">
        <v>1</v>
      </c>
      <c r="L661" s="59">
        <v>1</v>
      </c>
      <c r="M661" s="60">
        <v>1</v>
      </c>
      <c r="N661" s="134">
        <v>10</v>
      </c>
      <c r="O661" s="137">
        <v>1</v>
      </c>
      <c r="P661" s="59">
        <v>1</v>
      </c>
      <c r="Q661" s="59">
        <v>1</v>
      </c>
      <c r="R661" s="59">
        <v>1</v>
      </c>
      <c r="S661" s="59">
        <v>1</v>
      </c>
      <c r="T661" s="59">
        <v>1</v>
      </c>
      <c r="U661" s="59">
        <v>2</v>
      </c>
      <c r="V661" s="59">
        <v>1</v>
      </c>
      <c r="W661" s="60">
        <v>1</v>
      </c>
      <c r="X661" s="118">
        <v>10</v>
      </c>
      <c r="Y661" s="60">
        <v>20</v>
      </c>
      <c r="AB661" s="87"/>
    </row>
    <row r="662" spans="1:28" ht="15" x14ac:dyDescent="0.25">
      <c r="A662" s="151" t="s">
        <v>23</v>
      </c>
      <c r="B662" s="79">
        <v>22.000000000000004</v>
      </c>
      <c r="C662" s="112">
        <v>20</v>
      </c>
      <c r="D662" s="62" t="s">
        <v>14</v>
      </c>
      <c r="E662" s="84">
        <v>7</v>
      </c>
      <c r="F662" s="84">
        <v>7</v>
      </c>
      <c r="G662" s="84">
        <v>4</v>
      </c>
      <c r="H662" s="84">
        <v>6</v>
      </c>
      <c r="I662" s="84">
        <v>8</v>
      </c>
      <c r="J662" s="84">
        <v>7</v>
      </c>
      <c r="K662" s="84">
        <v>7</v>
      </c>
      <c r="L662" s="84">
        <v>5</v>
      </c>
      <c r="M662" s="114">
        <v>3</v>
      </c>
      <c r="N662" s="135">
        <v>54</v>
      </c>
      <c r="O662" s="127">
        <v>5</v>
      </c>
      <c r="P662" s="84">
        <v>6</v>
      </c>
      <c r="Q662" s="84">
        <v>6</v>
      </c>
      <c r="R662" s="84">
        <v>5</v>
      </c>
      <c r="S662" s="84">
        <v>4</v>
      </c>
      <c r="T662" s="84">
        <v>6</v>
      </c>
      <c r="U662" s="84">
        <v>9</v>
      </c>
      <c r="V662" s="84">
        <v>6</v>
      </c>
      <c r="W662" s="114">
        <v>7</v>
      </c>
      <c r="X662" s="111">
        <v>54</v>
      </c>
      <c r="Y662" s="71">
        <v>108</v>
      </c>
      <c r="Z662" s="102">
        <v>1.2</v>
      </c>
      <c r="AA662" s="141">
        <v>23.200000000000003</v>
      </c>
      <c r="AB662" s="103">
        <v>94</v>
      </c>
    </row>
    <row r="663" spans="1:28" ht="15.75" thickBot="1" x14ac:dyDescent="0.3">
      <c r="A663" s="104"/>
      <c r="B663" s="105"/>
      <c r="C663" s="105"/>
      <c r="D663" s="152" t="s">
        <v>18</v>
      </c>
      <c r="E663" s="61">
        <v>1</v>
      </c>
      <c r="F663" s="61">
        <v>0</v>
      </c>
      <c r="G663" s="61">
        <v>2</v>
      </c>
      <c r="H663" s="61">
        <v>1</v>
      </c>
      <c r="I663" s="61">
        <v>1</v>
      </c>
      <c r="J663" s="61">
        <v>0</v>
      </c>
      <c r="K663" s="61">
        <v>0</v>
      </c>
      <c r="L663" s="61">
        <v>2</v>
      </c>
      <c r="M663" s="119">
        <v>3</v>
      </c>
      <c r="N663" s="136">
        <v>10</v>
      </c>
      <c r="O663" s="138">
        <v>3</v>
      </c>
      <c r="P663" s="61">
        <v>1</v>
      </c>
      <c r="Q663" s="61">
        <v>1</v>
      </c>
      <c r="R663" s="61">
        <v>2</v>
      </c>
      <c r="S663" s="61">
        <v>2</v>
      </c>
      <c r="T663" s="61">
        <v>1</v>
      </c>
      <c r="U663" s="61">
        <v>0</v>
      </c>
      <c r="V663" s="61">
        <v>0</v>
      </c>
      <c r="W663" s="119">
        <v>0</v>
      </c>
      <c r="X663" s="122">
        <v>10</v>
      </c>
      <c r="Y663" s="72">
        <v>20</v>
      </c>
      <c r="Z663" s="105"/>
      <c r="AA663" s="105"/>
      <c r="AB663" s="106"/>
    </row>
    <row r="664" spans="1:28" ht="13.5" thickBot="1" x14ac:dyDescent="0.25">
      <c r="A664" s="77"/>
      <c r="B664" s="77"/>
      <c r="C664" s="77"/>
      <c r="D664" s="77"/>
      <c r="E664" s="77"/>
      <c r="F664" s="77"/>
      <c r="G664" s="77"/>
      <c r="H664" s="77"/>
      <c r="I664" s="77"/>
      <c r="J664" s="77"/>
      <c r="K664" s="77"/>
      <c r="L664" s="77"/>
      <c r="M664" s="77"/>
      <c r="N664" s="77"/>
      <c r="O664" s="77"/>
      <c r="P664" s="77"/>
      <c r="Q664" s="77"/>
      <c r="R664" s="77"/>
      <c r="S664" s="77"/>
      <c r="T664" s="77"/>
      <c r="U664" s="77"/>
      <c r="V664" s="77"/>
      <c r="W664" s="77"/>
      <c r="X664" s="77"/>
      <c r="Y664" s="77"/>
      <c r="Z664" s="77"/>
      <c r="AA664" s="77"/>
      <c r="AB664" s="77"/>
    </row>
    <row r="665" spans="1:28" ht="15" x14ac:dyDescent="0.25">
      <c r="A665" s="144"/>
      <c r="B665" s="173" t="s">
        <v>4</v>
      </c>
      <c r="C665" s="176" t="s">
        <v>19</v>
      </c>
      <c r="D665" s="64" t="s">
        <v>1</v>
      </c>
      <c r="E665" s="40">
        <v>456</v>
      </c>
      <c r="F665" s="41">
        <v>344</v>
      </c>
      <c r="G665" s="41">
        <v>153</v>
      </c>
      <c r="H665" s="41">
        <v>467</v>
      </c>
      <c r="I665" s="41">
        <v>148</v>
      </c>
      <c r="J665" s="41">
        <v>348</v>
      </c>
      <c r="K665" s="41">
        <v>350</v>
      </c>
      <c r="L665" s="41">
        <v>314</v>
      </c>
      <c r="M665" s="42">
        <v>370</v>
      </c>
      <c r="N665" s="179" t="s">
        <v>16</v>
      </c>
      <c r="O665" s="40">
        <v>343</v>
      </c>
      <c r="P665" s="41">
        <v>434</v>
      </c>
      <c r="Q665" s="41">
        <v>145</v>
      </c>
      <c r="R665" s="41">
        <v>338</v>
      </c>
      <c r="S665" s="41">
        <v>377</v>
      </c>
      <c r="T665" s="41">
        <v>348</v>
      </c>
      <c r="U665" s="41">
        <v>148</v>
      </c>
      <c r="V665" s="41">
        <v>372</v>
      </c>
      <c r="W665" s="42">
        <v>481</v>
      </c>
      <c r="X665" s="179" t="s">
        <v>17</v>
      </c>
      <c r="Y665" s="89">
        <v>71</v>
      </c>
      <c r="Z665" s="182" t="s">
        <v>28</v>
      </c>
      <c r="AA665" s="185" t="s">
        <v>6</v>
      </c>
      <c r="AB665" s="188" t="s">
        <v>20</v>
      </c>
    </row>
    <row r="666" spans="1:28" ht="15" x14ac:dyDescent="0.25">
      <c r="A666" s="144" t="s">
        <v>29</v>
      </c>
      <c r="B666" s="174"/>
      <c r="C666" s="177"/>
      <c r="D666" s="65" t="s">
        <v>2</v>
      </c>
      <c r="E666" s="43">
        <v>5</v>
      </c>
      <c r="F666" s="39">
        <v>4</v>
      </c>
      <c r="G666" s="39">
        <v>3</v>
      </c>
      <c r="H666" s="39">
        <v>5</v>
      </c>
      <c r="I666" s="39">
        <v>3</v>
      </c>
      <c r="J666" s="39">
        <v>4</v>
      </c>
      <c r="K666" s="39">
        <v>4</v>
      </c>
      <c r="L666" s="39">
        <v>4</v>
      </c>
      <c r="M666" s="44">
        <v>4</v>
      </c>
      <c r="N666" s="180"/>
      <c r="O666" s="43">
        <v>4</v>
      </c>
      <c r="P666" s="39">
        <v>5</v>
      </c>
      <c r="Q666" s="39">
        <v>3</v>
      </c>
      <c r="R666" s="39">
        <v>4</v>
      </c>
      <c r="S666" s="39">
        <v>4</v>
      </c>
      <c r="T666" s="39">
        <v>4</v>
      </c>
      <c r="U666" s="39">
        <v>3</v>
      </c>
      <c r="V666" s="39">
        <v>4</v>
      </c>
      <c r="W666" s="44">
        <v>5</v>
      </c>
      <c r="X666" s="180"/>
      <c r="Y666" s="63">
        <v>72</v>
      </c>
      <c r="Z666" s="183"/>
      <c r="AA666" s="186"/>
      <c r="AB666" s="189"/>
    </row>
    <row r="667" spans="1:28" ht="15.75" thickBot="1" x14ac:dyDescent="0.3">
      <c r="A667" s="145">
        <v>44531</v>
      </c>
      <c r="B667" s="175"/>
      <c r="C667" s="178"/>
      <c r="D667" s="66" t="s">
        <v>3</v>
      </c>
      <c r="E667" s="45">
        <v>15</v>
      </c>
      <c r="F667" s="46">
        <v>5</v>
      </c>
      <c r="G667" s="46">
        <v>11</v>
      </c>
      <c r="H667" s="46">
        <v>9</v>
      </c>
      <c r="I667" s="46">
        <v>7</v>
      </c>
      <c r="J667" s="46">
        <v>13</v>
      </c>
      <c r="K667" s="46">
        <v>3</v>
      </c>
      <c r="L667" s="46">
        <v>17</v>
      </c>
      <c r="M667" s="47">
        <v>1</v>
      </c>
      <c r="N667" s="181"/>
      <c r="O667" s="45">
        <v>18</v>
      </c>
      <c r="P667" s="46">
        <v>8</v>
      </c>
      <c r="Q667" s="46">
        <v>16</v>
      </c>
      <c r="R667" s="46">
        <v>10</v>
      </c>
      <c r="S667" s="46">
        <v>4</v>
      </c>
      <c r="T667" s="46">
        <v>14</v>
      </c>
      <c r="U667" s="46">
        <v>12</v>
      </c>
      <c r="V667" s="46">
        <v>2</v>
      </c>
      <c r="W667" s="47">
        <v>6</v>
      </c>
      <c r="X667" s="181"/>
      <c r="Y667" s="108">
        <v>127</v>
      </c>
      <c r="Z667" s="184"/>
      <c r="AA667" s="187"/>
      <c r="AB667" s="190"/>
    </row>
    <row r="668" spans="1:28" ht="15" x14ac:dyDescent="0.25">
      <c r="A668" s="91"/>
      <c r="D668" s="48" t="s">
        <v>15</v>
      </c>
      <c r="E668" s="49">
        <v>1</v>
      </c>
      <c r="F668" s="49">
        <v>2</v>
      </c>
      <c r="G668" s="49">
        <v>1</v>
      </c>
      <c r="H668" s="49">
        <v>1</v>
      </c>
      <c r="I668" s="49">
        <v>1</v>
      </c>
      <c r="J668" s="49">
        <v>1</v>
      </c>
      <c r="K668" s="49">
        <v>2</v>
      </c>
      <c r="L668" s="49">
        <v>1</v>
      </c>
      <c r="M668" s="50">
        <v>2</v>
      </c>
      <c r="N668" s="123">
        <v>12</v>
      </c>
      <c r="O668" s="126">
        <v>1</v>
      </c>
      <c r="P668" s="49">
        <v>1</v>
      </c>
      <c r="Q668" s="49">
        <v>1</v>
      </c>
      <c r="R668" s="49">
        <v>1</v>
      </c>
      <c r="S668" s="49">
        <v>2</v>
      </c>
      <c r="T668" s="49">
        <v>1</v>
      </c>
      <c r="U668" s="49">
        <v>1</v>
      </c>
      <c r="V668" s="49">
        <v>2</v>
      </c>
      <c r="W668" s="50">
        <v>2</v>
      </c>
      <c r="X668" s="113">
        <v>12</v>
      </c>
      <c r="Y668" s="85">
        <v>24</v>
      </c>
      <c r="AB668" s="87"/>
    </row>
    <row r="669" spans="1:28" ht="15" x14ac:dyDescent="0.25">
      <c r="A669" s="91" t="s">
        <v>24</v>
      </c>
      <c r="B669" s="73">
        <v>22.200000000000006</v>
      </c>
      <c r="C669" s="112">
        <v>24</v>
      </c>
      <c r="D669" s="52" t="s">
        <v>14</v>
      </c>
      <c r="E669" s="84">
        <v>5</v>
      </c>
      <c r="F669" s="84">
        <v>8</v>
      </c>
      <c r="G669" s="84">
        <v>3</v>
      </c>
      <c r="H669" s="84">
        <v>8</v>
      </c>
      <c r="I669" s="84">
        <v>5</v>
      </c>
      <c r="J669" s="84">
        <v>5</v>
      </c>
      <c r="K669" s="84">
        <v>5</v>
      </c>
      <c r="L669" s="84">
        <v>5</v>
      </c>
      <c r="M669" s="114">
        <v>7</v>
      </c>
      <c r="N669" s="124">
        <v>51</v>
      </c>
      <c r="O669" s="84">
        <v>4</v>
      </c>
      <c r="P669" s="84">
        <v>7</v>
      </c>
      <c r="Q669" s="84">
        <v>5</v>
      </c>
      <c r="R669" s="84">
        <v>5</v>
      </c>
      <c r="S669" s="84">
        <v>5</v>
      </c>
      <c r="T669" s="84">
        <v>6</v>
      </c>
      <c r="U669" s="84">
        <v>6</v>
      </c>
      <c r="V669" s="84">
        <v>5</v>
      </c>
      <c r="W669" s="114">
        <v>7</v>
      </c>
      <c r="X669" s="109">
        <v>50</v>
      </c>
      <c r="Y669" s="67">
        <v>101</v>
      </c>
      <c r="Z669" s="92">
        <v>0.1</v>
      </c>
      <c r="AA669" s="142">
        <v>22.300000000000008</v>
      </c>
      <c r="AB669" s="93">
        <v>82</v>
      </c>
    </row>
    <row r="670" spans="1:28" ht="15.75" thickBot="1" x14ac:dyDescent="0.3">
      <c r="A670" s="94"/>
      <c r="D670" s="74" t="s">
        <v>18</v>
      </c>
      <c r="E670" s="51">
        <v>3</v>
      </c>
      <c r="F670" s="51">
        <v>0</v>
      </c>
      <c r="G670" s="51">
        <v>3</v>
      </c>
      <c r="H670" s="51">
        <v>0</v>
      </c>
      <c r="I670" s="51">
        <v>1</v>
      </c>
      <c r="J670" s="51">
        <v>2</v>
      </c>
      <c r="K670" s="51">
        <v>3</v>
      </c>
      <c r="L670" s="51">
        <v>2</v>
      </c>
      <c r="M670" s="115">
        <v>1</v>
      </c>
      <c r="N670" s="125">
        <v>15</v>
      </c>
      <c r="O670" s="128">
        <v>3</v>
      </c>
      <c r="P670" s="51">
        <v>1</v>
      </c>
      <c r="Q670" s="51">
        <v>1</v>
      </c>
      <c r="R670" s="51">
        <v>2</v>
      </c>
      <c r="S670" s="51">
        <v>3</v>
      </c>
      <c r="T670" s="51">
        <v>1</v>
      </c>
      <c r="U670" s="51">
        <v>0</v>
      </c>
      <c r="V670" s="51">
        <v>3</v>
      </c>
      <c r="W670" s="115">
        <v>2</v>
      </c>
      <c r="X670" s="120">
        <v>16</v>
      </c>
      <c r="Y670" s="68">
        <v>31</v>
      </c>
      <c r="AB670" s="87"/>
    </row>
    <row r="671" spans="1:28" ht="13.5" thickBot="1" x14ac:dyDescent="0.25">
      <c r="A671" s="95"/>
      <c r="AB671" s="87"/>
    </row>
    <row r="672" spans="1:28" ht="15" x14ac:dyDescent="0.25">
      <c r="A672" s="99"/>
      <c r="D672" s="53" t="s">
        <v>15</v>
      </c>
      <c r="E672" s="54">
        <v>1</v>
      </c>
      <c r="F672" s="54">
        <v>2</v>
      </c>
      <c r="G672" s="54">
        <v>2</v>
      </c>
      <c r="H672" s="54">
        <v>2</v>
      </c>
      <c r="I672" s="54">
        <v>2</v>
      </c>
      <c r="J672" s="54">
        <v>1</v>
      </c>
      <c r="K672" s="54">
        <v>2</v>
      </c>
      <c r="L672" s="54">
        <v>1</v>
      </c>
      <c r="M672" s="55">
        <v>2</v>
      </c>
      <c r="N672" s="129">
        <v>15</v>
      </c>
      <c r="O672" s="132">
        <v>1</v>
      </c>
      <c r="P672" s="54">
        <v>2</v>
      </c>
      <c r="Q672" s="54">
        <v>1</v>
      </c>
      <c r="R672" s="54">
        <v>2</v>
      </c>
      <c r="S672" s="54">
        <v>2</v>
      </c>
      <c r="T672" s="54">
        <v>1</v>
      </c>
      <c r="U672" s="54">
        <v>1</v>
      </c>
      <c r="V672" s="54">
        <v>2</v>
      </c>
      <c r="W672" s="55">
        <v>2</v>
      </c>
      <c r="X672" s="116">
        <v>14</v>
      </c>
      <c r="Y672" s="55">
        <v>29</v>
      </c>
      <c r="AB672" s="87"/>
    </row>
    <row r="673" spans="1:28" ht="15" x14ac:dyDescent="0.25">
      <c r="A673" s="96" t="s">
        <v>22</v>
      </c>
      <c r="B673" s="73">
        <v>26.4</v>
      </c>
      <c r="C673" s="112">
        <v>29</v>
      </c>
      <c r="D673" s="57" t="s">
        <v>14</v>
      </c>
      <c r="E673" s="84">
        <v>7</v>
      </c>
      <c r="F673" s="84">
        <v>6</v>
      </c>
      <c r="G673" s="84">
        <v>5</v>
      </c>
      <c r="H673" s="84">
        <v>8</v>
      </c>
      <c r="I673" s="84">
        <v>5</v>
      </c>
      <c r="J673" s="84">
        <v>6</v>
      </c>
      <c r="K673" s="84">
        <v>4</v>
      </c>
      <c r="L673" s="84">
        <v>7</v>
      </c>
      <c r="M673" s="114">
        <v>6</v>
      </c>
      <c r="N673" s="130">
        <v>54</v>
      </c>
      <c r="O673" s="84">
        <v>5</v>
      </c>
      <c r="P673" s="84">
        <v>6</v>
      </c>
      <c r="Q673" s="84">
        <v>5</v>
      </c>
      <c r="R673" s="84">
        <v>6</v>
      </c>
      <c r="S673" s="84">
        <v>7</v>
      </c>
      <c r="T673" s="84">
        <v>5</v>
      </c>
      <c r="U673" s="84">
        <v>5</v>
      </c>
      <c r="V673" s="84">
        <v>5</v>
      </c>
      <c r="W673" s="114">
        <v>9</v>
      </c>
      <c r="X673" s="110">
        <v>53</v>
      </c>
      <c r="Y673" s="69">
        <v>107</v>
      </c>
      <c r="Z673" s="97">
        <v>0.2</v>
      </c>
      <c r="AA673" s="143">
        <v>26.4</v>
      </c>
      <c r="AB673" s="98">
        <v>86</v>
      </c>
    </row>
    <row r="674" spans="1:28" ht="15.75" thickBot="1" x14ac:dyDescent="0.3">
      <c r="A674" s="99"/>
      <c r="D674" s="75" t="s">
        <v>18</v>
      </c>
      <c r="E674" s="56">
        <v>1</v>
      </c>
      <c r="F674" s="56">
        <v>2</v>
      </c>
      <c r="G674" s="56">
        <v>2</v>
      </c>
      <c r="H674" s="56">
        <v>1</v>
      </c>
      <c r="I674" s="56">
        <v>2</v>
      </c>
      <c r="J674" s="56">
        <v>1</v>
      </c>
      <c r="K674" s="56">
        <v>4</v>
      </c>
      <c r="L674" s="56">
        <v>0</v>
      </c>
      <c r="M674" s="117">
        <v>2</v>
      </c>
      <c r="N674" s="131">
        <v>15</v>
      </c>
      <c r="O674" s="133">
        <v>2</v>
      </c>
      <c r="P674" s="56">
        <v>3</v>
      </c>
      <c r="Q674" s="56">
        <v>1</v>
      </c>
      <c r="R674" s="56">
        <v>2</v>
      </c>
      <c r="S674" s="56">
        <v>1</v>
      </c>
      <c r="T674" s="56">
        <v>2</v>
      </c>
      <c r="U674" s="56">
        <v>1</v>
      </c>
      <c r="V674" s="56">
        <v>3</v>
      </c>
      <c r="W674" s="117">
        <v>0</v>
      </c>
      <c r="X674" s="121">
        <v>15</v>
      </c>
      <c r="Y674" s="70">
        <v>30</v>
      </c>
      <c r="AB674" s="87"/>
    </row>
    <row r="675" spans="1:28" ht="13.5" thickBot="1" x14ac:dyDescent="0.25">
      <c r="A675" s="95"/>
      <c r="AB675" s="87"/>
    </row>
    <row r="676" spans="1:28" ht="15" x14ac:dyDescent="0.25">
      <c r="A676" s="100"/>
      <c r="D676" s="58" t="s">
        <v>15</v>
      </c>
      <c r="E676" s="59">
        <v>1</v>
      </c>
      <c r="F676" s="59">
        <v>2</v>
      </c>
      <c r="G676" s="59">
        <v>1</v>
      </c>
      <c r="H676" s="59">
        <v>1</v>
      </c>
      <c r="I676" s="59">
        <v>2</v>
      </c>
      <c r="J676" s="59">
        <v>1</v>
      </c>
      <c r="K676" s="59">
        <v>2</v>
      </c>
      <c r="L676" s="59">
        <v>1</v>
      </c>
      <c r="M676" s="60">
        <v>2</v>
      </c>
      <c r="N676" s="134">
        <v>13</v>
      </c>
      <c r="O676" s="137">
        <v>1</v>
      </c>
      <c r="P676" s="59">
        <v>2</v>
      </c>
      <c r="Q676" s="59">
        <v>1</v>
      </c>
      <c r="R676" s="59">
        <v>1</v>
      </c>
      <c r="S676" s="59">
        <v>2</v>
      </c>
      <c r="T676" s="59">
        <v>1</v>
      </c>
      <c r="U676" s="59">
        <v>1</v>
      </c>
      <c r="V676" s="59">
        <v>2</v>
      </c>
      <c r="W676" s="60">
        <v>2</v>
      </c>
      <c r="X676" s="118">
        <v>13</v>
      </c>
      <c r="Y676" s="60">
        <v>26</v>
      </c>
      <c r="AB676" s="87"/>
    </row>
    <row r="677" spans="1:28" ht="15" x14ac:dyDescent="0.25">
      <c r="A677" s="101" t="s">
        <v>23</v>
      </c>
      <c r="B677" s="73">
        <v>23.600000000000005</v>
      </c>
      <c r="C677" s="112">
        <v>26</v>
      </c>
      <c r="D677" s="62" t="s">
        <v>14</v>
      </c>
      <c r="E677" s="84">
        <v>6</v>
      </c>
      <c r="F677" s="84">
        <v>7</v>
      </c>
      <c r="G677" s="84">
        <v>3</v>
      </c>
      <c r="H677" s="84">
        <v>7</v>
      </c>
      <c r="I677" s="84">
        <v>4</v>
      </c>
      <c r="J677" s="84">
        <v>8</v>
      </c>
      <c r="K677" s="84">
        <v>5</v>
      </c>
      <c r="L677" s="84">
        <v>5</v>
      </c>
      <c r="M677" s="114">
        <v>6</v>
      </c>
      <c r="N677" s="135">
        <v>51</v>
      </c>
      <c r="O677" s="127">
        <v>5</v>
      </c>
      <c r="P677" s="84">
        <v>6</v>
      </c>
      <c r="Q677" s="84">
        <v>3</v>
      </c>
      <c r="R677" s="84">
        <v>4</v>
      </c>
      <c r="S677" s="84">
        <v>5</v>
      </c>
      <c r="T677" s="84">
        <v>5</v>
      </c>
      <c r="U677" s="84">
        <v>4</v>
      </c>
      <c r="V677" s="84">
        <v>7</v>
      </c>
      <c r="W677" s="114">
        <v>5</v>
      </c>
      <c r="X677" s="111">
        <v>44</v>
      </c>
      <c r="Y677" s="71">
        <v>95</v>
      </c>
      <c r="Z677" s="102">
        <v>-1.6</v>
      </c>
      <c r="AA677" s="141">
        <v>22.000000000000004</v>
      </c>
      <c r="AB677" s="103">
        <v>93</v>
      </c>
    </row>
    <row r="678" spans="1:28" ht="15.75" thickBot="1" x14ac:dyDescent="0.3">
      <c r="A678" s="104"/>
      <c r="B678" s="105"/>
      <c r="C678" s="105"/>
      <c r="D678" s="76" t="s">
        <v>18</v>
      </c>
      <c r="E678" s="61">
        <v>2</v>
      </c>
      <c r="F678" s="61">
        <v>1</v>
      </c>
      <c r="G678" s="61">
        <v>3</v>
      </c>
      <c r="H678" s="61">
        <v>1</v>
      </c>
      <c r="I678" s="61">
        <v>3</v>
      </c>
      <c r="J678" s="61">
        <v>0</v>
      </c>
      <c r="K678" s="61">
        <v>3</v>
      </c>
      <c r="L678" s="61">
        <v>2</v>
      </c>
      <c r="M678" s="119">
        <v>2</v>
      </c>
      <c r="N678" s="136">
        <v>17</v>
      </c>
      <c r="O678" s="138">
        <v>2</v>
      </c>
      <c r="P678" s="61">
        <v>3</v>
      </c>
      <c r="Q678" s="61">
        <v>3</v>
      </c>
      <c r="R678" s="61">
        <v>3</v>
      </c>
      <c r="S678" s="61">
        <v>3</v>
      </c>
      <c r="T678" s="61">
        <v>2</v>
      </c>
      <c r="U678" s="61">
        <v>2</v>
      </c>
      <c r="V678" s="61">
        <v>1</v>
      </c>
      <c r="W678" s="119">
        <v>4</v>
      </c>
      <c r="X678" s="122">
        <v>23</v>
      </c>
      <c r="Y678" s="72">
        <v>40</v>
      </c>
      <c r="Z678" s="105"/>
      <c r="AA678" s="105"/>
      <c r="AB678" s="106"/>
    </row>
    <row r="679" spans="1:28" ht="13.5" thickBot="1" x14ac:dyDescent="0.25">
      <c r="A679" s="77"/>
      <c r="B679" s="77"/>
      <c r="C679" s="77"/>
      <c r="D679" s="77"/>
      <c r="E679" s="77"/>
      <c r="F679" s="77"/>
      <c r="G679" s="77"/>
      <c r="H679" s="77"/>
      <c r="I679" s="77"/>
      <c r="J679" s="77"/>
      <c r="K679" s="77"/>
      <c r="L679" s="77"/>
      <c r="M679" s="77"/>
      <c r="N679" s="77"/>
      <c r="O679" s="77"/>
      <c r="P679" s="77"/>
      <c r="Q679" s="77"/>
      <c r="R679" s="77"/>
      <c r="S679" s="77"/>
      <c r="T679" s="77"/>
      <c r="U679" s="77"/>
      <c r="V679" s="77"/>
      <c r="W679" s="77"/>
      <c r="X679" s="77"/>
      <c r="Y679" s="77"/>
      <c r="Z679" s="77"/>
      <c r="AA679" s="77"/>
      <c r="AB679" s="77"/>
    </row>
    <row r="680" spans="1:28" ht="15" x14ac:dyDescent="0.25">
      <c r="A680" s="83"/>
      <c r="B680" s="173" t="s">
        <v>4</v>
      </c>
      <c r="C680" s="176" t="s">
        <v>19</v>
      </c>
      <c r="D680" s="64" t="s">
        <v>1</v>
      </c>
      <c r="E680" s="40">
        <v>476</v>
      </c>
      <c r="F680" s="41">
        <v>340</v>
      </c>
      <c r="G680" s="41">
        <v>145</v>
      </c>
      <c r="H680" s="41">
        <v>336</v>
      </c>
      <c r="I680" s="41">
        <v>432</v>
      </c>
      <c r="J680" s="41">
        <v>306</v>
      </c>
      <c r="K680" s="41">
        <v>310</v>
      </c>
      <c r="L680" s="41">
        <v>340</v>
      </c>
      <c r="M680" s="42">
        <v>136</v>
      </c>
      <c r="N680" s="179" t="s">
        <v>16</v>
      </c>
      <c r="O680" s="40">
        <v>405</v>
      </c>
      <c r="P680" s="41">
        <v>352</v>
      </c>
      <c r="Q680" s="41">
        <v>328</v>
      </c>
      <c r="R680" s="41">
        <v>296</v>
      </c>
      <c r="S680" s="41">
        <v>166</v>
      </c>
      <c r="T680" s="41">
        <v>348</v>
      </c>
      <c r="U680" s="41">
        <v>430</v>
      </c>
      <c r="V680" s="41">
        <v>150</v>
      </c>
      <c r="W680" s="42">
        <v>336</v>
      </c>
      <c r="X680" s="179" t="s">
        <v>17</v>
      </c>
      <c r="Y680" s="89">
        <v>68.599999999999994</v>
      </c>
      <c r="Z680" s="182" t="s">
        <v>28</v>
      </c>
      <c r="AA680" s="185" t="s">
        <v>6</v>
      </c>
      <c r="AB680" s="188" t="s">
        <v>20</v>
      </c>
    </row>
    <row r="681" spans="1:28" ht="15" x14ac:dyDescent="0.25">
      <c r="A681" s="83" t="s">
        <v>26</v>
      </c>
      <c r="B681" s="174"/>
      <c r="C681" s="177"/>
      <c r="D681" s="65" t="s">
        <v>2</v>
      </c>
      <c r="E681" s="43">
        <v>5</v>
      </c>
      <c r="F681" s="39">
        <v>4</v>
      </c>
      <c r="G681" s="39">
        <v>3</v>
      </c>
      <c r="H681" s="39">
        <v>4</v>
      </c>
      <c r="I681" s="39">
        <v>5</v>
      </c>
      <c r="J681" s="39">
        <v>4</v>
      </c>
      <c r="K681" s="39">
        <v>4</v>
      </c>
      <c r="L681" s="39">
        <v>4</v>
      </c>
      <c r="M681" s="44">
        <v>3</v>
      </c>
      <c r="N681" s="180"/>
      <c r="O681" s="43">
        <v>5</v>
      </c>
      <c r="P681" s="39">
        <v>4</v>
      </c>
      <c r="Q681" s="39">
        <v>4</v>
      </c>
      <c r="R681" s="39">
        <v>4</v>
      </c>
      <c r="S681" s="39">
        <v>3</v>
      </c>
      <c r="T681" s="39">
        <v>4</v>
      </c>
      <c r="U681" s="39">
        <v>5</v>
      </c>
      <c r="V681" s="39">
        <v>3</v>
      </c>
      <c r="W681" s="44">
        <v>4</v>
      </c>
      <c r="X681" s="180"/>
      <c r="Y681" s="63">
        <v>72</v>
      </c>
      <c r="Z681" s="183"/>
      <c r="AA681" s="186"/>
      <c r="AB681" s="189"/>
    </row>
    <row r="682" spans="1:28" ht="15.75" thickBot="1" x14ac:dyDescent="0.3">
      <c r="A682" s="139">
        <v>44525</v>
      </c>
      <c r="B682" s="175"/>
      <c r="C682" s="178"/>
      <c r="D682" s="66" t="s">
        <v>3</v>
      </c>
      <c r="E682" s="45">
        <v>4</v>
      </c>
      <c r="F682" s="46">
        <v>10</v>
      </c>
      <c r="G682" s="46">
        <v>18</v>
      </c>
      <c r="H682" s="46">
        <v>6</v>
      </c>
      <c r="I682" s="46">
        <v>2</v>
      </c>
      <c r="J682" s="46">
        <v>12</v>
      </c>
      <c r="K682" s="46">
        <v>14</v>
      </c>
      <c r="L682" s="46">
        <v>8</v>
      </c>
      <c r="M682" s="47">
        <v>16</v>
      </c>
      <c r="N682" s="181"/>
      <c r="O682" s="45">
        <v>3</v>
      </c>
      <c r="P682" s="46">
        <v>9</v>
      </c>
      <c r="Q682" s="46">
        <v>5</v>
      </c>
      <c r="R682" s="46">
        <v>13</v>
      </c>
      <c r="S682" s="46">
        <v>17</v>
      </c>
      <c r="T682" s="46">
        <v>11</v>
      </c>
      <c r="U682" s="46">
        <v>1</v>
      </c>
      <c r="V682" s="46">
        <v>15</v>
      </c>
      <c r="W682" s="47">
        <v>7</v>
      </c>
      <c r="X682" s="181"/>
      <c r="Y682" s="108">
        <v>122</v>
      </c>
      <c r="Z682" s="184"/>
      <c r="AA682" s="187"/>
      <c r="AB682" s="190"/>
    </row>
    <row r="683" spans="1:28" ht="15" x14ac:dyDescent="0.25">
      <c r="A683" s="146"/>
      <c r="D683" s="48" t="s">
        <v>15</v>
      </c>
      <c r="E683" s="49">
        <v>1</v>
      </c>
      <c r="F683" s="49">
        <v>1</v>
      </c>
      <c r="G683" s="49">
        <v>1</v>
      </c>
      <c r="H683" s="49">
        <v>1</v>
      </c>
      <c r="I683" s="49">
        <v>2</v>
      </c>
      <c r="J683" s="49">
        <v>1</v>
      </c>
      <c r="K683" s="49">
        <v>1</v>
      </c>
      <c r="L683" s="49">
        <v>1</v>
      </c>
      <c r="M683" s="50">
        <v>1</v>
      </c>
      <c r="N683" s="123">
        <v>10</v>
      </c>
      <c r="O683" s="126">
        <v>2</v>
      </c>
      <c r="P683" s="49">
        <v>1</v>
      </c>
      <c r="Q683" s="49">
        <v>1</v>
      </c>
      <c r="R683" s="49">
        <v>1</v>
      </c>
      <c r="S683" s="49">
        <v>1</v>
      </c>
      <c r="T683" s="49">
        <v>1</v>
      </c>
      <c r="U683" s="49">
        <v>2</v>
      </c>
      <c r="V683" s="49">
        <v>1</v>
      </c>
      <c r="W683" s="50">
        <v>1</v>
      </c>
      <c r="X683" s="113">
        <v>11</v>
      </c>
      <c r="Y683" s="85">
        <v>21</v>
      </c>
      <c r="AB683" s="87"/>
    </row>
    <row r="684" spans="1:28" ht="15" x14ac:dyDescent="0.25">
      <c r="A684" s="146" t="s">
        <v>24</v>
      </c>
      <c r="B684" s="73">
        <v>22.200000000000006</v>
      </c>
      <c r="C684" s="112">
        <v>21</v>
      </c>
      <c r="D684" s="52" t="s">
        <v>14</v>
      </c>
      <c r="E684" s="84">
        <v>6</v>
      </c>
      <c r="F684" s="84">
        <v>5</v>
      </c>
      <c r="G684" s="84">
        <v>4</v>
      </c>
      <c r="H684" s="84">
        <v>7</v>
      </c>
      <c r="I684" s="84">
        <v>6</v>
      </c>
      <c r="J684" s="84">
        <v>6</v>
      </c>
      <c r="K684" s="84">
        <v>5</v>
      </c>
      <c r="L684" s="84">
        <v>5</v>
      </c>
      <c r="M684" s="114">
        <v>5</v>
      </c>
      <c r="N684" s="147">
        <v>49</v>
      </c>
      <c r="O684" s="84">
        <v>5</v>
      </c>
      <c r="P684" s="84">
        <v>6</v>
      </c>
      <c r="Q684" s="84">
        <v>5</v>
      </c>
      <c r="R684" s="84">
        <v>6</v>
      </c>
      <c r="S684" s="84">
        <v>5</v>
      </c>
      <c r="T684" s="84">
        <v>5</v>
      </c>
      <c r="U684" s="84">
        <v>6</v>
      </c>
      <c r="V684" s="84">
        <v>4</v>
      </c>
      <c r="W684" s="114">
        <v>6</v>
      </c>
      <c r="X684" s="109">
        <v>48</v>
      </c>
      <c r="Y684" s="67">
        <v>97</v>
      </c>
      <c r="Z684" s="92">
        <v>0</v>
      </c>
      <c r="AA684" s="142">
        <v>22.200000000000006</v>
      </c>
      <c r="AB684" s="93">
        <v>81</v>
      </c>
    </row>
    <row r="685" spans="1:28" ht="15.75" thickBot="1" x14ac:dyDescent="0.3">
      <c r="A685" s="94"/>
      <c r="D685" s="148" t="s">
        <v>18</v>
      </c>
      <c r="E685" s="51">
        <v>2</v>
      </c>
      <c r="F685" s="51">
        <v>2</v>
      </c>
      <c r="G685" s="51">
        <v>2</v>
      </c>
      <c r="H685" s="51">
        <v>0</v>
      </c>
      <c r="I685" s="51">
        <v>3</v>
      </c>
      <c r="J685" s="51">
        <v>1</v>
      </c>
      <c r="K685" s="51">
        <v>2</v>
      </c>
      <c r="L685" s="51">
        <v>2</v>
      </c>
      <c r="M685" s="115">
        <v>1</v>
      </c>
      <c r="N685" s="125">
        <v>15</v>
      </c>
      <c r="O685" s="128">
        <v>4</v>
      </c>
      <c r="P685" s="51">
        <v>1</v>
      </c>
      <c r="Q685" s="51">
        <v>2</v>
      </c>
      <c r="R685" s="51">
        <v>1</v>
      </c>
      <c r="S685" s="51">
        <v>1</v>
      </c>
      <c r="T685" s="51">
        <v>2</v>
      </c>
      <c r="U685" s="51">
        <v>3</v>
      </c>
      <c r="V685" s="51">
        <v>2</v>
      </c>
      <c r="W685" s="115">
        <v>1</v>
      </c>
      <c r="X685" s="120">
        <v>17</v>
      </c>
      <c r="Y685" s="68">
        <v>32</v>
      </c>
      <c r="AB685" s="87"/>
    </row>
    <row r="686" spans="1:28" ht="13.5" thickBot="1" x14ac:dyDescent="0.25">
      <c r="A686" s="95"/>
      <c r="AB686" s="87"/>
    </row>
    <row r="687" spans="1:28" ht="15" x14ac:dyDescent="0.25">
      <c r="A687" s="99"/>
      <c r="D687" s="53" t="s">
        <v>15</v>
      </c>
      <c r="E687" s="54">
        <v>2</v>
      </c>
      <c r="F687" s="54">
        <v>1</v>
      </c>
      <c r="G687" s="54">
        <v>1</v>
      </c>
      <c r="H687" s="54">
        <v>2</v>
      </c>
      <c r="I687" s="54">
        <v>2</v>
      </c>
      <c r="J687" s="54">
        <v>1</v>
      </c>
      <c r="K687" s="54">
        <v>1</v>
      </c>
      <c r="L687" s="54">
        <v>1</v>
      </c>
      <c r="M687" s="55">
        <v>1</v>
      </c>
      <c r="N687" s="129">
        <v>12</v>
      </c>
      <c r="O687" s="132">
        <v>2</v>
      </c>
      <c r="P687" s="54">
        <v>1</v>
      </c>
      <c r="Q687" s="54">
        <v>2</v>
      </c>
      <c r="R687" s="54">
        <v>1</v>
      </c>
      <c r="S687" s="54">
        <v>1</v>
      </c>
      <c r="T687" s="54">
        <v>1</v>
      </c>
      <c r="U687" s="54">
        <v>2</v>
      </c>
      <c r="V687" s="54">
        <v>1</v>
      </c>
      <c r="W687" s="55">
        <v>2</v>
      </c>
      <c r="X687" s="116">
        <v>13</v>
      </c>
      <c r="Y687" s="55">
        <v>25</v>
      </c>
      <c r="AB687" s="87"/>
    </row>
    <row r="688" spans="1:28" ht="15" x14ac:dyDescent="0.25">
      <c r="A688" s="149" t="s">
        <v>22</v>
      </c>
      <c r="B688" s="78">
        <v>26.4</v>
      </c>
      <c r="C688" s="112">
        <v>25</v>
      </c>
      <c r="D688" s="57" t="s">
        <v>14</v>
      </c>
      <c r="E688" s="84">
        <v>8</v>
      </c>
      <c r="F688" s="84">
        <v>5</v>
      </c>
      <c r="G688" s="84">
        <v>3</v>
      </c>
      <c r="H688" s="84">
        <v>8</v>
      </c>
      <c r="I688" s="84">
        <v>8</v>
      </c>
      <c r="J688" s="84">
        <v>6</v>
      </c>
      <c r="K688" s="84">
        <v>6</v>
      </c>
      <c r="L688" s="84">
        <v>6</v>
      </c>
      <c r="M688" s="114">
        <v>5</v>
      </c>
      <c r="N688" s="130">
        <v>55</v>
      </c>
      <c r="O688" s="84">
        <v>7</v>
      </c>
      <c r="P688" s="84">
        <v>5</v>
      </c>
      <c r="Q688" s="84">
        <v>4</v>
      </c>
      <c r="R688" s="84">
        <v>6</v>
      </c>
      <c r="S688" s="84">
        <v>4</v>
      </c>
      <c r="T688" s="84">
        <v>5</v>
      </c>
      <c r="U688" s="84">
        <v>9</v>
      </c>
      <c r="V688" s="84">
        <v>4</v>
      </c>
      <c r="W688" s="114">
        <v>5</v>
      </c>
      <c r="X688" s="110">
        <v>49</v>
      </c>
      <c r="Y688" s="69">
        <v>104</v>
      </c>
      <c r="Z688" s="97">
        <v>0.30000000000000004</v>
      </c>
      <c r="AA688" s="143">
        <v>26.4</v>
      </c>
      <c r="AB688" s="98">
        <v>85</v>
      </c>
    </row>
    <row r="689" spans="1:28" ht="15.75" thickBot="1" x14ac:dyDescent="0.3">
      <c r="A689" s="99"/>
      <c r="D689" s="150" t="s">
        <v>18</v>
      </c>
      <c r="E689" s="56">
        <v>1</v>
      </c>
      <c r="F689" s="56">
        <v>2</v>
      </c>
      <c r="G689" s="56">
        <v>3</v>
      </c>
      <c r="H689" s="56">
        <v>0</v>
      </c>
      <c r="I689" s="56">
        <v>1</v>
      </c>
      <c r="J689" s="56">
        <v>1</v>
      </c>
      <c r="K689" s="56">
        <v>1</v>
      </c>
      <c r="L689" s="56">
        <v>1</v>
      </c>
      <c r="M689" s="117">
        <v>1</v>
      </c>
      <c r="N689" s="131">
        <v>11</v>
      </c>
      <c r="O689" s="133">
        <v>2</v>
      </c>
      <c r="P689" s="56">
        <v>2</v>
      </c>
      <c r="Q689" s="56">
        <v>4</v>
      </c>
      <c r="R689" s="56">
        <v>1</v>
      </c>
      <c r="S689" s="56">
        <v>2</v>
      </c>
      <c r="T689" s="56">
        <v>2</v>
      </c>
      <c r="U689" s="56">
        <v>0</v>
      </c>
      <c r="V689" s="56">
        <v>2</v>
      </c>
      <c r="W689" s="117">
        <v>3</v>
      </c>
      <c r="X689" s="121">
        <v>18</v>
      </c>
      <c r="Y689" s="70">
        <v>29</v>
      </c>
      <c r="AB689" s="87"/>
    </row>
    <row r="690" spans="1:28" ht="13.5" thickBot="1" x14ac:dyDescent="0.25">
      <c r="A690" s="95"/>
      <c r="AB690" s="87"/>
    </row>
    <row r="691" spans="1:28" ht="15" x14ac:dyDescent="0.25">
      <c r="A691" s="100"/>
      <c r="D691" s="58" t="s">
        <v>15</v>
      </c>
      <c r="E691" s="59">
        <v>1</v>
      </c>
      <c r="F691" s="59">
        <v>1</v>
      </c>
      <c r="G691" s="59">
        <v>1</v>
      </c>
      <c r="H691" s="59">
        <v>1</v>
      </c>
      <c r="I691" s="59">
        <v>2</v>
      </c>
      <c r="J691" s="59">
        <v>1</v>
      </c>
      <c r="K691" s="59">
        <v>1</v>
      </c>
      <c r="L691" s="59">
        <v>1</v>
      </c>
      <c r="M691" s="60">
        <v>1</v>
      </c>
      <c r="N691" s="134">
        <v>10</v>
      </c>
      <c r="O691" s="137">
        <v>2</v>
      </c>
      <c r="P691" s="59">
        <v>1</v>
      </c>
      <c r="Q691" s="59">
        <v>1</v>
      </c>
      <c r="R691" s="59">
        <v>1</v>
      </c>
      <c r="S691" s="59">
        <v>1</v>
      </c>
      <c r="T691" s="59">
        <v>1</v>
      </c>
      <c r="U691" s="59">
        <v>2</v>
      </c>
      <c r="V691" s="59">
        <v>1</v>
      </c>
      <c r="W691" s="60">
        <v>1</v>
      </c>
      <c r="X691" s="118">
        <v>11</v>
      </c>
      <c r="Y691" s="60">
        <v>21</v>
      </c>
      <c r="AB691" s="87"/>
    </row>
    <row r="692" spans="1:28" ht="15" x14ac:dyDescent="0.25">
      <c r="A692" s="151" t="s">
        <v>23</v>
      </c>
      <c r="B692" s="79">
        <v>22.800000000000004</v>
      </c>
      <c r="C692" s="112">
        <v>21</v>
      </c>
      <c r="D692" s="62" t="s">
        <v>14</v>
      </c>
      <c r="E692" s="84">
        <v>8</v>
      </c>
      <c r="F692" s="84">
        <v>7</v>
      </c>
      <c r="G692" s="84">
        <v>5</v>
      </c>
      <c r="H692" s="84">
        <v>7</v>
      </c>
      <c r="I692" s="84">
        <v>8</v>
      </c>
      <c r="J692" s="84">
        <v>6</v>
      </c>
      <c r="K692" s="84">
        <v>6</v>
      </c>
      <c r="L692" s="84">
        <v>5</v>
      </c>
      <c r="M692" s="114">
        <v>4</v>
      </c>
      <c r="N692" s="135">
        <v>56</v>
      </c>
      <c r="O692" s="127">
        <v>7</v>
      </c>
      <c r="P692" s="84">
        <v>6</v>
      </c>
      <c r="Q692" s="84">
        <v>5</v>
      </c>
      <c r="R692" s="84">
        <v>5</v>
      </c>
      <c r="S692" s="84">
        <v>4</v>
      </c>
      <c r="T692" s="84">
        <v>6</v>
      </c>
      <c r="U692" s="84">
        <v>7</v>
      </c>
      <c r="V692" s="84">
        <v>5</v>
      </c>
      <c r="W692" s="114">
        <v>4</v>
      </c>
      <c r="X692" s="111">
        <v>49</v>
      </c>
      <c r="Y692" s="71">
        <v>105</v>
      </c>
      <c r="Z692" s="102">
        <v>0.79999999999999993</v>
      </c>
      <c r="AA692" s="141">
        <v>23.600000000000005</v>
      </c>
      <c r="AB692" s="103">
        <v>92</v>
      </c>
    </row>
    <row r="693" spans="1:28" ht="15.75" thickBot="1" x14ac:dyDescent="0.3">
      <c r="A693" s="104"/>
      <c r="B693" s="105"/>
      <c r="C693" s="105"/>
      <c r="D693" s="152" t="s">
        <v>18</v>
      </c>
      <c r="E693" s="61">
        <v>0</v>
      </c>
      <c r="F693" s="61">
        <v>0</v>
      </c>
      <c r="G693" s="61">
        <v>1</v>
      </c>
      <c r="H693" s="61">
        <v>0</v>
      </c>
      <c r="I693" s="61">
        <v>1</v>
      </c>
      <c r="J693" s="61">
        <v>1</v>
      </c>
      <c r="K693" s="61">
        <v>1</v>
      </c>
      <c r="L693" s="61">
        <v>2</v>
      </c>
      <c r="M693" s="119">
        <v>2</v>
      </c>
      <c r="N693" s="136">
        <v>8</v>
      </c>
      <c r="O693" s="138">
        <v>2</v>
      </c>
      <c r="P693" s="61">
        <v>1</v>
      </c>
      <c r="Q693" s="61">
        <v>2</v>
      </c>
      <c r="R693" s="61">
        <v>2</v>
      </c>
      <c r="S693" s="61">
        <v>2</v>
      </c>
      <c r="T693" s="61">
        <v>1</v>
      </c>
      <c r="U693" s="61">
        <v>2</v>
      </c>
      <c r="V693" s="61">
        <v>1</v>
      </c>
      <c r="W693" s="119">
        <v>3</v>
      </c>
      <c r="X693" s="122">
        <v>16</v>
      </c>
      <c r="Y693" s="72">
        <v>24</v>
      </c>
      <c r="Z693" s="105"/>
      <c r="AA693" s="105"/>
      <c r="AB693" s="106"/>
    </row>
    <row r="694" spans="1:28" ht="13.5" thickBot="1" x14ac:dyDescent="0.25">
      <c r="A694" s="77"/>
      <c r="B694" s="77"/>
      <c r="C694" s="77"/>
      <c r="D694" s="77"/>
      <c r="E694" s="77"/>
      <c r="F694" s="77"/>
      <c r="G694" s="77"/>
      <c r="H694" s="77"/>
      <c r="I694" s="77"/>
      <c r="J694" s="77"/>
      <c r="K694" s="77"/>
      <c r="L694" s="77"/>
      <c r="M694" s="77"/>
      <c r="N694" s="77"/>
      <c r="O694" s="77"/>
      <c r="P694" s="77"/>
      <c r="Q694" s="77"/>
      <c r="R694" s="77"/>
      <c r="S694" s="77"/>
      <c r="T694" s="77"/>
      <c r="U694" s="77"/>
      <c r="V694" s="77"/>
      <c r="W694" s="77"/>
      <c r="X694" s="77"/>
      <c r="Y694" s="77"/>
      <c r="Z694" s="77"/>
      <c r="AA694" s="77"/>
      <c r="AB694" s="77"/>
    </row>
    <row r="695" spans="1:28" ht="15" x14ac:dyDescent="0.25">
      <c r="A695" s="153"/>
      <c r="B695" s="173" t="s">
        <v>4</v>
      </c>
      <c r="C695" s="176" t="s">
        <v>19</v>
      </c>
      <c r="D695" s="64" t="s">
        <v>1</v>
      </c>
      <c r="E695" s="40">
        <v>465</v>
      </c>
      <c r="F695" s="41">
        <v>365</v>
      </c>
      <c r="G695" s="41">
        <v>155</v>
      </c>
      <c r="H695" s="41">
        <v>366</v>
      </c>
      <c r="I695" s="41">
        <v>449</v>
      </c>
      <c r="J695" s="41">
        <v>281</v>
      </c>
      <c r="K695" s="41">
        <v>126</v>
      </c>
      <c r="L695" s="41">
        <v>353</v>
      </c>
      <c r="M695" s="42">
        <v>301</v>
      </c>
      <c r="N695" s="179" t="s">
        <v>16</v>
      </c>
      <c r="O695" s="40">
        <v>358</v>
      </c>
      <c r="P695" s="41">
        <v>142</v>
      </c>
      <c r="Q695" s="41">
        <v>512</v>
      </c>
      <c r="R695" s="41">
        <v>331</v>
      </c>
      <c r="S695" s="41">
        <v>337</v>
      </c>
      <c r="T695" s="41">
        <v>328</v>
      </c>
      <c r="U695" s="41">
        <v>342</v>
      </c>
      <c r="V695" s="41">
        <v>126</v>
      </c>
      <c r="W695" s="42">
        <v>470</v>
      </c>
      <c r="X695" s="179" t="s">
        <v>17</v>
      </c>
      <c r="Y695" s="89">
        <v>71.3</v>
      </c>
      <c r="Z695" s="182" t="s">
        <v>28</v>
      </c>
      <c r="AA695" s="185" t="s">
        <v>6</v>
      </c>
      <c r="AB695" s="188" t="s">
        <v>20</v>
      </c>
    </row>
    <row r="696" spans="1:28" ht="15" x14ac:dyDescent="0.25">
      <c r="A696" s="153" t="s">
        <v>30</v>
      </c>
      <c r="B696" s="174"/>
      <c r="C696" s="177"/>
      <c r="D696" s="65" t="s">
        <v>2</v>
      </c>
      <c r="E696" s="43">
        <v>5</v>
      </c>
      <c r="F696" s="39">
        <v>4</v>
      </c>
      <c r="G696" s="39">
        <v>3</v>
      </c>
      <c r="H696" s="39">
        <v>4</v>
      </c>
      <c r="I696" s="39">
        <v>5</v>
      </c>
      <c r="J696" s="39">
        <v>4</v>
      </c>
      <c r="K696" s="39">
        <v>3</v>
      </c>
      <c r="L696" s="39">
        <v>4</v>
      </c>
      <c r="M696" s="44">
        <v>4</v>
      </c>
      <c r="N696" s="180"/>
      <c r="O696" s="43">
        <v>4</v>
      </c>
      <c r="P696" s="39">
        <v>3</v>
      </c>
      <c r="Q696" s="39">
        <v>5</v>
      </c>
      <c r="R696" s="39">
        <v>4</v>
      </c>
      <c r="S696" s="39">
        <v>4</v>
      </c>
      <c r="T696" s="39">
        <v>4</v>
      </c>
      <c r="U696" s="39">
        <v>4</v>
      </c>
      <c r="V696" s="39">
        <v>3</v>
      </c>
      <c r="W696" s="44">
        <v>5</v>
      </c>
      <c r="X696" s="180"/>
      <c r="Y696" s="63">
        <v>72</v>
      </c>
      <c r="Z696" s="183"/>
      <c r="AA696" s="186"/>
      <c r="AB696" s="189"/>
    </row>
    <row r="697" spans="1:28" ht="15.75" thickBot="1" x14ac:dyDescent="0.3">
      <c r="A697" s="154">
        <v>44511</v>
      </c>
      <c r="B697" s="175"/>
      <c r="C697" s="178"/>
      <c r="D697" s="66" t="s">
        <v>3</v>
      </c>
      <c r="E697" s="45">
        <v>8</v>
      </c>
      <c r="F697" s="46">
        <v>4</v>
      </c>
      <c r="G697" s="46">
        <v>18</v>
      </c>
      <c r="H697" s="46">
        <v>2</v>
      </c>
      <c r="I697" s="46">
        <v>6</v>
      </c>
      <c r="J697" s="46">
        <v>16</v>
      </c>
      <c r="K697" s="46">
        <v>12</v>
      </c>
      <c r="L697" s="46">
        <v>10</v>
      </c>
      <c r="M697" s="47">
        <v>14</v>
      </c>
      <c r="N697" s="181"/>
      <c r="O697" s="45">
        <v>3</v>
      </c>
      <c r="P697" s="46">
        <v>17</v>
      </c>
      <c r="Q697" s="46">
        <v>1</v>
      </c>
      <c r="R697" s="46">
        <v>15</v>
      </c>
      <c r="S697" s="46">
        <v>7</v>
      </c>
      <c r="T697" s="46">
        <v>5</v>
      </c>
      <c r="U697" s="46">
        <v>11</v>
      </c>
      <c r="V697" s="46">
        <v>9</v>
      </c>
      <c r="W697" s="47">
        <v>13</v>
      </c>
      <c r="X697" s="181"/>
      <c r="Y697" s="108">
        <v>140</v>
      </c>
      <c r="Z697" s="184"/>
      <c r="AA697" s="187"/>
      <c r="AB697" s="190"/>
    </row>
    <row r="698" spans="1:28" ht="15" x14ac:dyDescent="0.25">
      <c r="A698" s="146"/>
      <c r="D698" s="48" t="s">
        <v>15</v>
      </c>
      <c r="E698" s="49">
        <v>2</v>
      </c>
      <c r="F698" s="49">
        <v>2</v>
      </c>
      <c r="G698" s="49">
        <v>1</v>
      </c>
      <c r="H698" s="49">
        <v>2</v>
      </c>
      <c r="I698" s="49">
        <v>2</v>
      </c>
      <c r="J698" s="49">
        <v>1</v>
      </c>
      <c r="K698" s="49">
        <v>1</v>
      </c>
      <c r="L698" s="49">
        <v>1</v>
      </c>
      <c r="M698" s="50">
        <v>1</v>
      </c>
      <c r="N698" s="123">
        <v>13</v>
      </c>
      <c r="O698" s="126">
        <v>2</v>
      </c>
      <c r="P698" s="49">
        <v>1</v>
      </c>
      <c r="Q698" s="49">
        <v>2</v>
      </c>
      <c r="R698" s="49">
        <v>1</v>
      </c>
      <c r="S698" s="49">
        <v>2</v>
      </c>
      <c r="T698" s="49">
        <v>2</v>
      </c>
      <c r="U698" s="49">
        <v>1</v>
      </c>
      <c r="V698" s="49">
        <v>2</v>
      </c>
      <c r="W698" s="50">
        <v>1</v>
      </c>
      <c r="X698" s="113">
        <v>14</v>
      </c>
      <c r="Y698" s="85">
        <v>27</v>
      </c>
      <c r="AB698" s="87"/>
    </row>
    <row r="699" spans="1:28" ht="15" x14ac:dyDescent="0.25">
      <c r="A699" s="146" t="s">
        <v>24</v>
      </c>
      <c r="B699" s="73">
        <v>22.200000000000006</v>
      </c>
      <c r="C699" s="112">
        <v>27</v>
      </c>
      <c r="D699" s="52" t="s">
        <v>14</v>
      </c>
      <c r="E699" s="84">
        <v>7</v>
      </c>
      <c r="F699" s="84">
        <v>5</v>
      </c>
      <c r="G699" s="84">
        <v>5</v>
      </c>
      <c r="H699" s="84">
        <v>6</v>
      </c>
      <c r="I699" s="84">
        <v>6</v>
      </c>
      <c r="J699" s="84">
        <v>5</v>
      </c>
      <c r="K699" s="84">
        <v>4</v>
      </c>
      <c r="L699" s="84">
        <v>6</v>
      </c>
      <c r="M699" s="114">
        <v>6</v>
      </c>
      <c r="N699" s="147">
        <v>50</v>
      </c>
      <c r="O699" s="84">
        <v>6</v>
      </c>
      <c r="P699" s="84">
        <v>6</v>
      </c>
      <c r="Q699" s="84">
        <v>7</v>
      </c>
      <c r="R699" s="84">
        <v>5</v>
      </c>
      <c r="S699" s="84">
        <v>6</v>
      </c>
      <c r="T699" s="84">
        <v>6</v>
      </c>
      <c r="U699" s="84">
        <v>6</v>
      </c>
      <c r="V699" s="84">
        <v>6</v>
      </c>
      <c r="W699" s="114">
        <v>5</v>
      </c>
      <c r="X699" s="109">
        <v>53</v>
      </c>
      <c r="Y699" s="67">
        <v>103</v>
      </c>
      <c r="Z699" s="92">
        <v>0</v>
      </c>
      <c r="AA699" s="142">
        <v>22.200000000000006</v>
      </c>
      <c r="AB699" s="93">
        <v>80</v>
      </c>
    </row>
    <row r="700" spans="1:28" ht="15.75" thickBot="1" x14ac:dyDescent="0.3">
      <c r="A700" s="94"/>
      <c r="D700" s="148" t="s">
        <v>18</v>
      </c>
      <c r="E700" s="51">
        <v>2</v>
      </c>
      <c r="F700" s="51">
        <v>3</v>
      </c>
      <c r="G700" s="51">
        <v>1</v>
      </c>
      <c r="H700" s="51">
        <v>2</v>
      </c>
      <c r="I700" s="51">
        <v>3</v>
      </c>
      <c r="J700" s="51">
        <v>2</v>
      </c>
      <c r="K700" s="51">
        <v>2</v>
      </c>
      <c r="L700" s="51">
        <v>1</v>
      </c>
      <c r="M700" s="115">
        <v>1</v>
      </c>
      <c r="N700" s="125">
        <v>17</v>
      </c>
      <c r="O700" s="128">
        <v>2</v>
      </c>
      <c r="P700" s="51">
        <v>0</v>
      </c>
      <c r="Q700" s="51">
        <v>2</v>
      </c>
      <c r="R700" s="51">
        <v>2</v>
      </c>
      <c r="S700" s="51">
        <v>2</v>
      </c>
      <c r="T700" s="51">
        <v>2</v>
      </c>
      <c r="U700" s="51">
        <v>1</v>
      </c>
      <c r="V700" s="51">
        <v>1</v>
      </c>
      <c r="W700" s="115">
        <v>3</v>
      </c>
      <c r="X700" s="120">
        <v>15</v>
      </c>
      <c r="Y700" s="68">
        <v>32</v>
      </c>
      <c r="AB700" s="87"/>
    </row>
    <row r="701" spans="1:28" ht="13.5" thickBot="1" x14ac:dyDescent="0.25">
      <c r="A701" s="95"/>
      <c r="AB701" s="87"/>
    </row>
    <row r="702" spans="1:28" ht="15" x14ac:dyDescent="0.25">
      <c r="A702" s="99"/>
      <c r="D702" s="53" t="s">
        <v>15</v>
      </c>
      <c r="E702" s="54">
        <v>2</v>
      </c>
      <c r="F702" s="54">
        <v>2</v>
      </c>
      <c r="G702" s="54">
        <v>1</v>
      </c>
      <c r="H702" s="54">
        <v>2</v>
      </c>
      <c r="I702" s="54">
        <v>2</v>
      </c>
      <c r="J702" s="54">
        <v>1</v>
      </c>
      <c r="K702" s="54">
        <v>2</v>
      </c>
      <c r="L702" s="54">
        <v>2</v>
      </c>
      <c r="M702" s="55">
        <v>2</v>
      </c>
      <c r="N702" s="129">
        <v>16</v>
      </c>
      <c r="O702" s="132">
        <v>2</v>
      </c>
      <c r="P702" s="54">
        <v>1</v>
      </c>
      <c r="Q702" s="54">
        <v>2</v>
      </c>
      <c r="R702" s="54">
        <v>1</v>
      </c>
      <c r="S702" s="54">
        <v>2</v>
      </c>
      <c r="T702" s="54">
        <v>2</v>
      </c>
      <c r="U702" s="54">
        <v>2</v>
      </c>
      <c r="V702" s="54">
        <v>2</v>
      </c>
      <c r="W702" s="55">
        <v>2</v>
      </c>
      <c r="X702" s="116">
        <v>16</v>
      </c>
      <c r="Y702" s="55">
        <v>32</v>
      </c>
      <c r="AB702" s="87"/>
    </row>
    <row r="703" spans="1:28" ht="15" x14ac:dyDescent="0.25">
      <c r="A703" s="149" t="s">
        <v>22</v>
      </c>
      <c r="B703" s="78">
        <v>26.4</v>
      </c>
      <c r="C703" s="112">
        <v>32</v>
      </c>
      <c r="D703" s="57" t="s">
        <v>14</v>
      </c>
      <c r="E703" s="84">
        <v>9</v>
      </c>
      <c r="F703" s="84">
        <v>7</v>
      </c>
      <c r="G703" s="84">
        <v>6</v>
      </c>
      <c r="H703" s="84">
        <v>7</v>
      </c>
      <c r="I703" s="84">
        <v>9</v>
      </c>
      <c r="J703" s="84">
        <v>7</v>
      </c>
      <c r="K703" s="84">
        <v>4</v>
      </c>
      <c r="L703" s="84">
        <v>7</v>
      </c>
      <c r="M703" s="114">
        <v>8</v>
      </c>
      <c r="N703" s="130">
        <v>64</v>
      </c>
      <c r="O703" s="84">
        <v>7</v>
      </c>
      <c r="P703" s="84">
        <v>5</v>
      </c>
      <c r="Q703" s="84">
        <v>7</v>
      </c>
      <c r="R703" s="84">
        <v>6</v>
      </c>
      <c r="S703" s="84">
        <v>5</v>
      </c>
      <c r="T703" s="84">
        <v>6</v>
      </c>
      <c r="U703" s="84">
        <v>6</v>
      </c>
      <c r="V703" s="84">
        <v>4</v>
      </c>
      <c r="W703" s="114">
        <v>7</v>
      </c>
      <c r="X703" s="110">
        <v>53</v>
      </c>
      <c r="Y703" s="69">
        <v>117</v>
      </c>
      <c r="Z703" s="97">
        <v>0.89999999999999991</v>
      </c>
      <c r="AA703" s="143">
        <v>26.4</v>
      </c>
      <c r="AB703" s="98">
        <v>84</v>
      </c>
    </row>
    <row r="704" spans="1:28" ht="15.75" thickBot="1" x14ac:dyDescent="0.3">
      <c r="A704" s="99"/>
      <c r="D704" s="150" t="s">
        <v>18</v>
      </c>
      <c r="E704" s="56">
        <v>0</v>
      </c>
      <c r="F704" s="56">
        <v>1</v>
      </c>
      <c r="G704" s="56">
        <v>0</v>
      </c>
      <c r="H704" s="56">
        <v>1</v>
      </c>
      <c r="I704" s="56">
        <v>0</v>
      </c>
      <c r="J704" s="56">
        <v>0</v>
      </c>
      <c r="K704" s="56">
        <v>3</v>
      </c>
      <c r="L704" s="56">
        <v>1</v>
      </c>
      <c r="M704" s="117">
        <v>0</v>
      </c>
      <c r="N704" s="131">
        <v>6</v>
      </c>
      <c r="O704" s="133">
        <v>1</v>
      </c>
      <c r="P704" s="56">
        <v>1</v>
      </c>
      <c r="Q704" s="56">
        <v>2</v>
      </c>
      <c r="R704" s="56">
        <v>1</v>
      </c>
      <c r="S704" s="56">
        <v>3</v>
      </c>
      <c r="T704" s="56">
        <v>2</v>
      </c>
      <c r="U704" s="56">
        <v>2</v>
      </c>
      <c r="V704" s="56">
        <v>3</v>
      </c>
      <c r="W704" s="117">
        <v>2</v>
      </c>
      <c r="X704" s="121">
        <v>17</v>
      </c>
      <c r="Y704" s="70">
        <v>23</v>
      </c>
      <c r="AB704" s="87"/>
    </row>
    <row r="705" spans="1:28" ht="13.5" thickBot="1" x14ac:dyDescent="0.25">
      <c r="A705" s="95"/>
      <c r="AB705" s="87"/>
    </row>
    <row r="706" spans="1:28" ht="15" x14ac:dyDescent="0.25">
      <c r="A706" s="100"/>
      <c r="D706" s="58" t="s">
        <v>15</v>
      </c>
      <c r="E706" s="59">
        <v>2</v>
      </c>
      <c r="F706" s="59">
        <v>2</v>
      </c>
      <c r="G706" s="59">
        <v>1</v>
      </c>
      <c r="H706" s="59">
        <v>2</v>
      </c>
      <c r="I706" s="59">
        <v>2</v>
      </c>
      <c r="J706" s="59">
        <v>1</v>
      </c>
      <c r="K706" s="59">
        <v>1</v>
      </c>
      <c r="L706" s="59">
        <v>2</v>
      </c>
      <c r="M706" s="60">
        <v>1</v>
      </c>
      <c r="N706" s="134">
        <v>14</v>
      </c>
      <c r="O706" s="137">
        <v>2</v>
      </c>
      <c r="P706" s="59">
        <v>1</v>
      </c>
      <c r="Q706" s="59">
        <v>2</v>
      </c>
      <c r="R706" s="59">
        <v>1</v>
      </c>
      <c r="S706" s="59">
        <v>2</v>
      </c>
      <c r="T706" s="59">
        <v>2</v>
      </c>
      <c r="U706" s="59">
        <v>1</v>
      </c>
      <c r="V706" s="59">
        <v>2</v>
      </c>
      <c r="W706" s="60">
        <v>1</v>
      </c>
      <c r="X706" s="118">
        <v>14</v>
      </c>
      <c r="Y706" s="60">
        <v>28</v>
      </c>
      <c r="AB706" s="87"/>
    </row>
    <row r="707" spans="1:28" ht="15" x14ac:dyDescent="0.25">
      <c r="A707" s="151" t="s">
        <v>23</v>
      </c>
      <c r="B707" s="79">
        <v>22.800000000000004</v>
      </c>
      <c r="C707" s="112">
        <v>28</v>
      </c>
      <c r="D707" s="62" t="s">
        <v>14</v>
      </c>
      <c r="E707" s="84">
        <v>7</v>
      </c>
      <c r="F707" s="84">
        <v>7</v>
      </c>
      <c r="G707" s="84">
        <v>3</v>
      </c>
      <c r="H707" s="84">
        <v>7</v>
      </c>
      <c r="I707" s="84">
        <v>6</v>
      </c>
      <c r="J707" s="84">
        <v>5</v>
      </c>
      <c r="K707" s="84">
        <v>4</v>
      </c>
      <c r="L707" s="84">
        <v>8</v>
      </c>
      <c r="M707" s="114">
        <v>7</v>
      </c>
      <c r="N707" s="135">
        <v>54</v>
      </c>
      <c r="O707" s="127">
        <v>5</v>
      </c>
      <c r="P707" s="84">
        <v>4</v>
      </c>
      <c r="Q707" s="84">
        <v>5</v>
      </c>
      <c r="R707" s="84">
        <v>5</v>
      </c>
      <c r="S707" s="84">
        <v>4</v>
      </c>
      <c r="T707" s="84">
        <v>6</v>
      </c>
      <c r="U707" s="84">
        <v>5</v>
      </c>
      <c r="V707" s="84">
        <v>4</v>
      </c>
      <c r="W707" s="114">
        <v>8</v>
      </c>
      <c r="X707" s="111">
        <v>46</v>
      </c>
      <c r="Y707" s="71">
        <v>100</v>
      </c>
      <c r="Z707" s="102">
        <v>0</v>
      </c>
      <c r="AA707" s="141">
        <v>22.800000000000004</v>
      </c>
      <c r="AB707" s="103">
        <v>91</v>
      </c>
    </row>
    <row r="708" spans="1:28" ht="15.75" thickBot="1" x14ac:dyDescent="0.3">
      <c r="A708" s="104"/>
      <c r="B708" s="105"/>
      <c r="C708" s="105"/>
      <c r="D708" s="152" t="s">
        <v>18</v>
      </c>
      <c r="E708" s="61">
        <v>2</v>
      </c>
      <c r="F708" s="61">
        <v>1</v>
      </c>
      <c r="G708" s="61">
        <v>3</v>
      </c>
      <c r="H708" s="61">
        <v>1</v>
      </c>
      <c r="I708" s="61">
        <v>3</v>
      </c>
      <c r="J708" s="61">
        <v>2</v>
      </c>
      <c r="K708" s="61">
        <v>2</v>
      </c>
      <c r="L708" s="61">
        <v>0</v>
      </c>
      <c r="M708" s="119">
        <v>0</v>
      </c>
      <c r="N708" s="136">
        <v>14</v>
      </c>
      <c r="O708" s="138">
        <v>3</v>
      </c>
      <c r="P708" s="61">
        <v>2</v>
      </c>
      <c r="Q708" s="61">
        <v>4</v>
      </c>
      <c r="R708" s="61">
        <v>2</v>
      </c>
      <c r="S708" s="61">
        <v>4</v>
      </c>
      <c r="T708" s="61">
        <v>2</v>
      </c>
      <c r="U708" s="61">
        <v>2</v>
      </c>
      <c r="V708" s="61">
        <v>3</v>
      </c>
      <c r="W708" s="119">
        <v>0</v>
      </c>
      <c r="X708" s="122">
        <v>22</v>
      </c>
      <c r="Y708" s="72">
        <v>36</v>
      </c>
      <c r="Z708" s="105"/>
      <c r="AA708" s="105"/>
      <c r="AB708" s="106"/>
    </row>
    <row r="709" spans="1:28" ht="13.5" thickBot="1" x14ac:dyDescent="0.25">
      <c r="A709" s="77"/>
      <c r="B709" s="77"/>
      <c r="C709" s="77"/>
      <c r="D709" s="77"/>
      <c r="E709" s="77"/>
      <c r="F709" s="77"/>
      <c r="G709" s="77"/>
      <c r="H709" s="77"/>
      <c r="I709" s="77"/>
      <c r="J709" s="77"/>
      <c r="K709" s="77"/>
      <c r="L709" s="77"/>
      <c r="M709" s="77"/>
      <c r="N709" s="77"/>
      <c r="O709" s="77"/>
      <c r="P709" s="77"/>
      <c r="Q709" s="77"/>
      <c r="R709" s="77"/>
      <c r="S709" s="77"/>
      <c r="T709" s="77"/>
      <c r="U709" s="77"/>
      <c r="V709" s="77"/>
      <c r="W709" s="77"/>
      <c r="X709" s="77"/>
      <c r="Y709" s="77"/>
      <c r="Z709" s="77"/>
      <c r="AA709" s="77"/>
      <c r="AB709" s="77"/>
    </row>
    <row r="710" spans="1:28" ht="15" x14ac:dyDescent="0.25">
      <c r="A710" s="86"/>
      <c r="B710" s="173" t="s">
        <v>4</v>
      </c>
      <c r="C710" s="176" t="s">
        <v>19</v>
      </c>
      <c r="D710" s="64" t="s">
        <v>1</v>
      </c>
      <c r="E710" s="155">
        <v>507</v>
      </c>
      <c r="F710" s="155">
        <v>362</v>
      </c>
      <c r="G710" s="155">
        <v>205</v>
      </c>
      <c r="H710" s="155">
        <v>371</v>
      </c>
      <c r="I710" s="155">
        <v>455</v>
      </c>
      <c r="J710" s="155">
        <v>393</v>
      </c>
      <c r="K710" s="155">
        <v>130</v>
      </c>
      <c r="L710" s="155">
        <v>264</v>
      </c>
      <c r="M710" s="156">
        <v>339</v>
      </c>
      <c r="N710" s="179" t="s">
        <v>16</v>
      </c>
      <c r="O710" s="157">
        <v>449</v>
      </c>
      <c r="P710" s="155">
        <v>343</v>
      </c>
      <c r="Q710" s="155">
        <v>174</v>
      </c>
      <c r="R710" s="155">
        <v>338</v>
      </c>
      <c r="S710" s="155">
        <v>331</v>
      </c>
      <c r="T710" s="155">
        <v>384</v>
      </c>
      <c r="U710" s="155">
        <v>504</v>
      </c>
      <c r="V710" s="155">
        <v>177</v>
      </c>
      <c r="W710" s="156">
        <v>345</v>
      </c>
      <c r="X710" s="179" t="s">
        <v>17</v>
      </c>
      <c r="Y710" s="89">
        <v>72.400000000000006</v>
      </c>
      <c r="Z710" s="182" t="s">
        <v>28</v>
      </c>
      <c r="AA710" s="185" t="s">
        <v>6</v>
      </c>
      <c r="AB710" s="188" t="s">
        <v>20</v>
      </c>
    </row>
    <row r="711" spans="1:28" ht="15" x14ac:dyDescent="0.25">
      <c r="A711" s="86" t="s">
        <v>32</v>
      </c>
      <c r="B711" s="174"/>
      <c r="C711" s="177"/>
      <c r="D711" s="65" t="s">
        <v>2</v>
      </c>
      <c r="E711" s="63">
        <v>5</v>
      </c>
      <c r="F711" s="63">
        <v>4</v>
      </c>
      <c r="G711" s="63">
        <v>3</v>
      </c>
      <c r="H711" s="63">
        <v>4</v>
      </c>
      <c r="I711" s="63">
        <v>5</v>
      </c>
      <c r="J711" s="63">
        <v>4</v>
      </c>
      <c r="K711" s="63">
        <v>3</v>
      </c>
      <c r="L711" s="63">
        <v>4</v>
      </c>
      <c r="M711" s="158">
        <v>4</v>
      </c>
      <c r="N711" s="180"/>
      <c r="O711" s="159">
        <v>5</v>
      </c>
      <c r="P711" s="63">
        <v>4</v>
      </c>
      <c r="Q711" s="63">
        <v>3</v>
      </c>
      <c r="R711" s="63">
        <v>4</v>
      </c>
      <c r="S711" s="63">
        <v>4</v>
      </c>
      <c r="T711" s="63">
        <v>4</v>
      </c>
      <c r="U711" s="63">
        <v>5</v>
      </c>
      <c r="V711" s="63">
        <v>3</v>
      </c>
      <c r="W711" s="158">
        <v>4</v>
      </c>
      <c r="X711" s="180"/>
      <c r="Y711" s="63">
        <v>72</v>
      </c>
      <c r="Z711" s="183"/>
      <c r="AA711" s="186"/>
      <c r="AB711" s="189"/>
    </row>
    <row r="712" spans="1:28" ht="15.75" thickBot="1" x14ac:dyDescent="0.3">
      <c r="A712" s="140">
        <v>44504</v>
      </c>
      <c r="B712" s="175"/>
      <c r="C712" s="178"/>
      <c r="D712" s="66" t="s">
        <v>3</v>
      </c>
      <c r="E712" s="160">
        <v>2</v>
      </c>
      <c r="F712" s="160">
        <v>8</v>
      </c>
      <c r="G712" s="160">
        <v>4</v>
      </c>
      <c r="H712" s="160">
        <v>10</v>
      </c>
      <c r="I712" s="160">
        <v>18</v>
      </c>
      <c r="J712" s="160">
        <v>6</v>
      </c>
      <c r="K712" s="160">
        <v>16</v>
      </c>
      <c r="L712" s="160">
        <v>14</v>
      </c>
      <c r="M712" s="161">
        <v>12</v>
      </c>
      <c r="N712" s="181"/>
      <c r="O712" s="162">
        <v>9</v>
      </c>
      <c r="P712" s="160">
        <v>17</v>
      </c>
      <c r="Q712" s="160">
        <v>11</v>
      </c>
      <c r="R712" s="160">
        <v>13</v>
      </c>
      <c r="S712" s="160">
        <v>5</v>
      </c>
      <c r="T712" s="160">
        <v>1</v>
      </c>
      <c r="U712" s="160">
        <v>3</v>
      </c>
      <c r="V712" s="160">
        <v>7</v>
      </c>
      <c r="W712" s="161">
        <v>15</v>
      </c>
      <c r="X712" s="181"/>
      <c r="Y712" s="108">
        <v>140</v>
      </c>
      <c r="Z712" s="184"/>
      <c r="AA712" s="187"/>
      <c r="AB712" s="190"/>
    </row>
    <row r="713" spans="1:28" ht="15" x14ac:dyDescent="0.25">
      <c r="A713" s="146"/>
      <c r="D713" s="48" t="s">
        <v>15</v>
      </c>
      <c r="E713" s="49">
        <v>2</v>
      </c>
      <c r="F713" s="49">
        <v>2</v>
      </c>
      <c r="G713" s="49">
        <v>2</v>
      </c>
      <c r="H713" s="49">
        <v>1</v>
      </c>
      <c r="I713" s="49">
        <v>1</v>
      </c>
      <c r="J713" s="49">
        <v>2</v>
      </c>
      <c r="K713" s="49">
        <v>1</v>
      </c>
      <c r="L713" s="49">
        <v>1</v>
      </c>
      <c r="M713" s="50">
        <v>1</v>
      </c>
      <c r="N713" s="123">
        <v>13</v>
      </c>
      <c r="O713" s="126">
        <v>1</v>
      </c>
      <c r="P713" s="49">
        <v>1</v>
      </c>
      <c r="Q713" s="49">
        <v>1</v>
      </c>
      <c r="R713" s="49">
        <v>1</v>
      </c>
      <c r="S713" s="49">
        <v>2</v>
      </c>
      <c r="T713" s="49">
        <v>2</v>
      </c>
      <c r="U713" s="49">
        <v>2</v>
      </c>
      <c r="V713" s="49">
        <v>2</v>
      </c>
      <c r="W713" s="50">
        <v>1</v>
      </c>
      <c r="X713" s="113">
        <v>13</v>
      </c>
      <c r="Y713" s="85">
        <v>26</v>
      </c>
      <c r="AB713" s="87"/>
    </row>
    <row r="714" spans="1:28" ht="15" x14ac:dyDescent="0.25">
      <c r="A714" s="146" t="s">
        <v>24</v>
      </c>
      <c r="B714" s="73">
        <v>20.900000000000006</v>
      </c>
      <c r="C714" s="112">
        <v>26</v>
      </c>
      <c r="D714" s="52" t="s">
        <v>14</v>
      </c>
      <c r="E714" s="84">
        <v>9</v>
      </c>
      <c r="F714" s="84">
        <v>6</v>
      </c>
      <c r="G714" s="84">
        <v>5</v>
      </c>
      <c r="H714" s="84">
        <v>5</v>
      </c>
      <c r="I714" s="84">
        <v>6</v>
      </c>
      <c r="J714" s="84">
        <v>6</v>
      </c>
      <c r="K714" s="84">
        <v>6</v>
      </c>
      <c r="L714" s="84">
        <v>6</v>
      </c>
      <c r="M714" s="114">
        <v>6</v>
      </c>
      <c r="N714" s="147">
        <v>55</v>
      </c>
      <c r="O714" s="84">
        <v>7</v>
      </c>
      <c r="P714" s="84">
        <v>7</v>
      </c>
      <c r="Q714" s="84">
        <v>7</v>
      </c>
      <c r="R714" s="84">
        <v>8</v>
      </c>
      <c r="S714" s="84">
        <v>6</v>
      </c>
      <c r="T714" s="84">
        <v>7</v>
      </c>
      <c r="U714" s="84">
        <v>8</v>
      </c>
      <c r="V714" s="84">
        <v>5</v>
      </c>
      <c r="W714" s="114">
        <v>7</v>
      </c>
      <c r="X714" s="109">
        <v>62</v>
      </c>
      <c r="Y714" s="67">
        <v>117</v>
      </c>
      <c r="Z714" s="92">
        <v>1.3</v>
      </c>
      <c r="AA714" s="142">
        <v>22.200000000000006</v>
      </c>
      <c r="AB714" s="93">
        <v>79</v>
      </c>
    </row>
    <row r="715" spans="1:28" ht="15.75" thickBot="1" x14ac:dyDescent="0.3">
      <c r="A715" s="94"/>
      <c r="D715" s="148" t="s">
        <v>18</v>
      </c>
      <c r="E715" s="51">
        <v>0</v>
      </c>
      <c r="F715" s="51">
        <v>2</v>
      </c>
      <c r="G715" s="51">
        <v>2</v>
      </c>
      <c r="H715" s="51">
        <v>2</v>
      </c>
      <c r="I715" s="51">
        <v>2</v>
      </c>
      <c r="J715" s="51">
        <v>2</v>
      </c>
      <c r="K715" s="51">
        <v>0</v>
      </c>
      <c r="L715" s="51">
        <v>1</v>
      </c>
      <c r="M715" s="115">
        <v>1</v>
      </c>
      <c r="N715" s="125">
        <v>12</v>
      </c>
      <c r="O715" s="128">
        <v>1</v>
      </c>
      <c r="P715" s="51">
        <v>0</v>
      </c>
      <c r="Q715" s="51">
        <v>0</v>
      </c>
      <c r="R715" s="51">
        <v>0</v>
      </c>
      <c r="S715" s="51">
        <v>2</v>
      </c>
      <c r="T715" s="51">
        <v>1</v>
      </c>
      <c r="U715" s="51">
        <v>1</v>
      </c>
      <c r="V715" s="51">
        <v>2</v>
      </c>
      <c r="W715" s="115">
        <v>0</v>
      </c>
      <c r="X715" s="120">
        <v>7</v>
      </c>
      <c r="Y715" s="68">
        <v>19</v>
      </c>
      <c r="AB715" s="87"/>
    </row>
    <row r="716" spans="1:28" ht="13.5" thickBot="1" x14ac:dyDescent="0.25">
      <c r="A716" s="95"/>
      <c r="AB716" s="87"/>
    </row>
    <row r="717" spans="1:28" ht="15" x14ac:dyDescent="0.25">
      <c r="A717" s="99"/>
      <c r="D717" s="53" t="s">
        <v>15</v>
      </c>
      <c r="E717" s="54">
        <v>2</v>
      </c>
      <c r="F717" s="54">
        <v>2</v>
      </c>
      <c r="G717" s="54">
        <v>2</v>
      </c>
      <c r="H717" s="54">
        <v>2</v>
      </c>
      <c r="I717" s="54">
        <v>1</v>
      </c>
      <c r="J717" s="54">
        <v>2</v>
      </c>
      <c r="K717" s="54">
        <v>1</v>
      </c>
      <c r="L717" s="54">
        <v>2</v>
      </c>
      <c r="M717" s="55">
        <v>2</v>
      </c>
      <c r="N717" s="129">
        <v>16</v>
      </c>
      <c r="O717" s="132">
        <v>2</v>
      </c>
      <c r="P717" s="54">
        <v>1</v>
      </c>
      <c r="Q717" s="54">
        <v>2</v>
      </c>
      <c r="R717" s="54">
        <v>2</v>
      </c>
      <c r="S717" s="54">
        <v>2</v>
      </c>
      <c r="T717" s="54">
        <v>2</v>
      </c>
      <c r="U717" s="54">
        <v>2</v>
      </c>
      <c r="V717" s="54">
        <v>2</v>
      </c>
      <c r="W717" s="55">
        <v>2</v>
      </c>
      <c r="X717" s="116">
        <v>17</v>
      </c>
      <c r="Y717" s="55">
        <v>33</v>
      </c>
      <c r="AB717" s="87"/>
    </row>
    <row r="718" spans="1:28" ht="15" x14ac:dyDescent="0.25">
      <c r="A718" s="149" t="s">
        <v>22</v>
      </c>
      <c r="B718" s="78">
        <v>26.4</v>
      </c>
      <c r="C718" s="112">
        <v>33</v>
      </c>
      <c r="D718" s="57" t="s">
        <v>14</v>
      </c>
      <c r="E718" s="84">
        <v>9</v>
      </c>
      <c r="F718" s="84">
        <v>8</v>
      </c>
      <c r="G718" s="84">
        <v>6</v>
      </c>
      <c r="H718" s="84">
        <v>5</v>
      </c>
      <c r="I718" s="84">
        <v>8</v>
      </c>
      <c r="J718" s="84">
        <v>6</v>
      </c>
      <c r="K718" s="84">
        <v>5</v>
      </c>
      <c r="L718" s="84">
        <v>6</v>
      </c>
      <c r="M718" s="114">
        <v>8</v>
      </c>
      <c r="N718" s="130">
        <v>61</v>
      </c>
      <c r="O718" s="84">
        <v>7</v>
      </c>
      <c r="P718" s="84">
        <v>5</v>
      </c>
      <c r="Q718" s="84">
        <v>5</v>
      </c>
      <c r="R718" s="84">
        <v>8</v>
      </c>
      <c r="S718" s="84">
        <v>7</v>
      </c>
      <c r="T718" s="84">
        <v>8</v>
      </c>
      <c r="U718" s="84">
        <v>9</v>
      </c>
      <c r="V718" s="84">
        <v>5</v>
      </c>
      <c r="W718" s="114">
        <v>7</v>
      </c>
      <c r="X718" s="110">
        <v>61</v>
      </c>
      <c r="Y718" s="69">
        <v>122</v>
      </c>
      <c r="Z718" s="97">
        <v>1.3</v>
      </c>
      <c r="AA718" s="143">
        <v>26.4</v>
      </c>
      <c r="AB718" s="98">
        <v>83</v>
      </c>
    </row>
    <row r="719" spans="1:28" ht="15.75" thickBot="1" x14ac:dyDescent="0.3">
      <c r="A719" s="99"/>
      <c r="D719" s="150" t="s">
        <v>18</v>
      </c>
      <c r="E719" s="56">
        <v>0</v>
      </c>
      <c r="F719" s="56">
        <v>0</v>
      </c>
      <c r="G719" s="56">
        <v>1</v>
      </c>
      <c r="H719" s="56">
        <v>3</v>
      </c>
      <c r="I719" s="56">
        <v>0</v>
      </c>
      <c r="J719" s="56">
        <v>2</v>
      </c>
      <c r="K719" s="56">
        <v>1</v>
      </c>
      <c r="L719" s="56">
        <v>2</v>
      </c>
      <c r="M719" s="117">
        <v>0</v>
      </c>
      <c r="N719" s="131">
        <v>9</v>
      </c>
      <c r="O719" s="133">
        <v>2</v>
      </c>
      <c r="P719" s="56">
        <v>2</v>
      </c>
      <c r="Q719" s="56">
        <v>2</v>
      </c>
      <c r="R719" s="56">
        <v>0</v>
      </c>
      <c r="S719" s="56">
        <v>1</v>
      </c>
      <c r="T719" s="56">
        <v>0</v>
      </c>
      <c r="U719" s="56">
        <v>0</v>
      </c>
      <c r="V719" s="56">
        <v>2</v>
      </c>
      <c r="W719" s="117">
        <v>1</v>
      </c>
      <c r="X719" s="121">
        <v>10</v>
      </c>
      <c r="Y719" s="70">
        <v>19</v>
      </c>
      <c r="AB719" s="87"/>
    </row>
    <row r="720" spans="1:28" ht="13.5" thickBot="1" x14ac:dyDescent="0.25">
      <c r="A720" s="95"/>
      <c r="AB720" s="87"/>
    </row>
    <row r="721" spans="1:28" ht="15" x14ac:dyDescent="0.25">
      <c r="A721" s="100"/>
      <c r="D721" s="58" t="s">
        <v>15</v>
      </c>
      <c r="E721" s="59">
        <v>2</v>
      </c>
      <c r="F721" s="59">
        <v>2</v>
      </c>
      <c r="G721" s="59">
        <v>2</v>
      </c>
      <c r="H721" s="59">
        <v>2</v>
      </c>
      <c r="I721" s="59">
        <v>1</v>
      </c>
      <c r="J721" s="59">
        <v>2</v>
      </c>
      <c r="K721" s="59">
        <v>1</v>
      </c>
      <c r="L721" s="59">
        <v>1</v>
      </c>
      <c r="M721" s="60">
        <v>1</v>
      </c>
      <c r="N721" s="134">
        <v>14</v>
      </c>
      <c r="O721" s="137">
        <v>2</v>
      </c>
      <c r="P721" s="59">
        <v>1</v>
      </c>
      <c r="Q721" s="59">
        <v>1</v>
      </c>
      <c r="R721" s="59">
        <v>1</v>
      </c>
      <c r="S721" s="59">
        <v>2</v>
      </c>
      <c r="T721" s="59">
        <v>2</v>
      </c>
      <c r="U721" s="59">
        <v>2</v>
      </c>
      <c r="V721" s="59">
        <v>2</v>
      </c>
      <c r="W721" s="60">
        <v>1</v>
      </c>
      <c r="X721" s="118">
        <v>14</v>
      </c>
      <c r="Y721" s="60">
        <v>28</v>
      </c>
      <c r="AB721" s="87"/>
    </row>
    <row r="722" spans="1:28" ht="15" x14ac:dyDescent="0.25">
      <c r="A722" s="151" t="s">
        <v>23</v>
      </c>
      <c r="B722" s="79">
        <v>22.500000000000004</v>
      </c>
      <c r="C722" s="112">
        <v>28</v>
      </c>
      <c r="D722" s="62" t="s">
        <v>14</v>
      </c>
      <c r="E722" s="84">
        <v>7</v>
      </c>
      <c r="F722" s="84">
        <v>6</v>
      </c>
      <c r="G722" s="84">
        <v>5</v>
      </c>
      <c r="H722" s="84">
        <v>6</v>
      </c>
      <c r="I722" s="84">
        <v>6</v>
      </c>
      <c r="J722" s="84">
        <v>5</v>
      </c>
      <c r="K722" s="84">
        <v>5</v>
      </c>
      <c r="L722" s="84">
        <v>7</v>
      </c>
      <c r="M722" s="114">
        <v>6</v>
      </c>
      <c r="N722" s="135">
        <v>53</v>
      </c>
      <c r="O722" s="127">
        <v>8</v>
      </c>
      <c r="P722" s="84">
        <v>6</v>
      </c>
      <c r="Q722" s="84">
        <v>5</v>
      </c>
      <c r="R722" s="84">
        <v>5</v>
      </c>
      <c r="S722" s="84">
        <v>6</v>
      </c>
      <c r="T722" s="84">
        <v>7</v>
      </c>
      <c r="U722" s="84">
        <v>8</v>
      </c>
      <c r="V722" s="84">
        <v>4</v>
      </c>
      <c r="W722" s="114">
        <v>5</v>
      </c>
      <c r="X722" s="111">
        <v>54</v>
      </c>
      <c r="Y722" s="71">
        <v>107</v>
      </c>
      <c r="Z722" s="102">
        <v>0.30000000000000004</v>
      </c>
      <c r="AA722" s="141">
        <v>22.800000000000004</v>
      </c>
      <c r="AB722" s="103">
        <v>90</v>
      </c>
    </row>
    <row r="723" spans="1:28" ht="15.75" thickBot="1" x14ac:dyDescent="0.3">
      <c r="A723" s="104"/>
      <c r="B723" s="105"/>
      <c r="C723" s="105"/>
      <c r="D723" s="152" t="s">
        <v>18</v>
      </c>
      <c r="E723" s="61">
        <v>2</v>
      </c>
      <c r="F723" s="61">
        <v>2</v>
      </c>
      <c r="G723" s="61">
        <v>2</v>
      </c>
      <c r="H723" s="61">
        <v>2</v>
      </c>
      <c r="I723" s="61">
        <v>2</v>
      </c>
      <c r="J723" s="61">
        <v>3</v>
      </c>
      <c r="K723" s="61">
        <v>1</v>
      </c>
      <c r="L723" s="61">
        <v>0</v>
      </c>
      <c r="M723" s="119">
        <v>1</v>
      </c>
      <c r="N723" s="136">
        <v>15</v>
      </c>
      <c r="O723" s="138">
        <v>1</v>
      </c>
      <c r="P723" s="61">
        <v>1</v>
      </c>
      <c r="Q723" s="61">
        <v>1</v>
      </c>
      <c r="R723" s="61">
        <v>2</v>
      </c>
      <c r="S723" s="61">
        <v>2</v>
      </c>
      <c r="T723" s="61">
        <v>1</v>
      </c>
      <c r="U723" s="61">
        <v>1</v>
      </c>
      <c r="V723" s="61">
        <v>3</v>
      </c>
      <c r="W723" s="119">
        <v>2</v>
      </c>
      <c r="X723" s="122">
        <v>14</v>
      </c>
      <c r="Y723" s="72">
        <v>29</v>
      </c>
      <c r="Z723" s="105"/>
      <c r="AA723" s="105"/>
      <c r="AB723" s="106"/>
    </row>
    <row r="724" spans="1:28" ht="13.5" thickBot="1" x14ac:dyDescent="0.25">
      <c r="A724" s="77"/>
      <c r="B724" s="77"/>
      <c r="C724" s="77"/>
      <c r="D724" s="77"/>
      <c r="E724" s="77"/>
      <c r="F724" s="77"/>
      <c r="G724" s="77"/>
      <c r="H724" s="77"/>
      <c r="I724" s="77"/>
      <c r="J724" s="77"/>
      <c r="K724" s="77"/>
      <c r="L724" s="77"/>
      <c r="M724" s="77"/>
      <c r="N724" s="77"/>
      <c r="O724" s="77"/>
      <c r="P724" s="77"/>
      <c r="Q724" s="77"/>
      <c r="R724" s="77"/>
      <c r="S724" s="77"/>
      <c r="T724" s="77"/>
      <c r="U724" s="77"/>
      <c r="V724" s="77"/>
      <c r="W724" s="77"/>
      <c r="X724" s="77"/>
      <c r="Y724" s="77"/>
      <c r="Z724" s="77"/>
      <c r="AA724" s="77"/>
      <c r="AB724" s="77"/>
    </row>
    <row r="725" spans="1:28" ht="15" x14ac:dyDescent="0.25">
      <c r="A725" s="166"/>
      <c r="B725" s="173" t="s">
        <v>4</v>
      </c>
      <c r="C725" s="176" t="s">
        <v>19</v>
      </c>
      <c r="D725" s="64" t="s">
        <v>1</v>
      </c>
      <c r="E725" s="163">
        <v>379</v>
      </c>
      <c r="F725" s="163">
        <v>132</v>
      </c>
      <c r="G725" s="163">
        <v>482</v>
      </c>
      <c r="H725" s="163">
        <v>369</v>
      </c>
      <c r="I725" s="163">
        <v>276</v>
      </c>
      <c r="J725" s="163">
        <v>313</v>
      </c>
      <c r="K725" s="163">
        <v>505</v>
      </c>
      <c r="L725" s="163">
        <v>316</v>
      </c>
      <c r="M725" s="163">
        <v>200</v>
      </c>
      <c r="N725" s="179" t="s">
        <v>16</v>
      </c>
      <c r="O725" s="163">
        <v>486</v>
      </c>
      <c r="P725" s="163">
        <v>306</v>
      </c>
      <c r="Q725" s="163">
        <v>144</v>
      </c>
      <c r="R725" s="163">
        <v>466</v>
      </c>
      <c r="S725" s="163">
        <v>369</v>
      </c>
      <c r="T725" s="163">
        <v>361</v>
      </c>
      <c r="U725" s="163">
        <v>381</v>
      </c>
      <c r="V725" s="163">
        <v>145</v>
      </c>
      <c r="W725" s="163">
        <v>414</v>
      </c>
      <c r="X725" s="179" t="s">
        <v>17</v>
      </c>
      <c r="Y725" s="89">
        <v>71</v>
      </c>
      <c r="Z725" s="182" t="s">
        <v>28</v>
      </c>
      <c r="AA725" s="185" t="s">
        <v>6</v>
      </c>
      <c r="AB725" s="188" t="s">
        <v>20</v>
      </c>
    </row>
    <row r="726" spans="1:28" ht="15" x14ac:dyDescent="0.25">
      <c r="A726" s="166" t="s">
        <v>35</v>
      </c>
      <c r="B726" s="174"/>
      <c r="C726" s="177"/>
      <c r="D726" s="65" t="s">
        <v>2</v>
      </c>
      <c r="E726" s="43">
        <v>4</v>
      </c>
      <c r="F726" s="39">
        <v>3</v>
      </c>
      <c r="G726" s="39">
        <v>5</v>
      </c>
      <c r="H726" s="39">
        <v>4</v>
      </c>
      <c r="I726" s="39">
        <v>4</v>
      </c>
      <c r="J726" s="39">
        <v>4</v>
      </c>
      <c r="K726" s="39">
        <v>5</v>
      </c>
      <c r="L726" s="39">
        <v>4</v>
      </c>
      <c r="M726" s="44">
        <v>3</v>
      </c>
      <c r="N726" s="180"/>
      <c r="O726" s="43">
        <v>5</v>
      </c>
      <c r="P726" s="39">
        <v>4</v>
      </c>
      <c r="Q726" s="39">
        <v>3</v>
      </c>
      <c r="R726" s="39">
        <v>5</v>
      </c>
      <c r="S726" s="39">
        <v>4</v>
      </c>
      <c r="T726" s="39">
        <v>4</v>
      </c>
      <c r="U726" s="39">
        <v>4</v>
      </c>
      <c r="V726" s="39">
        <v>3</v>
      </c>
      <c r="W726" s="44">
        <v>4</v>
      </c>
      <c r="X726" s="180"/>
      <c r="Y726" s="63">
        <v>72</v>
      </c>
      <c r="Z726" s="183"/>
      <c r="AA726" s="186"/>
      <c r="AB726" s="189"/>
    </row>
    <row r="727" spans="1:28" ht="15.75" thickBot="1" x14ac:dyDescent="0.3">
      <c r="A727" s="167">
        <v>44496</v>
      </c>
      <c r="B727" s="175"/>
      <c r="C727" s="178"/>
      <c r="D727" s="66" t="s">
        <v>3</v>
      </c>
      <c r="E727" s="45">
        <v>1</v>
      </c>
      <c r="F727" s="46">
        <v>17</v>
      </c>
      <c r="G727" s="46">
        <v>6</v>
      </c>
      <c r="H727" s="46">
        <v>9</v>
      </c>
      <c r="I727" s="46">
        <v>18</v>
      </c>
      <c r="J727" s="46">
        <v>12</v>
      </c>
      <c r="K727" s="46">
        <v>13</v>
      </c>
      <c r="L727" s="46">
        <v>15</v>
      </c>
      <c r="M727" s="47">
        <v>8</v>
      </c>
      <c r="N727" s="181"/>
      <c r="O727" s="45">
        <v>10</v>
      </c>
      <c r="P727" s="46">
        <v>5</v>
      </c>
      <c r="Q727" s="46">
        <v>16</v>
      </c>
      <c r="R727" s="46">
        <v>7</v>
      </c>
      <c r="S727" s="46">
        <v>3</v>
      </c>
      <c r="T727" s="46">
        <v>11</v>
      </c>
      <c r="U727" s="46">
        <v>4</v>
      </c>
      <c r="V727" s="46">
        <v>14</v>
      </c>
      <c r="W727" s="47">
        <v>2</v>
      </c>
      <c r="X727" s="181"/>
      <c r="Y727" s="108">
        <v>126</v>
      </c>
      <c r="Z727" s="184"/>
      <c r="AA727" s="187"/>
      <c r="AB727" s="190"/>
    </row>
    <row r="728" spans="1:28" ht="15" x14ac:dyDescent="0.25">
      <c r="A728" s="91"/>
      <c r="D728" s="48" t="s">
        <v>15</v>
      </c>
      <c r="E728" s="49">
        <v>2</v>
      </c>
      <c r="F728" s="49">
        <v>1</v>
      </c>
      <c r="G728" s="49">
        <v>1</v>
      </c>
      <c r="H728" s="49">
        <v>1</v>
      </c>
      <c r="I728" s="49">
        <v>1</v>
      </c>
      <c r="J728" s="49">
        <v>1</v>
      </c>
      <c r="K728" s="49">
        <v>1</v>
      </c>
      <c r="L728" s="49">
        <v>1</v>
      </c>
      <c r="M728" s="50">
        <v>1</v>
      </c>
      <c r="N728" s="123">
        <v>10</v>
      </c>
      <c r="O728" s="126">
        <v>1</v>
      </c>
      <c r="P728" s="49">
        <v>1</v>
      </c>
      <c r="Q728" s="49">
        <v>1</v>
      </c>
      <c r="R728" s="49">
        <v>1</v>
      </c>
      <c r="S728" s="49">
        <v>2</v>
      </c>
      <c r="T728" s="49">
        <v>1</v>
      </c>
      <c r="U728" s="49">
        <v>2</v>
      </c>
      <c r="V728" s="49">
        <v>1</v>
      </c>
      <c r="W728" s="50">
        <v>2</v>
      </c>
      <c r="X728" s="113">
        <v>12</v>
      </c>
      <c r="Y728" s="85">
        <v>22</v>
      </c>
      <c r="AB728" s="87"/>
    </row>
    <row r="729" spans="1:28" ht="15" x14ac:dyDescent="0.25">
      <c r="A729" s="91" t="s">
        <v>24</v>
      </c>
      <c r="B729" s="73">
        <v>20.800000000000004</v>
      </c>
      <c r="C729" s="112">
        <v>22</v>
      </c>
      <c r="D729" s="52" t="s">
        <v>14</v>
      </c>
      <c r="E729" s="84">
        <v>6</v>
      </c>
      <c r="F729" s="84">
        <v>4</v>
      </c>
      <c r="G729" s="84">
        <v>7</v>
      </c>
      <c r="H729" s="84">
        <v>5</v>
      </c>
      <c r="I729" s="84">
        <v>4</v>
      </c>
      <c r="J729" s="84">
        <v>5</v>
      </c>
      <c r="K729" s="84">
        <v>5</v>
      </c>
      <c r="L729" s="84">
        <v>6</v>
      </c>
      <c r="M729" s="114">
        <v>6</v>
      </c>
      <c r="N729" s="124">
        <v>48</v>
      </c>
      <c r="O729" s="84">
        <v>8</v>
      </c>
      <c r="P729" s="84">
        <v>5</v>
      </c>
      <c r="Q729" s="84">
        <v>4</v>
      </c>
      <c r="R729" s="84">
        <v>6</v>
      </c>
      <c r="S729" s="84">
        <v>5</v>
      </c>
      <c r="T729" s="84">
        <v>5</v>
      </c>
      <c r="U729" s="84">
        <v>7</v>
      </c>
      <c r="V729" s="84">
        <v>5</v>
      </c>
      <c r="W729" s="114">
        <v>6</v>
      </c>
      <c r="X729" s="109">
        <v>51</v>
      </c>
      <c r="Y729" s="67">
        <v>99</v>
      </c>
      <c r="Z729" s="92">
        <v>0.1</v>
      </c>
      <c r="AA729" s="142">
        <v>20.900000000000006</v>
      </c>
      <c r="AB729" s="93">
        <v>78</v>
      </c>
    </row>
    <row r="730" spans="1:28" ht="15.75" thickBot="1" x14ac:dyDescent="0.3">
      <c r="A730" s="94"/>
      <c r="D730" s="74" t="s">
        <v>18</v>
      </c>
      <c r="E730" s="51">
        <v>2</v>
      </c>
      <c r="F730" s="51">
        <v>2</v>
      </c>
      <c r="G730" s="51">
        <v>1</v>
      </c>
      <c r="H730" s="51">
        <v>2</v>
      </c>
      <c r="I730" s="51">
        <v>3</v>
      </c>
      <c r="J730" s="51">
        <v>2</v>
      </c>
      <c r="K730" s="51">
        <v>3</v>
      </c>
      <c r="L730" s="51">
        <v>1</v>
      </c>
      <c r="M730" s="115">
        <v>0</v>
      </c>
      <c r="N730" s="125">
        <v>16</v>
      </c>
      <c r="O730" s="128">
        <v>0</v>
      </c>
      <c r="P730" s="51">
        <v>2</v>
      </c>
      <c r="Q730" s="51">
        <v>2</v>
      </c>
      <c r="R730" s="51">
        <v>2</v>
      </c>
      <c r="S730" s="51">
        <v>3</v>
      </c>
      <c r="T730" s="51">
        <v>2</v>
      </c>
      <c r="U730" s="51">
        <v>1</v>
      </c>
      <c r="V730" s="51">
        <v>1</v>
      </c>
      <c r="W730" s="115">
        <v>2</v>
      </c>
      <c r="X730" s="120">
        <v>15</v>
      </c>
      <c r="Y730" s="68">
        <v>31</v>
      </c>
      <c r="AB730" s="87"/>
    </row>
    <row r="731" spans="1:28" ht="13.5" thickBot="1" x14ac:dyDescent="0.25">
      <c r="A731" s="95"/>
      <c r="AB731" s="87"/>
    </row>
    <row r="732" spans="1:28" ht="15" x14ac:dyDescent="0.25">
      <c r="A732" s="99"/>
      <c r="D732" s="53" t="s">
        <v>15</v>
      </c>
      <c r="E732" s="54">
        <v>2</v>
      </c>
      <c r="F732" s="54">
        <v>1</v>
      </c>
      <c r="G732" s="54">
        <v>2</v>
      </c>
      <c r="H732" s="54">
        <v>2</v>
      </c>
      <c r="I732" s="54">
        <v>1</v>
      </c>
      <c r="J732" s="54">
        <v>1</v>
      </c>
      <c r="K732" s="54">
        <v>1</v>
      </c>
      <c r="L732" s="54">
        <v>1</v>
      </c>
      <c r="M732" s="55">
        <v>2</v>
      </c>
      <c r="N732" s="129">
        <v>13</v>
      </c>
      <c r="O732" s="132">
        <v>2</v>
      </c>
      <c r="P732" s="54">
        <v>2</v>
      </c>
      <c r="Q732" s="54">
        <v>1</v>
      </c>
      <c r="R732" s="54">
        <v>2</v>
      </c>
      <c r="S732" s="54">
        <v>2</v>
      </c>
      <c r="T732" s="54">
        <v>1</v>
      </c>
      <c r="U732" s="54">
        <v>2</v>
      </c>
      <c r="V732" s="54">
        <v>1</v>
      </c>
      <c r="W732" s="55">
        <v>2</v>
      </c>
      <c r="X732" s="116">
        <v>15</v>
      </c>
      <c r="Y732" s="55">
        <v>28</v>
      </c>
      <c r="AB732" s="87"/>
    </row>
    <row r="733" spans="1:28" ht="15" x14ac:dyDescent="0.25">
      <c r="A733" s="96" t="s">
        <v>22</v>
      </c>
      <c r="B733" s="78">
        <v>26.4</v>
      </c>
      <c r="C733" s="112">
        <v>28</v>
      </c>
      <c r="D733" s="57" t="s">
        <v>14</v>
      </c>
      <c r="E733" s="84">
        <v>7</v>
      </c>
      <c r="F733" s="84">
        <v>4</v>
      </c>
      <c r="G733" s="84">
        <v>7</v>
      </c>
      <c r="H733" s="84">
        <v>5</v>
      </c>
      <c r="I733" s="84">
        <v>6</v>
      </c>
      <c r="J733" s="84">
        <v>5</v>
      </c>
      <c r="K733" s="84">
        <v>8</v>
      </c>
      <c r="L733" s="84">
        <v>5</v>
      </c>
      <c r="M733" s="114">
        <v>3</v>
      </c>
      <c r="N733" s="130">
        <v>50</v>
      </c>
      <c r="O733" s="84">
        <v>9</v>
      </c>
      <c r="P733" s="84">
        <v>9</v>
      </c>
      <c r="Q733" s="84">
        <v>5</v>
      </c>
      <c r="R733" s="84">
        <v>6</v>
      </c>
      <c r="S733" s="84">
        <v>7</v>
      </c>
      <c r="T733" s="84">
        <v>5</v>
      </c>
      <c r="U733" s="84">
        <v>5</v>
      </c>
      <c r="V733" s="84">
        <v>4</v>
      </c>
      <c r="W733" s="114">
        <v>5</v>
      </c>
      <c r="X733" s="110">
        <v>55</v>
      </c>
      <c r="Y733" s="69">
        <v>105</v>
      </c>
      <c r="Z733" s="97">
        <v>0</v>
      </c>
      <c r="AA733" s="143">
        <v>26.4</v>
      </c>
      <c r="AB733" s="98">
        <v>82</v>
      </c>
    </row>
    <row r="734" spans="1:28" ht="15.75" thickBot="1" x14ac:dyDescent="0.3">
      <c r="A734" s="99"/>
      <c r="D734" s="75" t="s">
        <v>18</v>
      </c>
      <c r="E734" s="56">
        <v>1</v>
      </c>
      <c r="F734" s="56">
        <v>2</v>
      </c>
      <c r="G734" s="56">
        <v>2</v>
      </c>
      <c r="H734" s="56">
        <v>3</v>
      </c>
      <c r="I734" s="56">
        <v>1</v>
      </c>
      <c r="J734" s="56">
        <v>2</v>
      </c>
      <c r="K734" s="56">
        <v>0</v>
      </c>
      <c r="L734" s="56">
        <v>2</v>
      </c>
      <c r="M734" s="117">
        <v>4</v>
      </c>
      <c r="N734" s="131">
        <v>17</v>
      </c>
      <c r="O734" s="133">
        <v>0</v>
      </c>
      <c r="P734" s="56">
        <v>0</v>
      </c>
      <c r="Q734" s="56">
        <v>1</v>
      </c>
      <c r="R734" s="56">
        <v>3</v>
      </c>
      <c r="S734" s="56">
        <v>1</v>
      </c>
      <c r="T734" s="56">
        <v>2</v>
      </c>
      <c r="U734" s="56">
        <v>3</v>
      </c>
      <c r="V734" s="56">
        <v>2</v>
      </c>
      <c r="W734" s="117">
        <v>3</v>
      </c>
      <c r="X734" s="121">
        <v>15</v>
      </c>
      <c r="Y734" s="70">
        <v>32</v>
      </c>
      <c r="AB734" s="87"/>
    </row>
    <row r="735" spans="1:28" ht="13.5" thickBot="1" x14ac:dyDescent="0.25">
      <c r="A735" s="95"/>
      <c r="AB735" s="87"/>
    </row>
    <row r="736" spans="1:28" ht="15" x14ac:dyDescent="0.25">
      <c r="A736" s="100"/>
      <c r="D736" s="58" t="s">
        <v>15</v>
      </c>
      <c r="E736" s="59">
        <v>2</v>
      </c>
      <c r="F736" s="59">
        <v>1</v>
      </c>
      <c r="G736" s="59">
        <v>2</v>
      </c>
      <c r="H736" s="59">
        <v>1</v>
      </c>
      <c r="I736" s="59">
        <v>1</v>
      </c>
      <c r="J736" s="59">
        <v>1</v>
      </c>
      <c r="K736" s="59">
        <v>1</v>
      </c>
      <c r="L736" s="59">
        <v>1</v>
      </c>
      <c r="M736" s="60">
        <v>1</v>
      </c>
      <c r="N736" s="134">
        <v>11</v>
      </c>
      <c r="O736" s="137">
        <v>1</v>
      </c>
      <c r="P736" s="59">
        <v>2</v>
      </c>
      <c r="Q736" s="59">
        <v>1</v>
      </c>
      <c r="R736" s="59">
        <v>1</v>
      </c>
      <c r="S736" s="59">
        <v>2</v>
      </c>
      <c r="T736" s="59">
        <v>1</v>
      </c>
      <c r="U736" s="59">
        <v>2</v>
      </c>
      <c r="V736" s="59">
        <v>1</v>
      </c>
      <c r="W736" s="60">
        <v>2</v>
      </c>
      <c r="X736" s="118">
        <v>13</v>
      </c>
      <c r="Y736" s="60">
        <v>24</v>
      </c>
      <c r="AB736" s="87"/>
    </row>
    <row r="737" spans="1:28" ht="15" x14ac:dyDescent="0.25">
      <c r="A737" s="101" t="s">
        <v>23</v>
      </c>
      <c r="B737" s="79">
        <v>22.500000000000004</v>
      </c>
      <c r="C737" s="112">
        <v>24</v>
      </c>
      <c r="D737" s="62" t="s">
        <v>14</v>
      </c>
      <c r="E737" s="84">
        <v>6</v>
      </c>
      <c r="F737" s="84">
        <v>6</v>
      </c>
      <c r="G737" s="84">
        <v>7</v>
      </c>
      <c r="H737" s="84">
        <v>4</v>
      </c>
      <c r="I737" s="84">
        <v>4</v>
      </c>
      <c r="J737" s="84">
        <v>7</v>
      </c>
      <c r="K737" s="84">
        <v>5</v>
      </c>
      <c r="L737" s="84">
        <v>5</v>
      </c>
      <c r="M737" s="114">
        <v>3</v>
      </c>
      <c r="N737" s="135">
        <v>47</v>
      </c>
      <c r="O737" s="84">
        <v>8</v>
      </c>
      <c r="P737" s="84">
        <v>6</v>
      </c>
      <c r="Q737" s="84">
        <v>4</v>
      </c>
      <c r="R737" s="84">
        <v>6</v>
      </c>
      <c r="S737" s="84">
        <v>5</v>
      </c>
      <c r="T737" s="84">
        <v>5</v>
      </c>
      <c r="U737" s="84">
        <v>7</v>
      </c>
      <c r="V737" s="84">
        <v>3</v>
      </c>
      <c r="W737" s="114">
        <v>7</v>
      </c>
      <c r="X737" s="111">
        <v>51</v>
      </c>
      <c r="Y737" s="71">
        <v>98</v>
      </c>
      <c r="Z737" s="102">
        <v>0</v>
      </c>
      <c r="AA737" s="141">
        <v>22.500000000000004</v>
      </c>
      <c r="AB737" s="103">
        <v>89</v>
      </c>
    </row>
    <row r="738" spans="1:28" ht="15.75" thickBot="1" x14ac:dyDescent="0.3">
      <c r="A738" s="104"/>
      <c r="B738" s="105"/>
      <c r="C738" s="105"/>
      <c r="D738" s="76" t="s">
        <v>18</v>
      </c>
      <c r="E738" s="61">
        <v>2</v>
      </c>
      <c r="F738" s="61">
        <v>0</v>
      </c>
      <c r="G738" s="61">
        <v>2</v>
      </c>
      <c r="H738" s="61">
        <v>3</v>
      </c>
      <c r="I738" s="61">
        <v>3</v>
      </c>
      <c r="J738" s="61">
        <v>0</v>
      </c>
      <c r="K738" s="61">
        <v>3</v>
      </c>
      <c r="L738" s="61">
        <v>2</v>
      </c>
      <c r="M738" s="119">
        <v>3</v>
      </c>
      <c r="N738" s="136">
        <v>18</v>
      </c>
      <c r="O738" s="138">
        <v>0</v>
      </c>
      <c r="P738" s="61">
        <v>2</v>
      </c>
      <c r="Q738" s="61">
        <v>2</v>
      </c>
      <c r="R738" s="61">
        <v>2</v>
      </c>
      <c r="S738" s="61">
        <v>3</v>
      </c>
      <c r="T738" s="61">
        <v>2</v>
      </c>
      <c r="U738" s="61">
        <v>1</v>
      </c>
      <c r="V738" s="61">
        <v>3</v>
      </c>
      <c r="W738" s="119">
        <v>1</v>
      </c>
      <c r="X738" s="122">
        <v>16</v>
      </c>
      <c r="Y738" s="72">
        <v>34</v>
      </c>
      <c r="Z738" s="105"/>
      <c r="AA738" s="105"/>
      <c r="AB738" s="106"/>
    </row>
    <row r="739" spans="1:28" ht="13.5" thickBot="1" x14ac:dyDescent="0.25">
      <c r="A739" s="77"/>
      <c r="B739" s="77"/>
      <c r="C739" s="77"/>
      <c r="D739" s="77"/>
      <c r="E739" s="77"/>
      <c r="F739" s="77"/>
      <c r="G739" s="77"/>
      <c r="H739" s="77"/>
      <c r="I739" s="77"/>
      <c r="J739" s="77"/>
      <c r="K739" s="77"/>
      <c r="L739" s="77"/>
      <c r="M739" s="77"/>
      <c r="N739" s="77"/>
      <c r="O739" s="77"/>
      <c r="P739" s="77"/>
      <c r="Q739" s="77"/>
      <c r="R739" s="77"/>
      <c r="S739" s="77"/>
      <c r="T739" s="77"/>
      <c r="U739" s="77"/>
      <c r="V739" s="77"/>
      <c r="W739" s="77"/>
      <c r="X739" s="77"/>
      <c r="Y739" s="77"/>
      <c r="Z739" s="77"/>
      <c r="AA739" s="77"/>
      <c r="AB739" s="77"/>
    </row>
    <row r="740" spans="1:28" ht="15" x14ac:dyDescent="0.25">
      <c r="A740" s="83"/>
      <c r="B740" s="173" t="s">
        <v>4</v>
      </c>
      <c r="C740" s="176" t="s">
        <v>19</v>
      </c>
      <c r="D740" s="64" t="s">
        <v>1</v>
      </c>
      <c r="E740" s="163">
        <v>450</v>
      </c>
      <c r="F740" s="163">
        <v>115</v>
      </c>
      <c r="G740" s="163">
        <v>293</v>
      </c>
      <c r="H740" s="163">
        <v>458</v>
      </c>
      <c r="I740" s="163">
        <v>389</v>
      </c>
      <c r="J740" s="163">
        <v>357</v>
      </c>
      <c r="K740" s="163">
        <v>348</v>
      </c>
      <c r="L740" s="163">
        <v>307</v>
      </c>
      <c r="M740" s="163">
        <v>136</v>
      </c>
      <c r="N740" s="179" t="s">
        <v>16</v>
      </c>
      <c r="O740" s="163">
        <v>290</v>
      </c>
      <c r="P740" s="163">
        <v>415</v>
      </c>
      <c r="Q740" s="163">
        <v>169</v>
      </c>
      <c r="R740" s="163">
        <v>282</v>
      </c>
      <c r="S740" s="163">
        <v>446</v>
      </c>
      <c r="T740" s="163">
        <v>137</v>
      </c>
      <c r="U740" s="163">
        <v>338</v>
      </c>
      <c r="V740" s="163">
        <v>357</v>
      </c>
      <c r="W740" s="163">
        <v>267</v>
      </c>
      <c r="X740" s="179" t="s">
        <v>17</v>
      </c>
      <c r="Y740" s="89">
        <v>68.7</v>
      </c>
      <c r="Z740" s="182" t="s">
        <v>28</v>
      </c>
      <c r="AA740" s="185" t="s">
        <v>6</v>
      </c>
      <c r="AB740" s="188" t="s">
        <v>20</v>
      </c>
    </row>
    <row r="741" spans="1:28" ht="15" x14ac:dyDescent="0.25">
      <c r="A741" s="83" t="s">
        <v>34</v>
      </c>
      <c r="B741" s="174"/>
      <c r="C741" s="177"/>
      <c r="D741" s="65" t="s">
        <v>2</v>
      </c>
      <c r="E741" s="43">
        <v>5</v>
      </c>
      <c r="F741" s="39">
        <v>3</v>
      </c>
      <c r="G741" s="39">
        <v>4</v>
      </c>
      <c r="H741" s="39">
        <v>5</v>
      </c>
      <c r="I741" s="39">
        <v>4</v>
      </c>
      <c r="J741" s="39">
        <v>4</v>
      </c>
      <c r="K741" s="39">
        <v>4</v>
      </c>
      <c r="L741" s="39">
        <v>4</v>
      </c>
      <c r="M741" s="44">
        <v>3</v>
      </c>
      <c r="N741" s="180"/>
      <c r="O741" s="43">
        <v>4</v>
      </c>
      <c r="P741" s="39">
        <v>5</v>
      </c>
      <c r="Q741" s="39">
        <v>3</v>
      </c>
      <c r="R741" s="39">
        <v>4</v>
      </c>
      <c r="S741" s="39">
        <v>5</v>
      </c>
      <c r="T741" s="39">
        <v>3</v>
      </c>
      <c r="U741" s="39">
        <v>4</v>
      </c>
      <c r="V741" s="39">
        <v>4</v>
      </c>
      <c r="W741" s="44">
        <v>4</v>
      </c>
      <c r="X741" s="180"/>
      <c r="Y741" s="63">
        <v>72</v>
      </c>
      <c r="Z741" s="183"/>
      <c r="AA741" s="186"/>
      <c r="AB741" s="189"/>
    </row>
    <row r="742" spans="1:28" ht="15.75" thickBot="1" x14ac:dyDescent="0.3">
      <c r="A742" s="139">
        <v>44491</v>
      </c>
      <c r="B742" s="175"/>
      <c r="C742" s="178"/>
      <c r="D742" s="66" t="s">
        <v>3</v>
      </c>
      <c r="E742" s="45">
        <v>9</v>
      </c>
      <c r="F742" s="46">
        <v>17</v>
      </c>
      <c r="G742" s="46">
        <v>11</v>
      </c>
      <c r="H742" s="46">
        <v>15</v>
      </c>
      <c r="I742" s="46">
        <v>3</v>
      </c>
      <c r="J742" s="46">
        <v>1</v>
      </c>
      <c r="K742" s="46">
        <v>5</v>
      </c>
      <c r="L742" s="46">
        <v>13</v>
      </c>
      <c r="M742" s="47">
        <v>7</v>
      </c>
      <c r="N742" s="181"/>
      <c r="O742" s="45">
        <v>14</v>
      </c>
      <c r="P742" s="46">
        <v>12</v>
      </c>
      <c r="Q742" s="46">
        <v>4</v>
      </c>
      <c r="R742" s="46">
        <v>18</v>
      </c>
      <c r="S742" s="46">
        <v>16</v>
      </c>
      <c r="T742" s="46">
        <v>8</v>
      </c>
      <c r="U742" s="46">
        <v>6</v>
      </c>
      <c r="V742" s="46">
        <v>2</v>
      </c>
      <c r="W742" s="47">
        <v>10</v>
      </c>
      <c r="X742" s="181"/>
      <c r="Y742" s="108">
        <v>125</v>
      </c>
      <c r="Z742" s="184"/>
      <c r="AA742" s="187"/>
      <c r="AB742" s="190"/>
    </row>
    <row r="743" spans="1:28" ht="15" x14ac:dyDescent="0.25">
      <c r="A743" s="91"/>
      <c r="D743" s="48" t="s">
        <v>15</v>
      </c>
      <c r="E743" s="49">
        <v>1</v>
      </c>
      <c r="F743" s="49">
        <v>1</v>
      </c>
      <c r="G743" s="49">
        <v>1</v>
      </c>
      <c r="H743" s="49">
        <v>1</v>
      </c>
      <c r="I743" s="49">
        <v>1</v>
      </c>
      <c r="J743" s="49">
        <v>2</v>
      </c>
      <c r="K743" s="49">
        <v>1</v>
      </c>
      <c r="L743" s="49">
        <v>1</v>
      </c>
      <c r="M743" s="50">
        <v>1</v>
      </c>
      <c r="N743" s="123">
        <v>10</v>
      </c>
      <c r="O743" s="126">
        <v>1</v>
      </c>
      <c r="P743" s="49">
        <v>1</v>
      </c>
      <c r="Q743" s="49">
        <v>1</v>
      </c>
      <c r="R743" s="49">
        <v>1</v>
      </c>
      <c r="S743" s="49">
        <v>1</v>
      </c>
      <c r="T743" s="49">
        <v>1</v>
      </c>
      <c r="U743" s="49">
        <v>1</v>
      </c>
      <c r="V743" s="49">
        <v>2</v>
      </c>
      <c r="W743" s="50">
        <v>1</v>
      </c>
      <c r="X743" s="113">
        <v>10</v>
      </c>
      <c r="Y743" s="85">
        <v>20</v>
      </c>
      <c r="AB743" s="87"/>
    </row>
    <row r="744" spans="1:28" ht="15" x14ac:dyDescent="0.25">
      <c r="A744" s="91" t="s">
        <v>24</v>
      </c>
      <c r="B744" s="73">
        <v>20.800000000000004</v>
      </c>
      <c r="C744" s="112">
        <v>20</v>
      </c>
      <c r="D744" s="52" t="s">
        <v>14</v>
      </c>
      <c r="E744" s="84">
        <v>7</v>
      </c>
      <c r="F744" s="84">
        <v>3</v>
      </c>
      <c r="G744" s="84">
        <v>6</v>
      </c>
      <c r="H744" s="84">
        <v>7</v>
      </c>
      <c r="I744" s="84">
        <v>6</v>
      </c>
      <c r="J744" s="84">
        <v>4</v>
      </c>
      <c r="K744" s="84">
        <v>5</v>
      </c>
      <c r="L744" s="84">
        <v>6</v>
      </c>
      <c r="M744" s="114">
        <v>4</v>
      </c>
      <c r="N744" s="124">
        <v>48</v>
      </c>
      <c r="O744" s="84">
        <v>4</v>
      </c>
      <c r="P744" s="84">
        <v>8</v>
      </c>
      <c r="Q744" s="84">
        <v>3</v>
      </c>
      <c r="R744" s="84">
        <v>5</v>
      </c>
      <c r="S744" s="84">
        <v>5</v>
      </c>
      <c r="T744" s="84">
        <v>5</v>
      </c>
      <c r="U744" s="84">
        <v>5</v>
      </c>
      <c r="V744" s="84">
        <v>6</v>
      </c>
      <c r="W744" s="114">
        <v>7</v>
      </c>
      <c r="X744" s="109">
        <v>48</v>
      </c>
      <c r="Y744" s="67">
        <v>96</v>
      </c>
      <c r="Z744" s="92">
        <v>0</v>
      </c>
      <c r="AA744" s="142">
        <v>20.800000000000004</v>
      </c>
      <c r="AB744" s="93">
        <v>77</v>
      </c>
    </row>
    <row r="745" spans="1:28" ht="15.75" thickBot="1" x14ac:dyDescent="0.3">
      <c r="A745" s="94"/>
      <c r="D745" s="74" t="s">
        <v>18</v>
      </c>
      <c r="E745" s="51">
        <v>1</v>
      </c>
      <c r="F745" s="51">
        <v>3</v>
      </c>
      <c r="G745" s="51">
        <v>1</v>
      </c>
      <c r="H745" s="51">
        <v>1</v>
      </c>
      <c r="I745" s="51">
        <v>1</v>
      </c>
      <c r="J745" s="51">
        <v>4</v>
      </c>
      <c r="K745" s="51">
        <v>2</v>
      </c>
      <c r="L745" s="51">
        <v>1</v>
      </c>
      <c r="M745" s="115">
        <v>2</v>
      </c>
      <c r="N745" s="125">
        <v>16</v>
      </c>
      <c r="O745" s="128">
        <v>3</v>
      </c>
      <c r="P745" s="51">
        <v>0</v>
      </c>
      <c r="Q745" s="51">
        <v>3</v>
      </c>
      <c r="R745" s="51">
        <v>2</v>
      </c>
      <c r="S745" s="51">
        <v>3</v>
      </c>
      <c r="T745" s="51">
        <v>1</v>
      </c>
      <c r="U745" s="51">
        <v>2</v>
      </c>
      <c r="V745" s="51">
        <v>2</v>
      </c>
      <c r="W745" s="115">
        <v>0</v>
      </c>
      <c r="X745" s="120">
        <v>16</v>
      </c>
      <c r="Y745" s="68">
        <v>32</v>
      </c>
      <c r="AB745" s="87"/>
    </row>
    <row r="746" spans="1:28" ht="13.5" thickBot="1" x14ac:dyDescent="0.25">
      <c r="A746" s="95"/>
      <c r="AB746" s="87"/>
    </row>
    <row r="747" spans="1:28" ht="15" x14ac:dyDescent="0.25">
      <c r="A747" s="99"/>
      <c r="D747" s="53" t="s">
        <v>15</v>
      </c>
      <c r="E747" s="54">
        <v>1</v>
      </c>
      <c r="F747" s="54">
        <v>1</v>
      </c>
      <c r="G747" s="54">
        <v>1</v>
      </c>
      <c r="H747" s="54">
        <v>1</v>
      </c>
      <c r="I747" s="54">
        <v>2</v>
      </c>
      <c r="J747" s="54">
        <v>2</v>
      </c>
      <c r="K747" s="54">
        <v>2</v>
      </c>
      <c r="L747" s="54">
        <v>1</v>
      </c>
      <c r="M747" s="55">
        <v>2</v>
      </c>
      <c r="N747" s="129">
        <v>13</v>
      </c>
      <c r="O747" s="132">
        <v>1</v>
      </c>
      <c r="P747" s="54">
        <v>1</v>
      </c>
      <c r="Q747" s="54">
        <v>2</v>
      </c>
      <c r="R747" s="54">
        <v>1</v>
      </c>
      <c r="S747" s="54">
        <v>1</v>
      </c>
      <c r="T747" s="54">
        <v>2</v>
      </c>
      <c r="U747" s="54">
        <v>2</v>
      </c>
      <c r="V747" s="54">
        <v>2</v>
      </c>
      <c r="W747" s="55">
        <v>1</v>
      </c>
      <c r="X747" s="116">
        <v>13</v>
      </c>
      <c r="Y747" s="55">
        <v>26</v>
      </c>
      <c r="AB747" s="87"/>
    </row>
    <row r="748" spans="1:28" ht="15" x14ac:dyDescent="0.25">
      <c r="A748" s="96" t="s">
        <v>22</v>
      </c>
      <c r="B748" s="78">
        <v>26.4</v>
      </c>
      <c r="C748" s="112">
        <v>26</v>
      </c>
      <c r="D748" s="57" t="s">
        <v>14</v>
      </c>
      <c r="E748" s="84">
        <v>8</v>
      </c>
      <c r="F748" s="84">
        <v>3</v>
      </c>
      <c r="G748" s="84">
        <v>5</v>
      </c>
      <c r="H748" s="84">
        <v>8</v>
      </c>
      <c r="I748" s="84">
        <v>8</v>
      </c>
      <c r="J748" s="84">
        <v>5</v>
      </c>
      <c r="K748" s="84">
        <v>6</v>
      </c>
      <c r="L748" s="84">
        <v>4</v>
      </c>
      <c r="M748" s="114">
        <v>5</v>
      </c>
      <c r="N748" s="130">
        <v>52</v>
      </c>
      <c r="O748" s="84">
        <v>6</v>
      </c>
      <c r="P748" s="84">
        <v>8</v>
      </c>
      <c r="Q748" s="84">
        <v>5</v>
      </c>
      <c r="R748" s="84">
        <v>7</v>
      </c>
      <c r="S748" s="84">
        <v>7</v>
      </c>
      <c r="T748" s="84">
        <v>4</v>
      </c>
      <c r="U748" s="84">
        <v>6</v>
      </c>
      <c r="V748" s="84">
        <v>5</v>
      </c>
      <c r="W748" s="114">
        <v>6</v>
      </c>
      <c r="X748" s="110">
        <v>54</v>
      </c>
      <c r="Y748" s="69">
        <v>106</v>
      </c>
      <c r="Z748" s="97">
        <v>0.4</v>
      </c>
      <c r="AA748" s="143">
        <v>26.4</v>
      </c>
      <c r="AB748" s="98">
        <v>81</v>
      </c>
    </row>
    <row r="749" spans="1:28" ht="15.75" thickBot="1" x14ac:dyDescent="0.3">
      <c r="A749" s="99"/>
      <c r="D749" s="75" t="s">
        <v>18</v>
      </c>
      <c r="E749" s="56">
        <v>0</v>
      </c>
      <c r="F749" s="56">
        <v>3</v>
      </c>
      <c r="G749" s="56">
        <v>2</v>
      </c>
      <c r="H749" s="56">
        <v>0</v>
      </c>
      <c r="I749" s="56">
        <v>0</v>
      </c>
      <c r="J749" s="56">
        <v>3</v>
      </c>
      <c r="K749" s="56">
        <v>2</v>
      </c>
      <c r="L749" s="56">
        <v>3</v>
      </c>
      <c r="M749" s="117">
        <v>2</v>
      </c>
      <c r="N749" s="131">
        <v>15</v>
      </c>
      <c r="O749" s="133">
        <v>1</v>
      </c>
      <c r="P749" s="56">
        <v>0</v>
      </c>
      <c r="Q749" s="56">
        <v>2</v>
      </c>
      <c r="R749" s="56">
        <v>0</v>
      </c>
      <c r="S749" s="56">
        <v>1</v>
      </c>
      <c r="T749" s="56">
        <v>3</v>
      </c>
      <c r="U749" s="56">
        <v>2</v>
      </c>
      <c r="V749" s="56">
        <v>3</v>
      </c>
      <c r="W749" s="117">
        <v>1</v>
      </c>
      <c r="X749" s="121">
        <v>13</v>
      </c>
      <c r="Y749" s="70">
        <v>28</v>
      </c>
      <c r="AB749" s="87"/>
    </row>
    <row r="750" spans="1:28" ht="13.5" thickBot="1" x14ac:dyDescent="0.25">
      <c r="A750" s="95"/>
      <c r="AB750" s="87"/>
    </row>
    <row r="751" spans="1:28" ht="15" x14ac:dyDescent="0.25">
      <c r="A751" s="100"/>
      <c r="D751" s="58" t="s">
        <v>15</v>
      </c>
      <c r="E751" s="59">
        <v>1</v>
      </c>
      <c r="F751" s="59">
        <v>1</v>
      </c>
      <c r="G751" s="59">
        <v>1</v>
      </c>
      <c r="H751" s="59">
        <v>1</v>
      </c>
      <c r="I751" s="59">
        <v>2</v>
      </c>
      <c r="J751" s="59">
        <v>2</v>
      </c>
      <c r="K751" s="59">
        <v>2</v>
      </c>
      <c r="L751" s="59">
        <v>1</v>
      </c>
      <c r="M751" s="60">
        <v>1</v>
      </c>
      <c r="N751" s="134">
        <v>12</v>
      </c>
      <c r="O751" s="137">
        <v>1</v>
      </c>
      <c r="P751" s="59">
        <v>1</v>
      </c>
      <c r="Q751" s="59">
        <v>2</v>
      </c>
      <c r="R751" s="59">
        <v>1</v>
      </c>
      <c r="S751" s="59">
        <v>1</v>
      </c>
      <c r="T751" s="59">
        <v>1</v>
      </c>
      <c r="U751" s="59">
        <v>2</v>
      </c>
      <c r="V751" s="59">
        <v>2</v>
      </c>
      <c r="W751" s="60">
        <v>1</v>
      </c>
      <c r="X751" s="118">
        <v>12</v>
      </c>
      <c r="Y751" s="60">
        <v>24</v>
      </c>
      <c r="AB751" s="87"/>
    </row>
    <row r="752" spans="1:28" ht="15" x14ac:dyDescent="0.25">
      <c r="A752" s="101" t="s">
        <v>23</v>
      </c>
      <c r="B752" s="79">
        <v>24.800000000000004</v>
      </c>
      <c r="C752" s="112">
        <v>24</v>
      </c>
      <c r="D752" s="62" t="s">
        <v>14</v>
      </c>
      <c r="E752" s="84">
        <v>8</v>
      </c>
      <c r="F752" s="84">
        <v>4</v>
      </c>
      <c r="G752" s="84">
        <v>4</v>
      </c>
      <c r="H752" s="84">
        <v>5</v>
      </c>
      <c r="I752" s="84">
        <v>5</v>
      </c>
      <c r="J752" s="84">
        <v>3</v>
      </c>
      <c r="K752" s="84">
        <v>4</v>
      </c>
      <c r="L752" s="84">
        <v>6</v>
      </c>
      <c r="M752" s="114">
        <v>4</v>
      </c>
      <c r="N752" s="135">
        <v>43</v>
      </c>
      <c r="O752" s="84">
        <v>7</v>
      </c>
      <c r="P752" s="84">
        <v>6</v>
      </c>
      <c r="Q752" s="84">
        <v>4</v>
      </c>
      <c r="R752" s="84">
        <v>5</v>
      </c>
      <c r="S752" s="84">
        <v>6</v>
      </c>
      <c r="T752" s="84">
        <v>5</v>
      </c>
      <c r="U752" s="84">
        <v>4</v>
      </c>
      <c r="V752" s="84">
        <v>6</v>
      </c>
      <c r="W752" s="114">
        <v>5</v>
      </c>
      <c r="X752" s="111">
        <v>48</v>
      </c>
      <c r="Y752" s="71">
        <v>91</v>
      </c>
      <c r="Z752" s="102">
        <v>-2.2999999999999998</v>
      </c>
      <c r="AA752" s="141">
        <v>22.500000000000004</v>
      </c>
      <c r="AB752" s="103">
        <v>88</v>
      </c>
    </row>
    <row r="753" spans="1:28" ht="15.75" thickBot="1" x14ac:dyDescent="0.3">
      <c r="A753" s="104"/>
      <c r="B753" s="105"/>
      <c r="C753" s="105"/>
      <c r="D753" s="76" t="s">
        <v>18</v>
      </c>
      <c r="E753" s="61">
        <v>0</v>
      </c>
      <c r="F753" s="61">
        <v>2</v>
      </c>
      <c r="G753" s="61">
        <v>3</v>
      </c>
      <c r="H753" s="61">
        <v>3</v>
      </c>
      <c r="I753" s="61">
        <v>3</v>
      </c>
      <c r="J753" s="61">
        <v>5</v>
      </c>
      <c r="K753" s="61">
        <v>4</v>
      </c>
      <c r="L753" s="61">
        <v>1</v>
      </c>
      <c r="M753" s="119">
        <v>2</v>
      </c>
      <c r="N753" s="136">
        <v>23</v>
      </c>
      <c r="O753" s="138">
        <v>0</v>
      </c>
      <c r="P753" s="61">
        <v>2</v>
      </c>
      <c r="Q753" s="61">
        <v>3</v>
      </c>
      <c r="R753" s="61">
        <v>2</v>
      </c>
      <c r="S753" s="61">
        <v>2</v>
      </c>
      <c r="T753" s="61">
        <v>1</v>
      </c>
      <c r="U753" s="61">
        <v>4</v>
      </c>
      <c r="V753" s="61">
        <v>2</v>
      </c>
      <c r="W753" s="119">
        <v>2</v>
      </c>
      <c r="X753" s="122">
        <v>18</v>
      </c>
      <c r="Y753" s="72">
        <v>41</v>
      </c>
      <c r="Z753" s="105"/>
      <c r="AA753" s="105"/>
      <c r="AB753" s="106"/>
    </row>
    <row r="754" spans="1:28" ht="13.5" thickBot="1" x14ac:dyDescent="0.25">
      <c r="A754" s="77"/>
      <c r="B754" s="77"/>
      <c r="C754" s="77"/>
      <c r="D754" s="77"/>
      <c r="E754" s="77"/>
      <c r="F754" s="77"/>
      <c r="G754" s="77"/>
      <c r="H754" s="77"/>
      <c r="I754" s="77"/>
      <c r="J754" s="77"/>
      <c r="K754" s="77"/>
      <c r="L754" s="77"/>
      <c r="M754" s="77"/>
      <c r="N754" s="77"/>
      <c r="O754" s="77"/>
      <c r="P754" s="77"/>
      <c r="Q754" s="77"/>
      <c r="R754" s="77"/>
      <c r="S754" s="77"/>
      <c r="T754" s="77"/>
      <c r="U754" s="77"/>
      <c r="V754" s="77"/>
      <c r="W754" s="77"/>
      <c r="X754" s="77"/>
      <c r="Y754" s="77"/>
      <c r="Z754" s="77"/>
      <c r="AA754" s="77"/>
      <c r="AB754" s="77"/>
    </row>
    <row r="755" spans="1:28" ht="15" x14ac:dyDescent="0.25">
      <c r="A755" s="86"/>
      <c r="B755" s="173" t="s">
        <v>4</v>
      </c>
      <c r="C755" s="176" t="s">
        <v>19</v>
      </c>
      <c r="D755" s="64" t="s">
        <v>1</v>
      </c>
      <c r="E755" s="155">
        <v>507</v>
      </c>
      <c r="F755" s="155">
        <v>362</v>
      </c>
      <c r="G755" s="155">
        <v>205</v>
      </c>
      <c r="H755" s="155">
        <v>371</v>
      </c>
      <c r="I755" s="155">
        <v>455</v>
      </c>
      <c r="J755" s="155">
        <v>393</v>
      </c>
      <c r="K755" s="155">
        <v>130</v>
      </c>
      <c r="L755" s="155">
        <v>264</v>
      </c>
      <c r="M755" s="156">
        <v>339</v>
      </c>
      <c r="N755" s="179" t="s">
        <v>16</v>
      </c>
      <c r="O755" s="157">
        <v>449</v>
      </c>
      <c r="P755" s="155">
        <v>343</v>
      </c>
      <c r="Q755" s="155">
        <v>174</v>
      </c>
      <c r="R755" s="155">
        <v>338</v>
      </c>
      <c r="S755" s="155">
        <v>331</v>
      </c>
      <c r="T755" s="155">
        <v>384</v>
      </c>
      <c r="U755" s="155">
        <v>504</v>
      </c>
      <c r="V755" s="155">
        <v>177</v>
      </c>
      <c r="W755" s="156">
        <v>345</v>
      </c>
      <c r="X755" s="179" t="s">
        <v>17</v>
      </c>
      <c r="Y755" s="89">
        <v>72.400000000000006</v>
      </c>
      <c r="Z755" s="182" t="s">
        <v>28</v>
      </c>
      <c r="AA755" s="185" t="s">
        <v>6</v>
      </c>
      <c r="AB755" s="188" t="s">
        <v>20</v>
      </c>
    </row>
    <row r="756" spans="1:28" ht="15" x14ac:dyDescent="0.25">
      <c r="A756" s="86" t="s">
        <v>32</v>
      </c>
      <c r="B756" s="174"/>
      <c r="C756" s="177"/>
      <c r="D756" s="65" t="s">
        <v>2</v>
      </c>
      <c r="E756" s="63">
        <v>5</v>
      </c>
      <c r="F756" s="63">
        <v>4</v>
      </c>
      <c r="G756" s="63">
        <v>3</v>
      </c>
      <c r="H756" s="63">
        <v>4</v>
      </c>
      <c r="I756" s="63">
        <v>5</v>
      </c>
      <c r="J756" s="63">
        <v>4</v>
      </c>
      <c r="K756" s="63">
        <v>3</v>
      </c>
      <c r="L756" s="63">
        <v>4</v>
      </c>
      <c r="M756" s="158">
        <v>4</v>
      </c>
      <c r="N756" s="180"/>
      <c r="O756" s="159">
        <v>5</v>
      </c>
      <c r="P756" s="63">
        <v>4</v>
      </c>
      <c r="Q756" s="63">
        <v>3</v>
      </c>
      <c r="R756" s="63">
        <v>4</v>
      </c>
      <c r="S756" s="63">
        <v>4</v>
      </c>
      <c r="T756" s="63">
        <v>4</v>
      </c>
      <c r="U756" s="63">
        <v>5</v>
      </c>
      <c r="V756" s="63">
        <v>3</v>
      </c>
      <c r="W756" s="158">
        <v>4</v>
      </c>
      <c r="X756" s="180"/>
      <c r="Y756" s="63">
        <v>72</v>
      </c>
      <c r="Z756" s="183"/>
      <c r="AA756" s="186"/>
      <c r="AB756" s="189"/>
    </row>
    <row r="757" spans="1:28" ht="15.75" thickBot="1" x14ac:dyDescent="0.3">
      <c r="A757" s="140">
        <v>44489</v>
      </c>
      <c r="B757" s="175"/>
      <c r="C757" s="178"/>
      <c r="D757" s="66" t="s">
        <v>3</v>
      </c>
      <c r="E757" s="160">
        <v>2</v>
      </c>
      <c r="F757" s="160">
        <v>8</v>
      </c>
      <c r="G757" s="160">
        <v>4</v>
      </c>
      <c r="H757" s="160">
        <v>10</v>
      </c>
      <c r="I757" s="160">
        <v>18</v>
      </c>
      <c r="J757" s="160">
        <v>6</v>
      </c>
      <c r="K757" s="160">
        <v>16</v>
      </c>
      <c r="L757" s="160">
        <v>14</v>
      </c>
      <c r="M757" s="161">
        <v>12</v>
      </c>
      <c r="N757" s="181"/>
      <c r="O757" s="162">
        <v>9</v>
      </c>
      <c r="P757" s="160">
        <v>17</v>
      </c>
      <c r="Q757" s="160">
        <v>11</v>
      </c>
      <c r="R757" s="160">
        <v>13</v>
      </c>
      <c r="S757" s="160">
        <v>5</v>
      </c>
      <c r="T757" s="160">
        <v>1</v>
      </c>
      <c r="U757" s="160">
        <v>3</v>
      </c>
      <c r="V757" s="160">
        <v>7</v>
      </c>
      <c r="W757" s="161">
        <v>15</v>
      </c>
      <c r="X757" s="181"/>
      <c r="Y757" s="108">
        <v>140</v>
      </c>
      <c r="Z757" s="184"/>
      <c r="AA757" s="187"/>
      <c r="AB757" s="190"/>
    </row>
    <row r="758" spans="1:28" ht="15" x14ac:dyDescent="0.25">
      <c r="A758" s="146"/>
      <c r="D758" s="48" t="s">
        <v>15</v>
      </c>
      <c r="E758" s="49">
        <v>2</v>
      </c>
      <c r="F758" s="49">
        <v>2</v>
      </c>
      <c r="G758" s="49">
        <v>2</v>
      </c>
      <c r="H758" s="49">
        <v>2</v>
      </c>
      <c r="I758" s="49">
        <v>1</v>
      </c>
      <c r="J758" s="49">
        <v>2</v>
      </c>
      <c r="K758" s="49">
        <v>1</v>
      </c>
      <c r="L758" s="49">
        <v>1</v>
      </c>
      <c r="M758" s="50">
        <v>1</v>
      </c>
      <c r="N758" s="123">
        <v>14</v>
      </c>
      <c r="O758" s="126">
        <v>2</v>
      </c>
      <c r="P758" s="49">
        <v>1</v>
      </c>
      <c r="Q758" s="49">
        <v>2</v>
      </c>
      <c r="R758" s="49">
        <v>1</v>
      </c>
      <c r="S758" s="49">
        <v>2</v>
      </c>
      <c r="T758" s="49">
        <v>2</v>
      </c>
      <c r="U758" s="49">
        <v>2</v>
      </c>
      <c r="V758" s="49">
        <v>2</v>
      </c>
      <c r="W758" s="50">
        <v>1</v>
      </c>
      <c r="X758" s="113">
        <v>15</v>
      </c>
      <c r="Y758" s="85">
        <v>29</v>
      </c>
      <c r="AB758" s="87"/>
    </row>
    <row r="759" spans="1:28" ht="15" x14ac:dyDescent="0.25">
      <c r="A759" s="146" t="s">
        <v>24</v>
      </c>
      <c r="B759" s="73">
        <v>23.100000000000005</v>
      </c>
      <c r="C759" s="112">
        <v>29</v>
      </c>
      <c r="D759" s="52" t="s">
        <v>14</v>
      </c>
      <c r="E759" s="84">
        <v>6</v>
      </c>
      <c r="F759" s="84">
        <v>4</v>
      </c>
      <c r="G759" s="84">
        <v>4</v>
      </c>
      <c r="H759" s="84">
        <v>6</v>
      </c>
      <c r="I759" s="84">
        <v>6</v>
      </c>
      <c r="J759" s="84">
        <v>6</v>
      </c>
      <c r="K759" s="84">
        <v>4</v>
      </c>
      <c r="L759" s="84">
        <v>4</v>
      </c>
      <c r="M759" s="114">
        <v>5</v>
      </c>
      <c r="N759" s="147">
        <v>45</v>
      </c>
      <c r="O759" s="84">
        <v>7</v>
      </c>
      <c r="P759" s="84">
        <v>5</v>
      </c>
      <c r="Q759" s="84">
        <v>5</v>
      </c>
      <c r="R759" s="84">
        <v>5</v>
      </c>
      <c r="S759" s="84">
        <v>6</v>
      </c>
      <c r="T759" s="84">
        <v>4</v>
      </c>
      <c r="U759" s="84">
        <v>5</v>
      </c>
      <c r="V759" s="84">
        <v>7</v>
      </c>
      <c r="W759" s="114">
        <v>7</v>
      </c>
      <c r="X759" s="109">
        <v>51</v>
      </c>
      <c r="Y759" s="67">
        <v>96</v>
      </c>
      <c r="Z759" s="92">
        <v>-2.2999999999999998</v>
      </c>
      <c r="AA759" s="142">
        <v>20.800000000000004</v>
      </c>
      <c r="AB759" s="93">
        <v>76</v>
      </c>
    </row>
    <row r="760" spans="1:28" ht="15.75" thickBot="1" x14ac:dyDescent="0.3">
      <c r="A760" s="94"/>
      <c r="D760" s="148" t="s">
        <v>18</v>
      </c>
      <c r="E760" s="51">
        <v>3</v>
      </c>
      <c r="F760" s="51">
        <v>4</v>
      </c>
      <c r="G760" s="51">
        <v>3</v>
      </c>
      <c r="H760" s="51">
        <v>2</v>
      </c>
      <c r="I760" s="51">
        <v>2</v>
      </c>
      <c r="J760" s="51">
        <v>2</v>
      </c>
      <c r="K760" s="51">
        <v>2</v>
      </c>
      <c r="L760" s="51">
        <v>3</v>
      </c>
      <c r="M760" s="115">
        <v>2</v>
      </c>
      <c r="N760" s="125">
        <v>23</v>
      </c>
      <c r="O760" s="128">
        <v>2</v>
      </c>
      <c r="P760" s="51">
        <v>2</v>
      </c>
      <c r="Q760" s="51">
        <v>2</v>
      </c>
      <c r="R760" s="51">
        <v>2</v>
      </c>
      <c r="S760" s="51">
        <v>2</v>
      </c>
      <c r="T760" s="51">
        <v>4</v>
      </c>
      <c r="U760" s="51">
        <v>4</v>
      </c>
      <c r="V760" s="51">
        <v>0</v>
      </c>
      <c r="W760" s="115">
        <v>0</v>
      </c>
      <c r="X760" s="120">
        <v>18</v>
      </c>
      <c r="Y760" s="68">
        <v>41</v>
      </c>
      <c r="AB760" s="87"/>
    </row>
    <row r="761" spans="1:28" ht="13.5" thickBot="1" x14ac:dyDescent="0.25">
      <c r="A761" s="95"/>
      <c r="AB761" s="87"/>
    </row>
    <row r="762" spans="1:28" ht="15" x14ac:dyDescent="0.25">
      <c r="A762" s="99"/>
      <c r="D762" s="53" t="s">
        <v>15</v>
      </c>
      <c r="E762" s="54">
        <v>2</v>
      </c>
      <c r="F762" s="54">
        <v>2</v>
      </c>
      <c r="G762" s="54">
        <v>2</v>
      </c>
      <c r="H762" s="54">
        <v>2</v>
      </c>
      <c r="I762" s="54">
        <v>1</v>
      </c>
      <c r="J762" s="54">
        <v>2</v>
      </c>
      <c r="K762" s="54">
        <v>1</v>
      </c>
      <c r="L762" s="54">
        <v>2</v>
      </c>
      <c r="M762" s="55">
        <v>2</v>
      </c>
      <c r="N762" s="129">
        <v>16</v>
      </c>
      <c r="O762" s="132">
        <v>2</v>
      </c>
      <c r="P762" s="54">
        <v>1</v>
      </c>
      <c r="Q762" s="54">
        <v>2</v>
      </c>
      <c r="R762" s="54">
        <v>2</v>
      </c>
      <c r="S762" s="54">
        <v>2</v>
      </c>
      <c r="T762" s="54">
        <v>2</v>
      </c>
      <c r="U762" s="54">
        <v>2</v>
      </c>
      <c r="V762" s="54">
        <v>2</v>
      </c>
      <c r="W762" s="55">
        <v>2</v>
      </c>
      <c r="X762" s="116">
        <v>17</v>
      </c>
      <c r="Y762" s="55">
        <v>33</v>
      </c>
      <c r="AB762" s="87"/>
    </row>
    <row r="763" spans="1:28" ht="15" x14ac:dyDescent="0.25">
      <c r="A763" s="149" t="s">
        <v>22</v>
      </c>
      <c r="B763" s="78">
        <v>26.4</v>
      </c>
      <c r="C763" s="112">
        <v>33</v>
      </c>
      <c r="D763" s="57" t="s">
        <v>14</v>
      </c>
      <c r="E763" s="84">
        <v>9</v>
      </c>
      <c r="F763" s="84">
        <v>5</v>
      </c>
      <c r="G763" s="84">
        <v>7</v>
      </c>
      <c r="H763" s="84">
        <v>6</v>
      </c>
      <c r="I763" s="84">
        <v>8</v>
      </c>
      <c r="J763" s="84">
        <v>8</v>
      </c>
      <c r="K763" s="84">
        <v>3</v>
      </c>
      <c r="L763" s="84">
        <v>8</v>
      </c>
      <c r="M763" s="114">
        <v>7</v>
      </c>
      <c r="N763" s="130">
        <v>61</v>
      </c>
      <c r="O763" s="84">
        <v>9</v>
      </c>
      <c r="P763" s="84">
        <v>6</v>
      </c>
      <c r="Q763" s="84">
        <v>5</v>
      </c>
      <c r="R763" s="84">
        <v>7</v>
      </c>
      <c r="S763" s="84">
        <v>7</v>
      </c>
      <c r="T763" s="84">
        <v>8</v>
      </c>
      <c r="U763" s="84">
        <v>7</v>
      </c>
      <c r="V763" s="84">
        <v>6</v>
      </c>
      <c r="W763" s="114">
        <v>6</v>
      </c>
      <c r="X763" s="110">
        <v>61</v>
      </c>
      <c r="Y763" s="69">
        <v>122</v>
      </c>
      <c r="Z763" s="97">
        <v>1.3</v>
      </c>
      <c r="AA763" s="143">
        <v>26.4</v>
      </c>
      <c r="AB763" s="98">
        <v>80</v>
      </c>
    </row>
    <row r="764" spans="1:28" ht="15.75" thickBot="1" x14ac:dyDescent="0.3">
      <c r="A764" s="99"/>
      <c r="D764" s="150" t="s">
        <v>18</v>
      </c>
      <c r="E764" s="56">
        <v>0</v>
      </c>
      <c r="F764" s="56">
        <v>3</v>
      </c>
      <c r="G764" s="56">
        <v>0</v>
      </c>
      <c r="H764" s="56">
        <v>2</v>
      </c>
      <c r="I764" s="56">
        <v>0</v>
      </c>
      <c r="J764" s="56">
        <v>0</v>
      </c>
      <c r="K764" s="56">
        <v>3</v>
      </c>
      <c r="L764" s="56">
        <v>0</v>
      </c>
      <c r="M764" s="117">
        <v>1</v>
      </c>
      <c r="N764" s="131">
        <v>9</v>
      </c>
      <c r="O764" s="133">
        <v>0</v>
      </c>
      <c r="P764" s="56">
        <v>1</v>
      </c>
      <c r="Q764" s="56">
        <v>2</v>
      </c>
      <c r="R764" s="56">
        <v>1</v>
      </c>
      <c r="S764" s="56">
        <v>1</v>
      </c>
      <c r="T764" s="56">
        <v>0</v>
      </c>
      <c r="U764" s="56">
        <v>2</v>
      </c>
      <c r="V764" s="56">
        <v>1</v>
      </c>
      <c r="W764" s="117">
        <v>2</v>
      </c>
      <c r="X764" s="121">
        <v>10</v>
      </c>
      <c r="Y764" s="70">
        <v>19</v>
      </c>
      <c r="AB764" s="87"/>
    </row>
    <row r="765" spans="1:28" ht="13.5" thickBot="1" x14ac:dyDescent="0.25">
      <c r="A765" s="95"/>
      <c r="AB765" s="87"/>
    </row>
    <row r="766" spans="1:28" ht="15" x14ac:dyDescent="0.25">
      <c r="A766" s="100"/>
      <c r="D766" s="58" t="s">
        <v>15</v>
      </c>
      <c r="E766" s="59">
        <v>2</v>
      </c>
      <c r="F766" s="59">
        <v>2</v>
      </c>
      <c r="G766" s="59">
        <v>2</v>
      </c>
      <c r="H766" s="59">
        <v>2</v>
      </c>
      <c r="I766" s="59">
        <v>1</v>
      </c>
      <c r="J766" s="59">
        <v>2</v>
      </c>
      <c r="K766" s="59">
        <v>1</v>
      </c>
      <c r="L766" s="59">
        <v>1</v>
      </c>
      <c r="M766" s="60">
        <v>2</v>
      </c>
      <c r="N766" s="134">
        <v>15</v>
      </c>
      <c r="O766" s="137">
        <v>2</v>
      </c>
      <c r="P766" s="59">
        <v>1</v>
      </c>
      <c r="Q766" s="59">
        <v>2</v>
      </c>
      <c r="R766" s="59">
        <v>2</v>
      </c>
      <c r="S766" s="59">
        <v>2</v>
      </c>
      <c r="T766" s="59">
        <v>2</v>
      </c>
      <c r="U766" s="59">
        <v>2</v>
      </c>
      <c r="V766" s="59">
        <v>2</v>
      </c>
      <c r="W766" s="60">
        <v>1</v>
      </c>
      <c r="X766" s="118">
        <v>16</v>
      </c>
      <c r="Y766" s="60">
        <v>31</v>
      </c>
      <c r="AB766" s="87"/>
    </row>
    <row r="767" spans="1:28" ht="15" x14ac:dyDescent="0.25">
      <c r="A767" s="151" t="s">
        <v>23</v>
      </c>
      <c r="B767" s="79">
        <v>24.700000000000003</v>
      </c>
      <c r="C767" s="112">
        <v>31</v>
      </c>
      <c r="D767" s="62" t="s">
        <v>14</v>
      </c>
      <c r="E767" s="84">
        <v>9</v>
      </c>
      <c r="F767" s="84">
        <v>8</v>
      </c>
      <c r="G767" s="84">
        <v>5</v>
      </c>
      <c r="H767" s="84">
        <v>6</v>
      </c>
      <c r="I767" s="84">
        <v>7</v>
      </c>
      <c r="J767" s="84">
        <v>6</v>
      </c>
      <c r="K767" s="84">
        <v>6</v>
      </c>
      <c r="L767" s="84">
        <v>5</v>
      </c>
      <c r="M767" s="114">
        <v>5</v>
      </c>
      <c r="N767" s="135">
        <v>57</v>
      </c>
      <c r="O767" s="127">
        <v>7</v>
      </c>
      <c r="P767" s="84">
        <v>5</v>
      </c>
      <c r="Q767" s="84">
        <v>4</v>
      </c>
      <c r="R767" s="84">
        <v>5</v>
      </c>
      <c r="S767" s="84">
        <v>6</v>
      </c>
      <c r="T767" s="84">
        <v>8</v>
      </c>
      <c r="U767" s="84">
        <v>7</v>
      </c>
      <c r="V767" s="84">
        <v>4</v>
      </c>
      <c r="W767" s="114">
        <v>5</v>
      </c>
      <c r="X767" s="111">
        <v>51</v>
      </c>
      <c r="Y767" s="71">
        <v>108</v>
      </c>
      <c r="Z767" s="102">
        <v>0.1</v>
      </c>
      <c r="AA767" s="141">
        <v>24.800000000000004</v>
      </c>
      <c r="AB767" s="103">
        <v>87</v>
      </c>
    </row>
    <row r="768" spans="1:28" ht="15.75" thickBot="1" x14ac:dyDescent="0.3">
      <c r="A768" s="104"/>
      <c r="B768" s="105"/>
      <c r="C768" s="105"/>
      <c r="D768" s="152" t="s">
        <v>18</v>
      </c>
      <c r="E768" s="61">
        <v>0</v>
      </c>
      <c r="F768" s="61">
        <v>0</v>
      </c>
      <c r="G768" s="61">
        <v>2</v>
      </c>
      <c r="H768" s="61">
        <v>2</v>
      </c>
      <c r="I768" s="61">
        <v>1</v>
      </c>
      <c r="J768" s="61">
        <v>2</v>
      </c>
      <c r="K768" s="61">
        <v>0</v>
      </c>
      <c r="L768" s="61">
        <v>2</v>
      </c>
      <c r="M768" s="119">
        <v>3</v>
      </c>
      <c r="N768" s="136">
        <v>12</v>
      </c>
      <c r="O768" s="138">
        <v>2</v>
      </c>
      <c r="P768" s="61">
        <v>2</v>
      </c>
      <c r="Q768" s="61">
        <v>3</v>
      </c>
      <c r="R768" s="61">
        <v>3</v>
      </c>
      <c r="S768" s="61">
        <v>2</v>
      </c>
      <c r="T768" s="61">
        <v>0</v>
      </c>
      <c r="U768" s="61">
        <v>2</v>
      </c>
      <c r="V768" s="61">
        <v>3</v>
      </c>
      <c r="W768" s="119">
        <v>2</v>
      </c>
      <c r="X768" s="122">
        <v>19</v>
      </c>
      <c r="Y768" s="72">
        <v>31</v>
      </c>
      <c r="Z768" s="105"/>
      <c r="AA768" s="105"/>
      <c r="AB768" s="106"/>
    </row>
    <row r="769" spans="1:28" ht="13.5" thickBot="1" x14ac:dyDescent="0.25">
      <c r="A769" s="77"/>
      <c r="B769" s="77"/>
      <c r="C769" s="77"/>
      <c r="D769" s="77"/>
      <c r="E769" s="77"/>
      <c r="F769" s="77"/>
      <c r="G769" s="77"/>
      <c r="H769" s="77"/>
      <c r="I769" s="77"/>
      <c r="J769" s="77"/>
      <c r="K769" s="77"/>
      <c r="L769" s="77"/>
      <c r="M769" s="77"/>
      <c r="N769" s="77"/>
      <c r="O769" s="77"/>
      <c r="P769" s="77"/>
      <c r="Q769" s="77"/>
      <c r="R769" s="77"/>
      <c r="S769" s="77"/>
      <c r="T769" s="77"/>
      <c r="U769" s="77"/>
      <c r="V769" s="77"/>
      <c r="W769" s="77"/>
      <c r="X769" s="77"/>
      <c r="Y769" s="77"/>
      <c r="Z769" s="77"/>
      <c r="AA769" s="77"/>
      <c r="AB769" s="77"/>
    </row>
    <row r="770" spans="1:28" ht="15" x14ac:dyDescent="0.25">
      <c r="A770" s="83"/>
      <c r="B770" s="173" t="s">
        <v>4</v>
      </c>
      <c r="C770" s="176" t="s">
        <v>19</v>
      </c>
      <c r="D770" s="64" t="s">
        <v>1</v>
      </c>
      <c r="E770" s="40">
        <v>476</v>
      </c>
      <c r="F770" s="41">
        <v>340</v>
      </c>
      <c r="G770" s="41">
        <v>145</v>
      </c>
      <c r="H770" s="41">
        <v>336</v>
      </c>
      <c r="I770" s="41">
        <v>432</v>
      </c>
      <c r="J770" s="41">
        <v>306</v>
      </c>
      <c r="K770" s="41">
        <v>310</v>
      </c>
      <c r="L770" s="41">
        <v>340</v>
      </c>
      <c r="M770" s="42">
        <v>136</v>
      </c>
      <c r="N770" s="179" t="s">
        <v>16</v>
      </c>
      <c r="O770" s="40">
        <v>405</v>
      </c>
      <c r="P770" s="41">
        <v>352</v>
      </c>
      <c r="Q770" s="41">
        <v>328</v>
      </c>
      <c r="R770" s="41">
        <v>296</v>
      </c>
      <c r="S770" s="41">
        <v>166</v>
      </c>
      <c r="T770" s="41">
        <v>348</v>
      </c>
      <c r="U770" s="41">
        <v>430</v>
      </c>
      <c r="V770" s="41">
        <v>150</v>
      </c>
      <c r="W770" s="42">
        <v>336</v>
      </c>
      <c r="X770" s="179" t="s">
        <v>17</v>
      </c>
      <c r="Y770" s="89">
        <v>68.599999999999994</v>
      </c>
      <c r="Z770" s="182" t="s">
        <v>28</v>
      </c>
      <c r="AA770" s="185" t="s">
        <v>6</v>
      </c>
      <c r="AB770" s="188" t="s">
        <v>20</v>
      </c>
    </row>
    <row r="771" spans="1:28" ht="15" x14ac:dyDescent="0.25">
      <c r="A771" s="83" t="s">
        <v>26</v>
      </c>
      <c r="B771" s="174"/>
      <c r="C771" s="177"/>
      <c r="D771" s="65" t="s">
        <v>2</v>
      </c>
      <c r="E771" s="43">
        <v>5</v>
      </c>
      <c r="F771" s="39">
        <v>4</v>
      </c>
      <c r="G771" s="39">
        <v>3</v>
      </c>
      <c r="H771" s="39">
        <v>4</v>
      </c>
      <c r="I771" s="39">
        <v>5</v>
      </c>
      <c r="J771" s="39">
        <v>4</v>
      </c>
      <c r="K771" s="39">
        <v>4</v>
      </c>
      <c r="L771" s="39">
        <v>4</v>
      </c>
      <c r="M771" s="44">
        <v>3</v>
      </c>
      <c r="N771" s="180"/>
      <c r="O771" s="43">
        <v>5</v>
      </c>
      <c r="P771" s="39">
        <v>4</v>
      </c>
      <c r="Q771" s="39">
        <v>4</v>
      </c>
      <c r="R771" s="39">
        <v>4</v>
      </c>
      <c r="S771" s="39">
        <v>3</v>
      </c>
      <c r="T771" s="39">
        <v>4</v>
      </c>
      <c r="U771" s="39">
        <v>5</v>
      </c>
      <c r="V771" s="39">
        <v>3</v>
      </c>
      <c r="W771" s="44">
        <v>4</v>
      </c>
      <c r="X771" s="180"/>
      <c r="Y771" s="63">
        <v>72</v>
      </c>
      <c r="Z771" s="183"/>
      <c r="AA771" s="186"/>
      <c r="AB771" s="189"/>
    </row>
    <row r="772" spans="1:28" ht="15.75" thickBot="1" x14ac:dyDescent="0.3">
      <c r="A772" s="139">
        <v>44484</v>
      </c>
      <c r="B772" s="175"/>
      <c r="C772" s="178"/>
      <c r="D772" s="66" t="s">
        <v>3</v>
      </c>
      <c r="E772" s="45">
        <v>4</v>
      </c>
      <c r="F772" s="46">
        <v>10</v>
      </c>
      <c r="G772" s="46">
        <v>18</v>
      </c>
      <c r="H772" s="46">
        <v>6</v>
      </c>
      <c r="I772" s="46">
        <v>2</v>
      </c>
      <c r="J772" s="46">
        <v>12</v>
      </c>
      <c r="K772" s="46">
        <v>14</v>
      </c>
      <c r="L772" s="46">
        <v>8</v>
      </c>
      <c r="M772" s="47">
        <v>16</v>
      </c>
      <c r="N772" s="181"/>
      <c r="O772" s="45">
        <v>3</v>
      </c>
      <c r="P772" s="46">
        <v>9</v>
      </c>
      <c r="Q772" s="46">
        <v>5</v>
      </c>
      <c r="R772" s="46">
        <v>13</v>
      </c>
      <c r="S772" s="46">
        <v>17</v>
      </c>
      <c r="T772" s="46">
        <v>11</v>
      </c>
      <c r="U772" s="46">
        <v>1</v>
      </c>
      <c r="V772" s="46">
        <v>15</v>
      </c>
      <c r="W772" s="47">
        <v>7</v>
      </c>
      <c r="X772" s="181"/>
      <c r="Y772" s="108">
        <v>122</v>
      </c>
      <c r="Z772" s="184"/>
      <c r="AA772" s="187"/>
      <c r="AB772" s="190"/>
    </row>
    <row r="773" spans="1:28" ht="15" x14ac:dyDescent="0.25">
      <c r="A773" s="146"/>
      <c r="D773" s="48" t="s">
        <v>15</v>
      </c>
      <c r="E773" s="49">
        <v>1</v>
      </c>
      <c r="F773" s="49">
        <v>1</v>
      </c>
      <c r="G773" s="49">
        <v>1</v>
      </c>
      <c r="H773" s="49">
        <v>1</v>
      </c>
      <c r="I773" s="49">
        <v>2</v>
      </c>
      <c r="J773" s="49">
        <v>1</v>
      </c>
      <c r="K773" s="49">
        <v>1</v>
      </c>
      <c r="L773" s="49">
        <v>1</v>
      </c>
      <c r="M773" s="50">
        <v>1</v>
      </c>
      <c r="N773" s="123">
        <v>10</v>
      </c>
      <c r="O773" s="126">
        <v>2</v>
      </c>
      <c r="P773" s="49">
        <v>1</v>
      </c>
      <c r="Q773" s="49">
        <v>1</v>
      </c>
      <c r="R773" s="49">
        <v>1</v>
      </c>
      <c r="S773" s="49">
        <v>1</v>
      </c>
      <c r="T773" s="49">
        <v>1</v>
      </c>
      <c r="U773" s="49">
        <v>2</v>
      </c>
      <c r="V773" s="49">
        <v>1</v>
      </c>
      <c r="W773" s="50">
        <v>1</v>
      </c>
      <c r="X773" s="113">
        <v>11</v>
      </c>
      <c r="Y773" s="85">
        <v>21</v>
      </c>
      <c r="AB773" s="87"/>
    </row>
    <row r="774" spans="1:28" ht="15" x14ac:dyDescent="0.25">
      <c r="A774" s="146" t="s">
        <v>24</v>
      </c>
      <c r="B774" s="73">
        <v>22.800000000000004</v>
      </c>
      <c r="C774" s="112">
        <v>21</v>
      </c>
      <c r="D774" s="52" t="s">
        <v>14</v>
      </c>
      <c r="E774" s="84">
        <v>6</v>
      </c>
      <c r="F774" s="84">
        <v>7</v>
      </c>
      <c r="G774" s="84">
        <v>2</v>
      </c>
      <c r="H774" s="84">
        <v>6</v>
      </c>
      <c r="I774" s="84">
        <v>5</v>
      </c>
      <c r="J774" s="84">
        <v>6</v>
      </c>
      <c r="K774" s="84">
        <v>5</v>
      </c>
      <c r="L774" s="84">
        <v>8</v>
      </c>
      <c r="M774" s="114">
        <v>4</v>
      </c>
      <c r="N774" s="147">
        <v>49</v>
      </c>
      <c r="O774" s="84">
        <v>9</v>
      </c>
      <c r="P774" s="84">
        <v>6</v>
      </c>
      <c r="Q774" s="84">
        <v>4</v>
      </c>
      <c r="R774" s="84">
        <v>6</v>
      </c>
      <c r="S774" s="84">
        <v>7</v>
      </c>
      <c r="T774" s="84">
        <v>5</v>
      </c>
      <c r="U774" s="84">
        <v>7</v>
      </c>
      <c r="V774" s="84">
        <v>3</v>
      </c>
      <c r="W774" s="114">
        <v>6</v>
      </c>
      <c r="X774" s="109">
        <v>53</v>
      </c>
      <c r="Y774" s="67">
        <v>102</v>
      </c>
      <c r="Z774" s="92">
        <v>0.30000000000000004</v>
      </c>
      <c r="AA774" s="142">
        <v>23.100000000000005</v>
      </c>
      <c r="AB774" s="93">
        <v>75</v>
      </c>
    </row>
    <row r="775" spans="1:28" ht="15.75" thickBot="1" x14ac:dyDescent="0.3">
      <c r="A775" s="94"/>
      <c r="D775" s="148" t="s">
        <v>18</v>
      </c>
      <c r="E775" s="51">
        <v>2</v>
      </c>
      <c r="F775" s="51">
        <v>0</v>
      </c>
      <c r="G775" s="51">
        <v>4</v>
      </c>
      <c r="H775" s="51">
        <v>1</v>
      </c>
      <c r="I775" s="51">
        <v>4</v>
      </c>
      <c r="J775" s="51">
        <v>1</v>
      </c>
      <c r="K775" s="51">
        <v>2</v>
      </c>
      <c r="L775" s="51">
        <v>0</v>
      </c>
      <c r="M775" s="115">
        <v>2</v>
      </c>
      <c r="N775" s="125">
        <v>16</v>
      </c>
      <c r="O775" s="128">
        <v>0</v>
      </c>
      <c r="P775" s="51">
        <v>1</v>
      </c>
      <c r="Q775" s="51">
        <v>3</v>
      </c>
      <c r="R775" s="51">
        <v>1</v>
      </c>
      <c r="S775" s="51">
        <v>0</v>
      </c>
      <c r="T775" s="51">
        <v>2</v>
      </c>
      <c r="U775" s="51">
        <v>2</v>
      </c>
      <c r="V775" s="51">
        <v>3</v>
      </c>
      <c r="W775" s="115">
        <v>1</v>
      </c>
      <c r="X775" s="120">
        <v>13</v>
      </c>
      <c r="Y775" s="68">
        <v>29</v>
      </c>
      <c r="AB775" s="87"/>
    </row>
    <row r="776" spans="1:28" ht="13.5" thickBot="1" x14ac:dyDescent="0.25">
      <c r="A776" s="95"/>
      <c r="AB776" s="87"/>
    </row>
    <row r="777" spans="1:28" ht="15" x14ac:dyDescent="0.25">
      <c r="A777" s="99"/>
      <c r="D777" s="53" t="s">
        <v>15</v>
      </c>
      <c r="E777" s="54">
        <v>2</v>
      </c>
      <c r="F777" s="54">
        <v>1</v>
      </c>
      <c r="G777" s="54">
        <v>1</v>
      </c>
      <c r="H777" s="54">
        <v>2</v>
      </c>
      <c r="I777" s="54">
        <v>2</v>
      </c>
      <c r="J777" s="54">
        <v>1</v>
      </c>
      <c r="K777" s="54">
        <v>1</v>
      </c>
      <c r="L777" s="54">
        <v>1</v>
      </c>
      <c r="M777" s="55">
        <v>1</v>
      </c>
      <c r="N777" s="129">
        <v>12</v>
      </c>
      <c r="O777" s="132">
        <v>2</v>
      </c>
      <c r="P777" s="54">
        <v>1</v>
      </c>
      <c r="Q777" s="54">
        <v>2</v>
      </c>
      <c r="R777" s="54">
        <v>1</v>
      </c>
      <c r="S777" s="54">
        <v>1</v>
      </c>
      <c r="T777" s="54">
        <v>1</v>
      </c>
      <c r="U777" s="54">
        <v>2</v>
      </c>
      <c r="V777" s="54">
        <v>1</v>
      </c>
      <c r="W777" s="55">
        <v>2</v>
      </c>
      <c r="X777" s="116">
        <v>13</v>
      </c>
      <c r="Y777" s="55">
        <v>25</v>
      </c>
      <c r="AB777" s="87"/>
    </row>
    <row r="778" spans="1:28" ht="15" x14ac:dyDescent="0.25">
      <c r="A778" s="149" t="s">
        <v>22</v>
      </c>
      <c r="B778" s="78">
        <v>26.4</v>
      </c>
      <c r="C778" s="112">
        <v>25</v>
      </c>
      <c r="D778" s="57" t="s">
        <v>14</v>
      </c>
      <c r="E778" s="84">
        <v>6</v>
      </c>
      <c r="F778" s="84">
        <v>6</v>
      </c>
      <c r="G778" s="84">
        <v>4</v>
      </c>
      <c r="H778" s="84">
        <v>7</v>
      </c>
      <c r="I778" s="84">
        <v>7</v>
      </c>
      <c r="J778" s="84">
        <v>4</v>
      </c>
      <c r="K778" s="84">
        <v>5</v>
      </c>
      <c r="L778" s="84">
        <v>6</v>
      </c>
      <c r="M778" s="114">
        <v>4</v>
      </c>
      <c r="N778" s="130">
        <v>49</v>
      </c>
      <c r="O778" s="84">
        <v>8</v>
      </c>
      <c r="P778" s="84">
        <v>8</v>
      </c>
      <c r="Q778" s="84">
        <v>5</v>
      </c>
      <c r="R778" s="84">
        <v>5</v>
      </c>
      <c r="S778" s="84">
        <v>3</v>
      </c>
      <c r="T778" s="84">
        <v>5</v>
      </c>
      <c r="U778" s="84">
        <v>8</v>
      </c>
      <c r="V778" s="84">
        <v>4</v>
      </c>
      <c r="W778" s="114">
        <v>5</v>
      </c>
      <c r="X778" s="110">
        <v>51</v>
      </c>
      <c r="Y778" s="69">
        <v>100</v>
      </c>
      <c r="Z778" s="97">
        <v>0</v>
      </c>
      <c r="AA778" s="143">
        <v>26.4</v>
      </c>
      <c r="AB778" s="98">
        <v>79</v>
      </c>
    </row>
    <row r="779" spans="1:28" ht="15.75" thickBot="1" x14ac:dyDescent="0.3">
      <c r="A779" s="99"/>
      <c r="D779" s="150" t="s">
        <v>18</v>
      </c>
      <c r="E779" s="56">
        <v>3</v>
      </c>
      <c r="F779" s="56">
        <v>1</v>
      </c>
      <c r="G779" s="56">
        <v>2</v>
      </c>
      <c r="H779" s="56">
        <v>1</v>
      </c>
      <c r="I779" s="56">
        <v>2</v>
      </c>
      <c r="J779" s="56">
        <v>3</v>
      </c>
      <c r="K779" s="56">
        <v>2</v>
      </c>
      <c r="L779" s="56">
        <v>1</v>
      </c>
      <c r="M779" s="117">
        <v>2</v>
      </c>
      <c r="N779" s="131">
        <v>17</v>
      </c>
      <c r="O779" s="133">
        <v>1</v>
      </c>
      <c r="P779" s="56">
        <v>0</v>
      </c>
      <c r="Q779" s="56">
        <v>3</v>
      </c>
      <c r="R779" s="56">
        <v>2</v>
      </c>
      <c r="S779" s="56">
        <v>3</v>
      </c>
      <c r="T779" s="56">
        <v>2</v>
      </c>
      <c r="U779" s="56">
        <v>1</v>
      </c>
      <c r="V779" s="56">
        <v>2</v>
      </c>
      <c r="W779" s="117">
        <v>3</v>
      </c>
      <c r="X779" s="121">
        <v>17</v>
      </c>
      <c r="Y779" s="70">
        <v>34</v>
      </c>
      <c r="AB779" s="87"/>
    </row>
    <row r="780" spans="1:28" ht="13.5" thickBot="1" x14ac:dyDescent="0.25">
      <c r="A780" s="95"/>
      <c r="AB780" s="87"/>
    </row>
    <row r="781" spans="1:28" ht="15" x14ac:dyDescent="0.25">
      <c r="A781" s="100"/>
      <c r="D781" s="58" t="s">
        <v>15</v>
      </c>
      <c r="E781" s="59">
        <v>2</v>
      </c>
      <c r="F781" s="59">
        <v>1</v>
      </c>
      <c r="G781" s="59">
        <v>1</v>
      </c>
      <c r="H781" s="59">
        <v>1</v>
      </c>
      <c r="I781" s="59">
        <v>2</v>
      </c>
      <c r="J781" s="59">
        <v>1</v>
      </c>
      <c r="K781" s="59">
        <v>1</v>
      </c>
      <c r="L781" s="59">
        <v>1</v>
      </c>
      <c r="M781" s="60">
        <v>1</v>
      </c>
      <c r="N781" s="134">
        <v>11</v>
      </c>
      <c r="O781" s="137">
        <v>2</v>
      </c>
      <c r="P781" s="59">
        <v>1</v>
      </c>
      <c r="Q781" s="59">
        <v>2</v>
      </c>
      <c r="R781" s="59">
        <v>1</v>
      </c>
      <c r="S781" s="59">
        <v>1</v>
      </c>
      <c r="T781" s="59">
        <v>1</v>
      </c>
      <c r="U781" s="59">
        <v>2</v>
      </c>
      <c r="V781" s="59">
        <v>1</v>
      </c>
      <c r="W781" s="60">
        <v>1</v>
      </c>
      <c r="X781" s="118">
        <v>12</v>
      </c>
      <c r="Y781" s="60">
        <v>23</v>
      </c>
      <c r="AB781" s="87"/>
    </row>
    <row r="782" spans="1:28" ht="15" x14ac:dyDescent="0.25">
      <c r="A782" s="151" t="s">
        <v>23</v>
      </c>
      <c r="B782" s="79">
        <v>24.700000000000003</v>
      </c>
      <c r="C782" s="112">
        <v>23</v>
      </c>
      <c r="D782" s="62" t="s">
        <v>14</v>
      </c>
      <c r="E782" s="84">
        <v>7</v>
      </c>
      <c r="F782" s="84">
        <v>5</v>
      </c>
      <c r="G782" s="84">
        <v>3</v>
      </c>
      <c r="H782" s="84">
        <v>8</v>
      </c>
      <c r="I782" s="84">
        <v>9</v>
      </c>
      <c r="J782" s="84">
        <v>5</v>
      </c>
      <c r="K782" s="84">
        <v>6</v>
      </c>
      <c r="L782" s="84">
        <v>4</v>
      </c>
      <c r="M782" s="114">
        <v>5</v>
      </c>
      <c r="N782" s="135">
        <v>52</v>
      </c>
      <c r="O782" s="127">
        <v>4</v>
      </c>
      <c r="P782" s="84">
        <v>5</v>
      </c>
      <c r="Q782" s="84">
        <v>4</v>
      </c>
      <c r="R782" s="84">
        <v>5</v>
      </c>
      <c r="S782" s="84">
        <v>4</v>
      </c>
      <c r="T782" s="84">
        <v>6</v>
      </c>
      <c r="U782" s="84">
        <v>6</v>
      </c>
      <c r="V782" s="84">
        <v>5</v>
      </c>
      <c r="W782" s="114">
        <v>6</v>
      </c>
      <c r="X782" s="111">
        <v>45</v>
      </c>
      <c r="Y782" s="71">
        <v>97</v>
      </c>
      <c r="Z782" s="102">
        <v>0</v>
      </c>
      <c r="AA782" s="141">
        <v>24.700000000000003</v>
      </c>
      <c r="AB782" s="103">
        <v>86</v>
      </c>
    </row>
    <row r="783" spans="1:28" ht="15.75" thickBot="1" x14ac:dyDescent="0.3">
      <c r="A783" s="104"/>
      <c r="B783" s="105"/>
      <c r="C783" s="105"/>
      <c r="D783" s="152" t="s">
        <v>18</v>
      </c>
      <c r="E783" s="61">
        <v>2</v>
      </c>
      <c r="F783" s="61">
        <v>2</v>
      </c>
      <c r="G783" s="61">
        <v>3</v>
      </c>
      <c r="H783" s="61">
        <v>0</v>
      </c>
      <c r="I783" s="61">
        <v>0</v>
      </c>
      <c r="J783" s="61">
        <v>2</v>
      </c>
      <c r="K783" s="61">
        <v>1</v>
      </c>
      <c r="L783" s="61">
        <v>3</v>
      </c>
      <c r="M783" s="119">
        <v>1</v>
      </c>
      <c r="N783" s="136">
        <v>14</v>
      </c>
      <c r="O783" s="138">
        <v>5</v>
      </c>
      <c r="P783" s="61">
        <v>2</v>
      </c>
      <c r="Q783" s="61">
        <v>4</v>
      </c>
      <c r="R783" s="61">
        <v>2</v>
      </c>
      <c r="S783" s="61">
        <v>2</v>
      </c>
      <c r="T783" s="61">
        <v>1</v>
      </c>
      <c r="U783" s="61">
        <v>3</v>
      </c>
      <c r="V783" s="61">
        <v>1</v>
      </c>
      <c r="W783" s="119">
        <v>1</v>
      </c>
      <c r="X783" s="122">
        <v>21</v>
      </c>
      <c r="Y783" s="72">
        <v>35</v>
      </c>
      <c r="Z783" s="105"/>
      <c r="AA783" s="105"/>
      <c r="AB783" s="106"/>
    </row>
    <row r="784" spans="1:28" ht="13.5" thickBot="1" x14ac:dyDescent="0.25">
      <c r="A784" s="77"/>
      <c r="B784" s="77"/>
      <c r="C784" s="77"/>
      <c r="D784" s="77"/>
      <c r="E784" s="77"/>
      <c r="F784" s="77"/>
      <c r="G784" s="77"/>
      <c r="H784" s="77"/>
      <c r="I784" s="77"/>
      <c r="J784" s="77"/>
      <c r="K784" s="77"/>
      <c r="L784" s="77"/>
      <c r="M784" s="77"/>
      <c r="N784" s="77"/>
      <c r="O784" s="77"/>
      <c r="P784" s="77"/>
      <c r="Q784" s="77"/>
      <c r="R784" s="77"/>
      <c r="S784" s="77"/>
      <c r="T784" s="77"/>
      <c r="U784" s="77"/>
      <c r="V784" s="77"/>
      <c r="W784" s="77"/>
      <c r="X784" s="77"/>
      <c r="Y784" s="77"/>
      <c r="Z784" s="77"/>
      <c r="AA784" s="77"/>
      <c r="AB784" s="77"/>
    </row>
    <row r="785" spans="1:28" ht="15" x14ac:dyDescent="0.25">
      <c r="A785" s="83"/>
      <c r="B785" s="173" t="s">
        <v>4</v>
      </c>
      <c r="C785" s="176" t="s">
        <v>19</v>
      </c>
      <c r="D785" s="64" t="s">
        <v>1</v>
      </c>
      <c r="E785" s="163">
        <v>450</v>
      </c>
      <c r="F785" s="163">
        <v>115</v>
      </c>
      <c r="G785" s="163">
        <v>293</v>
      </c>
      <c r="H785" s="163">
        <v>458</v>
      </c>
      <c r="I785" s="163">
        <v>389</v>
      </c>
      <c r="J785" s="163">
        <v>357</v>
      </c>
      <c r="K785" s="163">
        <v>348</v>
      </c>
      <c r="L785" s="163">
        <v>307</v>
      </c>
      <c r="M785" s="163">
        <v>136</v>
      </c>
      <c r="N785" s="179" t="s">
        <v>16</v>
      </c>
      <c r="O785" s="163">
        <v>290</v>
      </c>
      <c r="P785" s="163">
        <v>415</v>
      </c>
      <c r="Q785" s="163">
        <v>169</v>
      </c>
      <c r="R785" s="163">
        <v>282</v>
      </c>
      <c r="S785" s="163">
        <v>446</v>
      </c>
      <c r="T785" s="163">
        <v>137</v>
      </c>
      <c r="U785" s="163">
        <v>338</v>
      </c>
      <c r="V785" s="163">
        <v>357</v>
      </c>
      <c r="W785" s="163">
        <v>267</v>
      </c>
      <c r="X785" s="179" t="s">
        <v>17</v>
      </c>
      <c r="Y785" s="89">
        <v>68.7</v>
      </c>
      <c r="Z785" s="182" t="s">
        <v>28</v>
      </c>
      <c r="AA785" s="185" t="s">
        <v>6</v>
      </c>
      <c r="AB785" s="188" t="s">
        <v>20</v>
      </c>
    </row>
    <row r="786" spans="1:28" ht="15" x14ac:dyDescent="0.25">
      <c r="A786" s="83" t="s">
        <v>34</v>
      </c>
      <c r="B786" s="174"/>
      <c r="C786" s="177"/>
      <c r="D786" s="65" t="s">
        <v>2</v>
      </c>
      <c r="E786" s="43">
        <v>5</v>
      </c>
      <c r="F786" s="39">
        <v>3</v>
      </c>
      <c r="G786" s="39">
        <v>4</v>
      </c>
      <c r="H786" s="39">
        <v>5</v>
      </c>
      <c r="I786" s="39">
        <v>4</v>
      </c>
      <c r="J786" s="39">
        <v>4</v>
      </c>
      <c r="K786" s="39">
        <v>4</v>
      </c>
      <c r="L786" s="39">
        <v>4</v>
      </c>
      <c r="M786" s="44">
        <v>3</v>
      </c>
      <c r="N786" s="180"/>
      <c r="O786" s="43">
        <v>4</v>
      </c>
      <c r="P786" s="39">
        <v>5</v>
      </c>
      <c r="Q786" s="39">
        <v>3</v>
      </c>
      <c r="R786" s="39">
        <v>4</v>
      </c>
      <c r="S786" s="39">
        <v>5</v>
      </c>
      <c r="T786" s="39">
        <v>3</v>
      </c>
      <c r="U786" s="39">
        <v>4</v>
      </c>
      <c r="V786" s="39">
        <v>4</v>
      </c>
      <c r="W786" s="44">
        <v>4</v>
      </c>
      <c r="X786" s="180"/>
      <c r="Y786" s="63">
        <v>72</v>
      </c>
      <c r="Z786" s="183"/>
      <c r="AA786" s="186"/>
      <c r="AB786" s="189"/>
    </row>
    <row r="787" spans="1:28" ht="15.75" thickBot="1" x14ac:dyDescent="0.3">
      <c r="A787" s="139">
        <v>44462</v>
      </c>
      <c r="B787" s="175"/>
      <c r="C787" s="178"/>
      <c r="D787" s="66" t="s">
        <v>3</v>
      </c>
      <c r="E787" s="45">
        <v>9</v>
      </c>
      <c r="F787" s="46">
        <v>17</v>
      </c>
      <c r="G787" s="46">
        <v>11</v>
      </c>
      <c r="H787" s="46">
        <v>15</v>
      </c>
      <c r="I787" s="46">
        <v>3</v>
      </c>
      <c r="J787" s="46">
        <v>1</v>
      </c>
      <c r="K787" s="46">
        <v>5</v>
      </c>
      <c r="L787" s="46">
        <v>13</v>
      </c>
      <c r="M787" s="47">
        <v>7</v>
      </c>
      <c r="N787" s="181"/>
      <c r="O787" s="45">
        <v>14</v>
      </c>
      <c r="P787" s="46">
        <v>12</v>
      </c>
      <c r="Q787" s="46">
        <v>4</v>
      </c>
      <c r="R787" s="46">
        <v>18</v>
      </c>
      <c r="S787" s="46">
        <v>16</v>
      </c>
      <c r="T787" s="46">
        <v>8</v>
      </c>
      <c r="U787" s="46">
        <v>6</v>
      </c>
      <c r="V787" s="46">
        <v>2</v>
      </c>
      <c r="W787" s="47">
        <v>10</v>
      </c>
      <c r="X787" s="181"/>
      <c r="Y787" s="108">
        <v>125</v>
      </c>
      <c r="Z787" s="184"/>
      <c r="AA787" s="187"/>
      <c r="AB787" s="190"/>
    </row>
    <row r="788" spans="1:28" ht="15" x14ac:dyDescent="0.25">
      <c r="A788" s="91"/>
      <c r="D788" s="48" t="s">
        <v>15</v>
      </c>
      <c r="E788" s="49">
        <v>1</v>
      </c>
      <c r="F788" s="49">
        <v>1</v>
      </c>
      <c r="G788" s="49">
        <v>1</v>
      </c>
      <c r="H788" s="49">
        <v>1</v>
      </c>
      <c r="I788" s="49">
        <v>2</v>
      </c>
      <c r="J788" s="49">
        <v>2</v>
      </c>
      <c r="K788" s="49">
        <v>1</v>
      </c>
      <c r="L788" s="49">
        <v>1</v>
      </c>
      <c r="M788" s="50">
        <v>1</v>
      </c>
      <c r="N788" s="123">
        <v>11</v>
      </c>
      <c r="O788" s="126">
        <v>1</v>
      </c>
      <c r="P788" s="49">
        <v>1</v>
      </c>
      <c r="Q788" s="49">
        <v>2</v>
      </c>
      <c r="R788" s="49">
        <v>1</v>
      </c>
      <c r="S788" s="49">
        <v>1</v>
      </c>
      <c r="T788" s="49">
        <v>1</v>
      </c>
      <c r="U788" s="49">
        <v>1</v>
      </c>
      <c r="V788" s="49">
        <v>2</v>
      </c>
      <c r="W788" s="50">
        <v>1</v>
      </c>
      <c r="X788" s="113">
        <v>11</v>
      </c>
      <c r="Y788" s="85">
        <v>22</v>
      </c>
      <c r="AB788" s="87"/>
    </row>
    <row r="789" spans="1:28" ht="15" x14ac:dyDescent="0.25">
      <c r="A789" s="91" t="s">
        <v>24</v>
      </c>
      <c r="B789" s="73">
        <v>22.800000000000004</v>
      </c>
      <c r="C789" s="112">
        <v>22</v>
      </c>
      <c r="D789" s="52" t="s">
        <v>14</v>
      </c>
      <c r="E789" s="84">
        <v>5</v>
      </c>
      <c r="F789" s="84">
        <v>4</v>
      </c>
      <c r="G789" s="84">
        <v>6</v>
      </c>
      <c r="H789" s="84">
        <v>6</v>
      </c>
      <c r="I789" s="84">
        <v>5</v>
      </c>
      <c r="J789" s="84">
        <v>5</v>
      </c>
      <c r="K789" s="84">
        <v>5</v>
      </c>
      <c r="L789" s="84">
        <v>6</v>
      </c>
      <c r="M789" s="114">
        <v>5</v>
      </c>
      <c r="N789" s="124">
        <v>47</v>
      </c>
      <c r="O789" s="84">
        <v>5</v>
      </c>
      <c r="P789" s="84">
        <v>7</v>
      </c>
      <c r="Q789" s="84">
        <v>4</v>
      </c>
      <c r="R789" s="84">
        <v>5</v>
      </c>
      <c r="S789" s="84">
        <v>7</v>
      </c>
      <c r="T789" s="84">
        <v>5</v>
      </c>
      <c r="U789" s="84">
        <v>5</v>
      </c>
      <c r="V789" s="84">
        <v>6</v>
      </c>
      <c r="W789" s="114">
        <v>5</v>
      </c>
      <c r="X789" s="109">
        <v>49</v>
      </c>
      <c r="Y789" s="67">
        <v>96</v>
      </c>
      <c r="Z789" s="92">
        <v>0</v>
      </c>
      <c r="AA789" s="142">
        <v>22.800000000000004</v>
      </c>
      <c r="AB789" s="93">
        <v>74</v>
      </c>
    </row>
    <row r="790" spans="1:28" ht="15.75" thickBot="1" x14ac:dyDescent="0.3">
      <c r="A790" s="94"/>
      <c r="D790" s="74" t="s">
        <v>18</v>
      </c>
      <c r="E790" s="51">
        <v>3</v>
      </c>
      <c r="F790" s="51">
        <v>2</v>
      </c>
      <c r="G790" s="51">
        <v>1</v>
      </c>
      <c r="H790" s="51">
        <v>2</v>
      </c>
      <c r="I790" s="51">
        <v>3</v>
      </c>
      <c r="J790" s="51">
        <v>3</v>
      </c>
      <c r="K790" s="51">
        <v>2</v>
      </c>
      <c r="L790" s="51">
        <v>1</v>
      </c>
      <c r="M790" s="115">
        <v>1</v>
      </c>
      <c r="N790" s="125">
        <v>18</v>
      </c>
      <c r="O790" s="128">
        <v>2</v>
      </c>
      <c r="P790" s="51">
        <v>1</v>
      </c>
      <c r="Q790" s="51">
        <v>3</v>
      </c>
      <c r="R790" s="51">
        <v>2</v>
      </c>
      <c r="S790" s="51">
        <v>1</v>
      </c>
      <c r="T790" s="51">
        <v>1</v>
      </c>
      <c r="U790" s="51">
        <v>2</v>
      </c>
      <c r="V790" s="51">
        <v>2</v>
      </c>
      <c r="W790" s="115">
        <v>2</v>
      </c>
      <c r="X790" s="120">
        <v>16</v>
      </c>
      <c r="Y790" s="68">
        <v>34</v>
      </c>
      <c r="AB790" s="87"/>
    </row>
    <row r="791" spans="1:28" ht="13.5" thickBot="1" x14ac:dyDescent="0.25">
      <c r="A791" s="95"/>
      <c r="AB791" s="87"/>
    </row>
    <row r="792" spans="1:28" ht="15" x14ac:dyDescent="0.25">
      <c r="A792" s="99"/>
      <c r="D792" s="53" t="s">
        <v>15</v>
      </c>
      <c r="E792" s="54">
        <v>1</v>
      </c>
      <c r="F792" s="54">
        <v>1</v>
      </c>
      <c r="G792" s="54">
        <v>1</v>
      </c>
      <c r="H792" s="54">
        <v>1</v>
      </c>
      <c r="I792" s="54">
        <v>2</v>
      </c>
      <c r="J792" s="54">
        <v>2</v>
      </c>
      <c r="K792" s="54">
        <v>2</v>
      </c>
      <c r="L792" s="54">
        <v>1</v>
      </c>
      <c r="M792" s="55">
        <v>2</v>
      </c>
      <c r="N792" s="129">
        <v>13</v>
      </c>
      <c r="O792" s="132">
        <v>1</v>
      </c>
      <c r="P792" s="54">
        <v>1</v>
      </c>
      <c r="Q792" s="54">
        <v>2</v>
      </c>
      <c r="R792" s="54">
        <v>1</v>
      </c>
      <c r="S792" s="54">
        <v>1</v>
      </c>
      <c r="T792" s="54">
        <v>1</v>
      </c>
      <c r="U792" s="54">
        <v>2</v>
      </c>
      <c r="V792" s="54">
        <v>2</v>
      </c>
      <c r="W792" s="55">
        <v>1</v>
      </c>
      <c r="X792" s="116">
        <v>12</v>
      </c>
      <c r="Y792" s="55">
        <v>25</v>
      </c>
      <c r="AB792" s="87"/>
    </row>
    <row r="793" spans="1:28" ht="15" x14ac:dyDescent="0.25">
      <c r="A793" s="96" t="s">
        <v>22</v>
      </c>
      <c r="B793" s="78">
        <v>25.6</v>
      </c>
      <c r="C793" s="112">
        <v>25</v>
      </c>
      <c r="D793" s="57" t="s">
        <v>14</v>
      </c>
      <c r="E793" s="84">
        <v>8</v>
      </c>
      <c r="F793" s="84">
        <v>6</v>
      </c>
      <c r="G793" s="84">
        <v>7</v>
      </c>
      <c r="H793" s="84">
        <v>8</v>
      </c>
      <c r="I793" s="84">
        <v>6</v>
      </c>
      <c r="J793" s="84">
        <v>7</v>
      </c>
      <c r="K793" s="84">
        <v>5</v>
      </c>
      <c r="L793" s="84">
        <v>7</v>
      </c>
      <c r="M793" s="114">
        <v>4</v>
      </c>
      <c r="N793" s="130">
        <v>58</v>
      </c>
      <c r="O793" s="84">
        <v>6</v>
      </c>
      <c r="P793" s="84">
        <v>8</v>
      </c>
      <c r="Q793" s="84">
        <v>6</v>
      </c>
      <c r="R793" s="84">
        <v>7</v>
      </c>
      <c r="S793" s="84">
        <v>8</v>
      </c>
      <c r="T793" s="84">
        <v>3</v>
      </c>
      <c r="U793" s="84">
        <v>5</v>
      </c>
      <c r="V793" s="84">
        <v>6</v>
      </c>
      <c r="W793" s="114">
        <v>4</v>
      </c>
      <c r="X793" s="110">
        <v>53</v>
      </c>
      <c r="Y793" s="69">
        <v>111</v>
      </c>
      <c r="Z793" s="97">
        <v>0.99999999999999989</v>
      </c>
      <c r="AA793" s="143">
        <v>26.4</v>
      </c>
      <c r="AB793" s="98">
        <v>78</v>
      </c>
    </row>
    <row r="794" spans="1:28" ht="15.75" thickBot="1" x14ac:dyDescent="0.3">
      <c r="A794" s="99"/>
      <c r="D794" s="75" t="s">
        <v>18</v>
      </c>
      <c r="E794" s="56">
        <v>0</v>
      </c>
      <c r="F794" s="56">
        <v>0</v>
      </c>
      <c r="G794" s="56">
        <v>0</v>
      </c>
      <c r="H794" s="56">
        <v>0</v>
      </c>
      <c r="I794" s="56">
        <v>2</v>
      </c>
      <c r="J794" s="56">
        <v>1</v>
      </c>
      <c r="K794" s="56">
        <v>3</v>
      </c>
      <c r="L794" s="56">
        <v>0</v>
      </c>
      <c r="M794" s="117">
        <v>3</v>
      </c>
      <c r="N794" s="131">
        <v>9</v>
      </c>
      <c r="O794" s="133">
        <v>1</v>
      </c>
      <c r="P794" s="56">
        <v>0</v>
      </c>
      <c r="Q794" s="56">
        <v>1</v>
      </c>
      <c r="R794" s="56">
        <v>0</v>
      </c>
      <c r="S794" s="56">
        <v>0</v>
      </c>
      <c r="T794" s="56">
        <v>3</v>
      </c>
      <c r="U794" s="56">
        <v>3</v>
      </c>
      <c r="V794" s="56">
        <v>2</v>
      </c>
      <c r="W794" s="117">
        <v>3</v>
      </c>
      <c r="X794" s="121">
        <v>13</v>
      </c>
      <c r="Y794" s="70">
        <v>22</v>
      </c>
      <c r="AB794" s="87"/>
    </row>
    <row r="795" spans="1:28" ht="13.5" thickBot="1" x14ac:dyDescent="0.25">
      <c r="A795" s="95"/>
      <c r="AB795" s="87"/>
    </row>
    <row r="796" spans="1:28" ht="15" x14ac:dyDescent="0.25">
      <c r="A796" s="100"/>
      <c r="D796" s="58" t="s">
        <v>15</v>
      </c>
      <c r="E796" s="59">
        <v>1</v>
      </c>
      <c r="F796" s="59">
        <v>1</v>
      </c>
      <c r="G796" s="59">
        <v>1</v>
      </c>
      <c r="H796" s="59">
        <v>1</v>
      </c>
      <c r="I796" s="59">
        <v>2</v>
      </c>
      <c r="J796" s="59">
        <v>2</v>
      </c>
      <c r="K796" s="59">
        <v>2</v>
      </c>
      <c r="L796" s="59">
        <v>1</v>
      </c>
      <c r="M796" s="60">
        <v>1</v>
      </c>
      <c r="N796" s="134">
        <v>12</v>
      </c>
      <c r="O796" s="137">
        <v>1</v>
      </c>
      <c r="P796" s="59">
        <v>1</v>
      </c>
      <c r="Q796" s="59">
        <v>2</v>
      </c>
      <c r="R796" s="59">
        <v>1</v>
      </c>
      <c r="S796" s="59">
        <v>1</v>
      </c>
      <c r="T796" s="59">
        <v>1</v>
      </c>
      <c r="U796" s="59">
        <v>2</v>
      </c>
      <c r="V796" s="59">
        <v>2</v>
      </c>
      <c r="W796" s="60">
        <v>1</v>
      </c>
      <c r="X796" s="118">
        <v>12</v>
      </c>
      <c r="Y796" s="60">
        <v>24</v>
      </c>
      <c r="AB796" s="87"/>
    </row>
    <row r="797" spans="1:28" ht="15" x14ac:dyDescent="0.25">
      <c r="A797" s="101" t="s">
        <v>23</v>
      </c>
      <c r="B797" s="79">
        <v>25.1</v>
      </c>
      <c r="C797" s="112">
        <v>24</v>
      </c>
      <c r="D797" s="62" t="s">
        <v>14</v>
      </c>
      <c r="E797" s="84">
        <v>9</v>
      </c>
      <c r="F797" s="84">
        <v>3</v>
      </c>
      <c r="G797" s="84">
        <v>5</v>
      </c>
      <c r="H797" s="84">
        <v>6</v>
      </c>
      <c r="I797" s="84">
        <v>6</v>
      </c>
      <c r="J797" s="84">
        <v>7</v>
      </c>
      <c r="K797" s="84">
        <v>5</v>
      </c>
      <c r="L797" s="84">
        <v>5</v>
      </c>
      <c r="M797" s="114">
        <v>4</v>
      </c>
      <c r="N797" s="135">
        <v>50</v>
      </c>
      <c r="O797" s="84">
        <v>4</v>
      </c>
      <c r="P797" s="84">
        <v>6</v>
      </c>
      <c r="Q797" s="84">
        <v>4</v>
      </c>
      <c r="R797" s="84">
        <v>5</v>
      </c>
      <c r="S797" s="84">
        <v>6</v>
      </c>
      <c r="T797" s="84">
        <v>4</v>
      </c>
      <c r="U797" s="84">
        <v>6</v>
      </c>
      <c r="V797" s="84">
        <v>7</v>
      </c>
      <c r="W797" s="114">
        <v>4</v>
      </c>
      <c r="X797" s="111">
        <v>46</v>
      </c>
      <c r="Y797" s="71">
        <v>96</v>
      </c>
      <c r="Z797" s="102">
        <v>-0.4</v>
      </c>
      <c r="AA797" s="141">
        <v>24.700000000000003</v>
      </c>
      <c r="AB797" s="103">
        <v>85</v>
      </c>
    </row>
    <row r="798" spans="1:28" ht="15.75" thickBot="1" x14ac:dyDescent="0.3">
      <c r="A798" s="104"/>
      <c r="B798" s="105"/>
      <c r="C798" s="105"/>
      <c r="D798" s="76" t="s">
        <v>18</v>
      </c>
      <c r="E798" s="61">
        <v>0</v>
      </c>
      <c r="F798" s="61">
        <v>3</v>
      </c>
      <c r="G798" s="61">
        <v>2</v>
      </c>
      <c r="H798" s="61">
        <v>2</v>
      </c>
      <c r="I798" s="61">
        <v>2</v>
      </c>
      <c r="J798" s="61">
        <v>1</v>
      </c>
      <c r="K798" s="61">
        <v>3</v>
      </c>
      <c r="L798" s="61">
        <v>2</v>
      </c>
      <c r="M798" s="119">
        <v>2</v>
      </c>
      <c r="N798" s="136">
        <v>17</v>
      </c>
      <c r="O798" s="138">
        <v>3</v>
      </c>
      <c r="P798" s="61">
        <v>2</v>
      </c>
      <c r="Q798" s="61">
        <v>3</v>
      </c>
      <c r="R798" s="61">
        <v>2</v>
      </c>
      <c r="S798" s="61">
        <v>2</v>
      </c>
      <c r="T798" s="61">
        <v>2</v>
      </c>
      <c r="U798" s="61">
        <v>2</v>
      </c>
      <c r="V798" s="61">
        <v>1</v>
      </c>
      <c r="W798" s="119">
        <v>3</v>
      </c>
      <c r="X798" s="122">
        <v>20</v>
      </c>
      <c r="Y798" s="72">
        <v>37</v>
      </c>
      <c r="Z798" s="105"/>
      <c r="AA798" s="105"/>
      <c r="AB798" s="106"/>
    </row>
    <row r="799" spans="1:28" ht="13.5" thickBot="1" x14ac:dyDescent="0.25">
      <c r="A799" s="77"/>
      <c r="B799" s="77"/>
      <c r="C799" s="77"/>
      <c r="D799" s="77"/>
      <c r="E799" s="77"/>
      <c r="F799" s="77"/>
      <c r="G799" s="77"/>
      <c r="H799" s="77"/>
      <c r="I799" s="77"/>
      <c r="J799" s="77"/>
      <c r="K799" s="77"/>
      <c r="L799" s="77"/>
      <c r="M799" s="77"/>
      <c r="N799" s="77"/>
      <c r="O799" s="77"/>
      <c r="P799" s="77"/>
      <c r="Q799" s="77"/>
      <c r="R799" s="77"/>
      <c r="S799" s="77"/>
      <c r="T799" s="77"/>
      <c r="U799" s="77"/>
      <c r="V799" s="77"/>
      <c r="W799" s="77"/>
      <c r="X799" s="77"/>
      <c r="Y799" s="77"/>
      <c r="Z799" s="77"/>
      <c r="AA799" s="77"/>
      <c r="AB799" s="77"/>
    </row>
    <row r="800" spans="1:28" ht="15" x14ac:dyDescent="0.25">
      <c r="A800" s="86"/>
      <c r="B800" s="173" t="s">
        <v>4</v>
      </c>
      <c r="C800" s="176" t="s">
        <v>19</v>
      </c>
      <c r="D800" s="64" t="s">
        <v>1</v>
      </c>
      <c r="E800" s="155">
        <v>507</v>
      </c>
      <c r="F800" s="155">
        <v>362</v>
      </c>
      <c r="G800" s="155">
        <v>205</v>
      </c>
      <c r="H800" s="155">
        <v>371</v>
      </c>
      <c r="I800" s="155">
        <v>455</v>
      </c>
      <c r="J800" s="155">
        <v>393</v>
      </c>
      <c r="K800" s="155">
        <v>130</v>
      </c>
      <c r="L800" s="155">
        <v>264</v>
      </c>
      <c r="M800" s="156">
        <v>339</v>
      </c>
      <c r="N800" s="179" t="s">
        <v>16</v>
      </c>
      <c r="O800" s="157">
        <v>449</v>
      </c>
      <c r="P800" s="155">
        <v>343</v>
      </c>
      <c r="Q800" s="155">
        <v>174</v>
      </c>
      <c r="R800" s="155">
        <v>338</v>
      </c>
      <c r="S800" s="155">
        <v>331</v>
      </c>
      <c r="T800" s="155">
        <v>384</v>
      </c>
      <c r="U800" s="155">
        <v>504</v>
      </c>
      <c r="V800" s="155">
        <v>177</v>
      </c>
      <c r="W800" s="156">
        <v>345</v>
      </c>
      <c r="X800" s="179" t="s">
        <v>17</v>
      </c>
      <c r="Y800" s="89">
        <v>72.400000000000006</v>
      </c>
      <c r="Z800" s="182" t="s">
        <v>28</v>
      </c>
      <c r="AA800" s="185" t="s">
        <v>6</v>
      </c>
      <c r="AB800" s="188" t="s">
        <v>20</v>
      </c>
    </row>
    <row r="801" spans="1:28" ht="15" x14ac:dyDescent="0.25">
      <c r="A801" s="86" t="s">
        <v>32</v>
      </c>
      <c r="B801" s="174"/>
      <c r="C801" s="177"/>
      <c r="D801" s="65" t="s">
        <v>2</v>
      </c>
      <c r="E801" s="63">
        <v>5</v>
      </c>
      <c r="F801" s="63">
        <v>4</v>
      </c>
      <c r="G801" s="63">
        <v>3</v>
      </c>
      <c r="H801" s="63">
        <v>4</v>
      </c>
      <c r="I801" s="63">
        <v>5</v>
      </c>
      <c r="J801" s="63">
        <v>4</v>
      </c>
      <c r="K801" s="63">
        <v>3</v>
      </c>
      <c r="L801" s="63">
        <v>4</v>
      </c>
      <c r="M801" s="158">
        <v>4</v>
      </c>
      <c r="N801" s="180"/>
      <c r="O801" s="159">
        <v>5</v>
      </c>
      <c r="P801" s="63">
        <v>4</v>
      </c>
      <c r="Q801" s="63">
        <v>3</v>
      </c>
      <c r="R801" s="63">
        <v>4</v>
      </c>
      <c r="S801" s="63">
        <v>4</v>
      </c>
      <c r="T801" s="63">
        <v>4</v>
      </c>
      <c r="U801" s="63">
        <v>5</v>
      </c>
      <c r="V801" s="63">
        <v>3</v>
      </c>
      <c r="W801" s="158">
        <v>4</v>
      </c>
      <c r="X801" s="180"/>
      <c r="Y801" s="63">
        <v>72</v>
      </c>
      <c r="Z801" s="183"/>
      <c r="AA801" s="186"/>
      <c r="AB801" s="189"/>
    </row>
    <row r="802" spans="1:28" ht="15.75" thickBot="1" x14ac:dyDescent="0.3">
      <c r="A802" s="140">
        <v>44459</v>
      </c>
      <c r="B802" s="175"/>
      <c r="C802" s="178"/>
      <c r="D802" s="66" t="s">
        <v>3</v>
      </c>
      <c r="E802" s="160">
        <v>2</v>
      </c>
      <c r="F802" s="160">
        <v>8</v>
      </c>
      <c r="G802" s="160">
        <v>4</v>
      </c>
      <c r="H802" s="160">
        <v>10</v>
      </c>
      <c r="I802" s="160">
        <v>18</v>
      </c>
      <c r="J802" s="160">
        <v>6</v>
      </c>
      <c r="K802" s="160">
        <v>16</v>
      </c>
      <c r="L802" s="160">
        <v>14</v>
      </c>
      <c r="M802" s="161">
        <v>12</v>
      </c>
      <c r="N802" s="181"/>
      <c r="O802" s="162">
        <v>9</v>
      </c>
      <c r="P802" s="160">
        <v>17</v>
      </c>
      <c r="Q802" s="160">
        <v>11</v>
      </c>
      <c r="R802" s="160">
        <v>13</v>
      </c>
      <c r="S802" s="160">
        <v>5</v>
      </c>
      <c r="T802" s="160">
        <v>1</v>
      </c>
      <c r="U802" s="160">
        <v>3</v>
      </c>
      <c r="V802" s="160">
        <v>7</v>
      </c>
      <c r="W802" s="161">
        <v>15</v>
      </c>
      <c r="X802" s="181"/>
      <c r="Y802" s="108">
        <v>140</v>
      </c>
      <c r="Z802" s="184"/>
      <c r="AA802" s="187"/>
      <c r="AB802" s="190"/>
    </row>
    <row r="803" spans="1:28" ht="15" x14ac:dyDescent="0.25">
      <c r="A803" s="146"/>
      <c r="D803" s="48" t="s">
        <v>15</v>
      </c>
      <c r="E803" s="49">
        <v>2</v>
      </c>
      <c r="F803" s="49">
        <v>2</v>
      </c>
      <c r="G803" s="49">
        <v>2</v>
      </c>
      <c r="H803" s="49">
        <v>2</v>
      </c>
      <c r="I803" s="49">
        <v>1</v>
      </c>
      <c r="J803" s="49">
        <v>2</v>
      </c>
      <c r="K803" s="49">
        <v>1</v>
      </c>
      <c r="L803" s="49">
        <v>1</v>
      </c>
      <c r="M803" s="50">
        <v>1</v>
      </c>
      <c r="N803" s="123">
        <v>14</v>
      </c>
      <c r="O803" s="126">
        <v>2</v>
      </c>
      <c r="P803" s="49">
        <v>1</v>
      </c>
      <c r="Q803" s="49">
        <v>2</v>
      </c>
      <c r="R803" s="49">
        <v>1</v>
      </c>
      <c r="S803" s="49">
        <v>2</v>
      </c>
      <c r="T803" s="49">
        <v>2</v>
      </c>
      <c r="U803" s="49">
        <v>2</v>
      </c>
      <c r="V803" s="49">
        <v>2</v>
      </c>
      <c r="W803" s="50">
        <v>1</v>
      </c>
      <c r="X803" s="113">
        <v>15</v>
      </c>
      <c r="Y803" s="85">
        <v>29</v>
      </c>
      <c r="AB803" s="87"/>
    </row>
    <row r="804" spans="1:28" ht="15" x14ac:dyDescent="0.25">
      <c r="A804" s="146" t="s">
        <v>24</v>
      </c>
      <c r="B804" s="73">
        <v>22.700000000000003</v>
      </c>
      <c r="C804" s="112">
        <v>29</v>
      </c>
      <c r="D804" s="52" t="s">
        <v>14</v>
      </c>
      <c r="E804" s="84">
        <v>7</v>
      </c>
      <c r="F804" s="84">
        <v>5</v>
      </c>
      <c r="G804" s="84">
        <v>6</v>
      </c>
      <c r="H804" s="84">
        <v>8</v>
      </c>
      <c r="I804" s="84">
        <v>7</v>
      </c>
      <c r="J804" s="84">
        <v>5</v>
      </c>
      <c r="K804" s="84">
        <v>3</v>
      </c>
      <c r="L804" s="84">
        <v>6</v>
      </c>
      <c r="M804" s="114">
        <v>7</v>
      </c>
      <c r="N804" s="147">
        <v>54</v>
      </c>
      <c r="O804" s="84">
        <v>7</v>
      </c>
      <c r="P804" s="84">
        <v>6</v>
      </c>
      <c r="Q804" s="84">
        <v>5</v>
      </c>
      <c r="R804" s="84">
        <v>5</v>
      </c>
      <c r="S804" s="84">
        <v>7</v>
      </c>
      <c r="T804" s="84">
        <v>7</v>
      </c>
      <c r="U804" s="84">
        <v>7</v>
      </c>
      <c r="V804" s="84">
        <v>3</v>
      </c>
      <c r="W804" s="114">
        <v>5</v>
      </c>
      <c r="X804" s="109">
        <v>52</v>
      </c>
      <c r="Y804" s="67">
        <v>106</v>
      </c>
      <c r="Z804" s="92">
        <v>0.1</v>
      </c>
      <c r="AA804" s="142">
        <v>22.800000000000004</v>
      </c>
      <c r="AB804" s="93">
        <v>73</v>
      </c>
    </row>
    <row r="805" spans="1:28" ht="15.75" thickBot="1" x14ac:dyDescent="0.3">
      <c r="A805" s="94"/>
      <c r="D805" s="148" t="s">
        <v>18</v>
      </c>
      <c r="E805" s="51">
        <v>2</v>
      </c>
      <c r="F805" s="51">
        <v>3</v>
      </c>
      <c r="G805" s="51">
        <v>1</v>
      </c>
      <c r="H805" s="51">
        <v>0</v>
      </c>
      <c r="I805" s="51">
        <v>1</v>
      </c>
      <c r="J805" s="51">
        <v>3</v>
      </c>
      <c r="K805" s="51">
        <v>3</v>
      </c>
      <c r="L805" s="51">
        <v>1</v>
      </c>
      <c r="M805" s="115">
        <v>0</v>
      </c>
      <c r="N805" s="125">
        <v>14</v>
      </c>
      <c r="O805" s="128">
        <v>2</v>
      </c>
      <c r="P805" s="51">
        <v>1</v>
      </c>
      <c r="Q805" s="51">
        <v>2</v>
      </c>
      <c r="R805" s="51">
        <v>2</v>
      </c>
      <c r="S805" s="51">
        <v>1</v>
      </c>
      <c r="T805" s="51">
        <v>1</v>
      </c>
      <c r="U805" s="51">
        <v>2</v>
      </c>
      <c r="V805" s="51">
        <v>4</v>
      </c>
      <c r="W805" s="115">
        <v>2</v>
      </c>
      <c r="X805" s="120">
        <v>17</v>
      </c>
      <c r="Y805" s="68">
        <v>31</v>
      </c>
      <c r="AB805" s="87"/>
    </row>
    <row r="806" spans="1:28" ht="13.5" thickBot="1" x14ac:dyDescent="0.25">
      <c r="A806" s="95"/>
      <c r="AB806" s="87"/>
    </row>
    <row r="807" spans="1:28" ht="15" x14ac:dyDescent="0.25">
      <c r="A807" s="99"/>
      <c r="D807" s="53" t="s">
        <v>15</v>
      </c>
      <c r="E807" s="54">
        <v>2</v>
      </c>
      <c r="F807" s="54">
        <v>2</v>
      </c>
      <c r="G807" s="54">
        <v>2</v>
      </c>
      <c r="H807" s="54">
        <v>2</v>
      </c>
      <c r="I807" s="54">
        <v>1</v>
      </c>
      <c r="J807" s="54">
        <v>2</v>
      </c>
      <c r="K807" s="54">
        <v>1</v>
      </c>
      <c r="L807" s="54">
        <v>2</v>
      </c>
      <c r="M807" s="55">
        <v>2</v>
      </c>
      <c r="N807" s="129">
        <v>16</v>
      </c>
      <c r="O807" s="132">
        <v>2</v>
      </c>
      <c r="P807" s="54">
        <v>1</v>
      </c>
      <c r="Q807" s="54">
        <v>2</v>
      </c>
      <c r="R807" s="54">
        <v>2</v>
      </c>
      <c r="S807" s="54">
        <v>2</v>
      </c>
      <c r="T807" s="54">
        <v>2</v>
      </c>
      <c r="U807" s="54">
        <v>2</v>
      </c>
      <c r="V807" s="54">
        <v>2</v>
      </c>
      <c r="W807" s="55">
        <v>1</v>
      </c>
      <c r="X807" s="116">
        <v>16</v>
      </c>
      <c r="Y807" s="55">
        <v>32</v>
      </c>
      <c r="AB807" s="87"/>
    </row>
    <row r="808" spans="1:28" ht="15" x14ac:dyDescent="0.25">
      <c r="A808" s="149" t="s">
        <v>22</v>
      </c>
      <c r="B808" s="78">
        <v>25.5</v>
      </c>
      <c r="C808" s="112">
        <v>32</v>
      </c>
      <c r="D808" s="57" t="s">
        <v>14</v>
      </c>
      <c r="E808" s="84">
        <v>9</v>
      </c>
      <c r="F808" s="84">
        <v>6</v>
      </c>
      <c r="G808" s="84">
        <v>5</v>
      </c>
      <c r="H808" s="84">
        <v>6</v>
      </c>
      <c r="I808" s="84">
        <v>8</v>
      </c>
      <c r="J808" s="84">
        <v>7</v>
      </c>
      <c r="K808" s="84">
        <v>3</v>
      </c>
      <c r="L808" s="84">
        <v>6</v>
      </c>
      <c r="M808" s="114">
        <v>8</v>
      </c>
      <c r="N808" s="130">
        <v>58</v>
      </c>
      <c r="O808" s="84">
        <v>7</v>
      </c>
      <c r="P808" s="84">
        <v>7</v>
      </c>
      <c r="Q808" s="84">
        <v>5</v>
      </c>
      <c r="R808" s="84">
        <v>7</v>
      </c>
      <c r="S808" s="84">
        <v>5</v>
      </c>
      <c r="T808" s="84">
        <v>7</v>
      </c>
      <c r="U808" s="84">
        <v>6</v>
      </c>
      <c r="V808" s="84">
        <v>3</v>
      </c>
      <c r="W808" s="114">
        <v>4</v>
      </c>
      <c r="X808" s="110">
        <v>51</v>
      </c>
      <c r="Y808" s="69">
        <v>109</v>
      </c>
      <c r="Z808" s="97">
        <v>0.1</v>
      </c>
      <c r="AA808" s="143">
        <v>25.6</v>
      </c>
      <c r="AB808" s="98">
        <v>77</v>
      </c>
    </row>
    <row r="809" spans="1:28" ht="15.75" thickBot="1" x14ac:dyDescent="0.3">
      <c r="A809" s="99"/>
      <c r="D809" s="150" t="s">
        <v>18</v>
      </c>
      <c r="E809" s="56">
        <v>0</v>
      </c>
      <c r="F809" s="56">
        <v>2</v>
      </c>
      <c r="G809" s="56">
        <v>2</v>
      </c>
      <c r="H809" s="56">
        <v>2</v>
      </c>
      <c r="I809" s="56">
        <v>0</v>
      </c>
      <c r="J809" s="56">
        <v>1</v>
      </c>
      <c r="K809" s="56">
        <v>3</v>
      </c>
      <c r="L809" s="56">
        <v>2</v>
      </c>
      <c r="M809" s="117">
        <v>0</v>
      </c>
      <c r="N809" s="131">
        <v>12</v>
      </c>
      <c r="O809" s="133">
        <v>2</v>
      </c>
      <c r="P809" s="56">
        <v>0</v>
      </c>
      <c r="Q809" s="56">
        <v>2</v>
      </c>
      <c r="R809" s="56">
        <v>1</v>
      </c>
      <c r="S809" s="56">
        <v>3</v>
      </c>
      <c r="T809" s="56">
        <v>1</v>
      </c>
      <c r="U809" s="56">
        <v>3</v>
      </c>
      <c r="V809" s="56">
        <v>4</v>
      </c>
      <c r="W809" s="117">
        <v>3</v>
      </c>
      <c r="X809" s="121">
        <v>19</v>
      </c>
      <c r="Y809" s="70">
        <v>31</v>
      </c>
      <c r="AB809" s="87"/>
    </row>
    <row r="810" spans="1:28" ht="13.5" thickBot="1" x14ac:dyDescent="0.25">
      <c r="A810" s="95"/>
      <c r="AB810" s="87"/>
    </row>
    <row r="811" spans="1:28" ht="15" x14ac:dyDescent="0.25">
      <c r="A811" s="100"/>
      <c r="D811" s="58" t="s">
        <v>15</v>
      </c>
      <c r="E811" s="59">
        <v>2</v>
      </c>
      <c r="F811" s="59">
        <v>2</v>
      </c>
      <c r="G811" s="59">
        <v>2</v>
      </c>
      <c r="H811" s="59">
        <v>2</v>
      </c>
      <c r="I811" s="59">
        <v>1</v>
      </c>
      <c r="J811" s="59">
        <v>2</v>
      </c>
      <c r="K811" s="59">
        <v>1</v>
      </c>
      <c r="L811" s="59">
        <v>1</v>
      </c>
      <c r="M811" s="60">
        <v>2</v>
      </c>
      <c r="N811" s="134">
        <v>15</v>
      </c>
      <c r="O811" s="137">
        <v>2</v>
      </c>
      <c r="P811" s="59">
        <v>1</v>
      </c>
      <c r="Q811" s="59">
        <v>2</v>
      </c>
      <c r="R811" s="59">
        <v>2</v>
      </c>
      <c r="S811" s="59">
        <v>2</v>
      </c>
      <c r="T811" s="59">
        <v>2</v>
      </c>
      <c r="U811" s="59">
        <v>2</v>
      </c>
      <c r="V811" s="59">
        <v>2</v>
      </c>
      <c r="W811" s="60">
        <v>1</v>
      </c>
      <c r="X811" s="118">
        <v>16</v>
      </c>
      <c r="Y811" s="60">
        <v>31</v>
      </c>
      <c r="AB811" s="87"/>
    </row>
    <row r="812" spans="1:28" ht="15" x14ac:dyDescent="0.25">
      <c r="A812" s="151" t="s">
        <v>23</v>
      </c>
      <c r="B812" s="79">
        <v>24.5</v>
      </c>
      <c r="C812" s="112">
        <v>31</v>
      </c>
      <c r="D812" s="62" t="s">
        <v>14</v>
      </c>
      <c r="E812" s="84">
        <v>9</v>
      </c>
      <c r="F812" s="84">
        <v>5</v>
      </c>
      <c r="G812" s="84">
        <v>6</v>
      </c>
      <c r="H812" s="84">
        <v>7</v>
      </c>
      <c r="I812" s="84">
        <v>7</v>
      </c>
      <c r="J812" s="84">
        <v>8</v>
      </c>
      <c r="K812" s="84">
        <v>4</v>
      </c>
      <c r="L812" s="84">
        <v>5</v>
      </c>
      <c r="M812" s="114">
        <v>8</v>
      </c>
      <c r="N812" s="135">
        <v>59</v>
      </c>
      <c r="O812" s="127">
        <v>9</v>
      </c>
      <c r="P812" s="84">
        <v>5</v>
      </c>
      <c r="Q812" s="84">
        <v>4</v>
      </c>
      <c r="R812" s="84">
        <v>5</v>
      </c>
      <c r="S812" s="84">
        <v>6</v>
      </c>
      <c r="T812" s="84">
        <v>7</v>
      </c>
      <c r="U812" s="84">
        <v>7</v>
      </c>
      <c r="V812" s="84">
        <v>5</v>
      </c>
      <c r="W812" s="114">
        <v>6</v>
      </c>
      <c r="X812" s="111">
        <v>54</v>
      </c>
      <c r="Y812" s="71">
        <v>113</v>
      </c>
      <c r="Z812" s="102">
        <v>0.6</v>
      </c>
      <c r="AA812" s="141">
        <v>25.1</v>
      </c>
      <c r="AB812" s="103">
        <v>84</v>
      </c>
    </row>
    <row r="813" spans="1:28" ht="15.75" thickBot="1" x14ac:dyDescent="0.3">
      <c r="A813" s="104"/>
      <c r="B813" s="105"/>
      <c r="C813" s="105"/>
      <c r="D813" s="152" t="s">
        <v>18</v>
      </c>
      <c r="E813" s="61">
        <v>0</v>
      </c>
      <c r="F813" s="61">
        <v>3</v>
      </c>
      <c r="G813" s="61">
        <v>1</v>
      </c>
      <c r="H813" s="61">
        <v>1</v>
      </c>
      <c r="I813" s="61">
        <v>1</v>
      </c>
      <c r="J813" s="61">
        <v>0</v>
      </c>
      <c r="K813" s="61">
        <v>2</v>
      </c>
      <c r="L813" s="61">
        <v>2</v>
      </c>
      <c r="M813" s="119">
        <v>0</v>
      </c>
      <c r="N813" s="136">
        <v>10</v>
      </c>
      <c r="O813" s="138">
        <v>0</v>
      </c>
      <c r="P813" s="61">
        <v>2</v>
      </c>
      <c r="Q813" s="61">
        <v>3</v>
      </c>
      <c r="R813" s="61">
        <v>3</v>
      </c>
      <c r="S813" s="61">
        <v>2</v>
      </c>
      <c r="T813" s="61">
        <v>1</v>
      </c>
      <c r="U813" s="61">
        <v>2</v>
      </c>
      <c r="V813" s="61">
        <v>2</v>
      </c>
      <c r="W813" s="119">
        <v>1</v>
      </c>
      <c r="X813" s="122">
        <v>16</v>
      </c>
      <c r="Y813" s="72">
        <v>26</v>
      </c>
      <c r="Z813" s="105"/>
      <c r="AA813" s="105"/>
      <c r="AB813" s="106"/>
    </row>
    <row r="814" spans="1:28" ht="13.5" thickBot="1" x14ac:dyDescent="0.25">
      <c r="A814" s="77"/>
      <c r="B814" s="77"/>
      <c r="C814" s="77"/>
      <c r="D814" s="77"/>
      <c r="E814" s="77"/>
      <c r="F814" s="77"/>
      <c r="G814" s="77"/>
      <c r="H814" s="77"/>
      <c r="I814" s="77"/>
      <c r="J814" s="77"/>
      <c r="K814" s="77"/>
      <c r="L814" s="77"/>
      <c r="M814" s="77"/>
      <c r="N814" s="77"/>
      <c r="O814" s="77"/>
      <c r="P814" s="77"/>
      <c r="Q814" s="77"/>
      <c r="R814" s="77"/>
      <c r="S814" s="77"/>
      <c r="T814" s="77"/>
      <c r="U814" s="77"/>
      <c r="V814" s="77"/>
      <c r="W814" s="77"/>
      <c r="X814" s="77"/>
      <c r="Y814" s="77"/>
      <c r="Z814" s="77"/>
      <c r="AA814" s="77"/>
      <c r="AB814" s="77"/>
    </row>
    <row r="815" spans="1:28" ht="15" x14ac:dyDescent="0.25">
      <c r="A815" s="88"/>
      <c r="B815" s="173" t="s">
        <v>4</v>
      </c>
      <c r="C815" s="176" t="s">
        <v>19</v>
      </c>
      <c r="D815" s="64" t="s">
        <v>1</v>
      </c>
      <c r="E815" s="40">
        <v>382</v>
      </c>
      <c r="F815" s="41">
        <v>459</v>
      </c>
      <c r="G815" s="41">
        <v>301</v>
      </c>
      <c r="H815" s="41">
        <v>302</v>
      </c>
      <c r="I815" s="41">
        <v>146</v>
      </c>
      <c r="J815" s="41">
        <v>373</v>
      </c>
      <c r="K815" s="41">
        <v>478</v>
      </c>
      <c r="L815" s="41">
        <v>172</v>
      </c>
      <c r="M815" s="42">
        <v>349</v>
      </c>
      <c r="N815" s="179" t="s">
        <v>16</v>
      </c>
      <c r="O815" s="40">
        <v>403</v>
      </c>
      <c r="P815" s="41">
        <v>182</v>
      </c>
      <c r="Q815" s="41">
        <v>471</v>
      </c>
      <c r="R815" s="41">
        <v>150</v>
      </c>
      <c r="S815" s="41">
        <v>387</v>
      </c>
      <c r="T815" s="41">
        <v>286</v>
      </c>
      <c r="U815" s="41">
        <v>376</v>
      </c>
      <c r="V815" s="41">
        <v>476</v>
      </c>
      <c r="W815" s="42">
        <v>270</v>
      </c>
      <c r="X815" s="179" t="s">
        <v>17</v>
      </c>
      <c r="Y815" s="89">
        <v>71.5</v>
      </c>
      <c r="Z815" s="182" t="s">
        <v>28</v>
      </c>
      <c r="AA815" s="185" t="s">
        <v>6</v>
      </c>
      <c r="AB815" s="188" t="s">
        <v>20</v>
      </c>
    </row>
    <row r="816" spans="1:28" ht="15" x14ac:dyDescent="0.25">
      <c r="A816" s="90" t="s">
        <v>21</v>
      </c>
      <c r="B816" s="174"/>
      <c r="C816" s="177"/>
      <c r="D816" s="65" t="s">
        <v>2</v>
      </c>
      <c r="E816" s="43">
        <v>4</v>
      </c>
      <c r="F816" s="39">
        <v>5</v>
      </c>
      <c r="G816" s="39">
        <v>4</v>
      </c>
      <c r="H816" s="39">
        <v>4</v>
      </c>
      <c r="I816" s="39">
        <v>3</v>
      </c>
      <c r="J816" s="39">
        <v>4</v>
      </c>
      <c r="K816" s="39">
        <v>5</v>
      </c>
      <c r="L816" s="39">
        <v>3</v>
      </c>
      <c r="M816" s="44">
        <v>4</v>
      </c>
      <c r="N816" s="180"/>
      <c r="O816" s="43">
        <v>4</v>
      </c>
      <c r="P816" s="39">
        <v>3</v>
      </c>
      <c r="Q816" s="39">
        <v>5</v>
      </c>
      <c r="R816" s="39">
        <v>3</v>
      </c>
      <c r="S816" s="39">
        <v>4</v>
      </c>
      <c r="T816" s="39">
        <v>4</v>
      </c>
      <c r="U816" s="39">
        <v>4</v>
      </c>
      <c r="V816" s="39">
        <v>5</v>
      </c>
      <c r="W816" s="44">
        <v>4</v>
      </c>
      <c r="X816" s="180"/>
      <c r="Y816" s="63">
        <v>72</v>
      </c>
      <c r="Z816" s="183"/>
      <c r="AA816" s="186"/>
      <c r="AB816" s="189"/>
    </row>
    <row r="817" spans="1:28" ht="15.75" thickBot="1" x14ac:dyDescent="0.3">
      <c r="A817" s="107">
        <v>44455</v>
      </c>
      <c r="B817" s="175"/>
      <c r="C817" s="178"/>
      <c r="D817" s="66" t="s">
        <v>3</v>
      </c>
      <c r="E817" s="45">
        <v>5</v>
      </c>
      <c r="F817" s="46">
        <v>9</v>
      </c>
      <c r="G817" s="46">
        <v>13</v>
      </c>
      <c r="H817" s="46">
        <v>15</v>
      </c>
      <c r="I817" s="46">
        <v>17</v>
      </c>
      <c r="J817" s="46">
        <v>3</v>
      </c>
      <c r="K817" s="46">
        <v>7</v>
      </c>
      <c r="L817" s="46">
        <v>11</v>
      </c>
      <c r="M817" s="47">
        <v>1</v>
      </c>
      <c r="N817" s="181"/>
      <c r="O817" s="45">
        <v>4</v>
      </c>
      <c r="P817" s="46">
        <v>14</v>
      </c>
      <c r="Q817" s="46">
        <v>6</v>
      </c>
      <c r="R817" s="46">
        <v>18</v>
      </c>
      <c r="S817" s="46">
        <v>2</v>
      </c>
      <c r="T817" s="46">
        <v>16</v>
      </c>
      <c r="U817" s="46">
        <v>8</v>
      </c>
      <c r="V817" s="46">
        <v>12</v>
      </c>
      <c r="W817" s="47">
        <v>10</v>
      </c>
      <c r="X817" s="181"/>
      <c r="Y817" s="108">
        <v>130</v>
      </c>
      <c r="Z817" s="184"/>
      <c r="AA817" s="187"/>
      <c r="AB817" s="190"/>
    </row>
    <row r="818" spans="1:28" ht="15" x14ac:dyDescent="0.25">
      <c r="A818" s="91"/>
      <c r="D818" s="48" t="s">
        <v>15</v>
      </c>
      <c r="E818" s="49">
        <v>2</v>
      </c>
      <c r="F818" s="49">
        <v>1</v>
      </c>
      <c r="G818" s="49">
        <v>1</v>
      </c>
      <c r="H818" s="49">
        <v>1</v>
      </c>
      <c r="I818" s="49">
        <v>1</v>
      </c>
      <c r="J818" s="49">
        <v>2</v>
      </c>
      <c r="K818" s="49">
        <v>2</v>
      </c>
      <c r="L818" s="49">
        <v>1</v>
      </c>
      <c r="M818" s="50">
        <v>2</v>
      </c>
      <c r="N818" s="123">
        <v>13</v>
      </c>
      <c r="O818" s="126">
        <v>2</v>
      </c>
      <c r="P818" s="49">
        <v>1</v>
      </c>
      <c r="Q818" s="49">
        <v>2</v>
      </c>
      <c r="R818" s="49">
        <v>1</v>
      </c>
      <c r="S818" s="49">
        <v>2</v>
      </c>
      <c r="T818" s="49">
        <v>1</v>
      </c>
      <c r="U818" s="49">
        <v>2</v>
      </c>
      <c r="V818" s="49">
        <v>1</v>
      </c>
      <c r="W818" s="50">
        <v>1</v>
      </c>
      <c r="X818" s="113">
        <v>13</v>
      </c>
      <c r="Y818" s="85">
        <v>26</v>
      </c>
      <c r="AB818" s="87"/>
    </row>
    <row r="819" spans="1:28" ht="15" x14ac:dyDescent="0.25">
      <c r="A819" s="91" t="s">
        <v>24</v>
      </c>
      <c r="B819" s="73">
        <v>22.700000000000003</v>
      </c>
      <c r="C819" s="112">
        <v>26</v>
      </c>
      <c r="D819" s="52" t="s">
        <v>14</v>
      </c>
      <c r="E819" s="84">
        <v>4</v>
      </c>
      <c r="F819" s="84">
        <v>7</v>
      </c>
      <c r="G819" s="84">
        <v>6</v>
      </c>
      <c r="H819" s="84">
        <v>7</v>
      </c>
      <c r="I819" s="84">
        <v>3</v>
      </c>
      <c r="J819" s="84">
        <v>6</v>
      </c>
      <c r="K819" s="84">
        <v>8</v>
      </c>
      <c r="L819" s="84">
        <v>6</v>
      </c>
      <c r="M819" s="114">
        <v>6</v>
      </c>
      <c r="N819" s="124">
        <v>53</v>
      </c>
      <c r="O819" s="84">
        <v>6</v>
      </c>
      <c r="P819" s="84">
        <v>4</v>
      </c>
      <c r="Q819" s="84">
        <v>5</v>
      </c>
      <c r="R819" s="84">
        <v>4</v>
      </c>
      <c r="S819" s="84">
        <v>6</v>
      </c>
      <c r="T819" s="84">
        <v>6</v>
      </c>
      <c r="U819" s="84">
        <v>5</v>
      </c>
      <c r="V819" s="84">
        <v>6</v>
      </c>
      <c r="W819" s="114">
        <v>5</v>
      </c>
      <c r="X819" s="109">
        <v>47</v>
      </c>
      <c r="Y819" s="67">
        <v>100</v>
      </c>
      <c r="Z819" s="92">
        <v>0</v>
      </c>
      <c r="AA819" s="142">
        <v>22.700000000000003</v>
      </c>
      <c r="AB819" s="93">
        <v>72</v>
      </c>
    </row>
    <row r="820" spans="1:28" ht="15.75" thickBot="1" x14ac:dyDescent="0.3">
      <c r="A820" s="94"/>
      <c r="D820" s="74" t="s">
        <v>18</v>
      </c>
      <c r="E820" s="51">
        <v>4</v>
      </c>
      <c r="F820" s="51">
        <v>1</v>
      </c>
      <c r="G820" s="51">
        <v>1</v>
      </c>
      <c r="H820" s="51">
        <v>0</v>
      </c>
      <c r="I820" s="51">
        <v>3</v>
      </c>
      <c r="J820" s="51">
        <v>2</v>
      </c>
      <c r="K820" s="51">
        <v>1</v>
      </c>
      <c r="L820" s="51">
        <v>0</v>
      </c>
      <c r="M820" s="115">
        <v>2</v>
      </c>
      <c r="N820" s="125">
        <v>14</v>
      </c>
      <c r="O820" s="128">
        <v>2</v>
      </c>
      <c r="P820" s="51">
        <v>2</v>
      </c>
      <c r="Q820" s="51">
        <v>4</v>
      </c>
      <c r="R820" s="51">
        <v>2</v>
      </c>
      <c r="S820" s="51">
        <v>2</v>
      </c>
      <c r="T820" s="51">
        <v>1</v>
      </c>
      <c r="U820" s="51">
        <v>3</v>
      </c>
      <c r="V820" s="51">
        <v>2</v>
      </c>
      <c r="W820" s="115">
        <v>2</v>
      </c>
      <c r="X820" s="120">
        <v>20</v>
      </c>
      <c r="Y820" s="68">
        <v>34</v>
      </c>
      <c r="AB820" s="87"/>
    </row>
    <row r="821" spans="1:28" ht="13.5" thickBot="1" x14ac:dyDescent="0.25">
      <c r="A821" s="95"/>
      <c r="AB821" s="87"/>
    </row>
    <row r="822" spans="1:28" ht="15" x14ac:dyDescent="0.25">
      <c r="A822" s="99"/>
      <c r="D822" s="53" t="s">
        <v>15</v>
      </c>
      <c r="E822" s="54">
        <v>2</v>
      </c>
      <c r="F822" s="54">
        <v>2</v>
      </c>
      <c r="G822" s="54">
        <v>1</v>
      </c>
      <c r="H822" s="54">
        <v>1</v>
      </c>
      <c r="I822" s="54">
        <v>1</v>
      </c>
      <c r="J822" s="54">
        <v>2</v>
      </c>
      <c r="K822" s="54">
        <v>2</v>
      </c>
      <c r="L822" s="54">
        <v>2</v>
      </c>
      <c r="M822" s="55">
        <v>2</v>
      </c>
      <c r="N822" s="129">
        <v>15</v>
      </c>
      <c r="O822" s="132">
        <v>2</v>
      </c>
      <c r="P822" s="54">
        <v>1</v>
      </c>
      <c r="Q822" s="54">
        <v>2</v>
      </c>
      <c r="R822" s="54">
        <v>1</v>
      </c>
      <c r="S822" s="54">
        <v>2</v>
      </c>
      <c r="T822" s="54">
        <v>1</v>
      </c>
      <c r="U822" s="54">
        <v>2</v>
      </c>
      <c r="V822" s="54">
        <v>2</v>
      </c>
      <c r="W822" s="55">
        <v>2</v>
      </c>
      <c r="X822" s="116">
        <v>15</v>
      </c>
      <c r="Y822" s="55">
        <v>30</v>
      </c>
      <c r="AB822" s="87"/>
    </row>
    <row r="823" spans="1:28" ht="15" x14ac:dyDescent="0.25">
      <c r="A823" s="96" t="s">
        <v>22</v>
      </c>
      <c r="B823" s="78">
        <v>26.3</v>
      </c>
      <c r="C823" s="112">
        <v>30</v>
      </c>
      <c r="D823" s="57" t="s">
        <v>14</v>
      </c>
      <c r="E823" s="84">
        <v>6</v>
      </c>
      <c r="F823" s="84">
        <v>8</v>
      </c>
      <c r="G823" s="84">
        <v>5</v>
      </c>
      <c r="H823" s="84">
        <v>7</v>
      </c>
      <c r="I823" s="84">
        <v>4</v>
      </c>
      <c r="J823" s="84">
        <v>7</v>
      </c>
      <c r="K823" s="84">
        <v>6</v>
      </c>
      <c r="L823" s="84">
        <v>5</v>
      </c>
      <c r="M823" s="114">
        <v>5</v>
      </c>
      <c r="N823" s="130">
        <v>53</v>
      </c>
      <c r="O823" s="127">
        <v>6</v>
      </c>
      <c r="P823" s="84">
        <v>4</v>
      </c>
      <c r="Q823" s="84">
        <v>7</v>
      </c>
      <c r="R823" s="84">
        <v>3</v>
      </c>
      <c r="S823" s="84">
        <v>4</v>
      </c>
      <c r="T823" s="84">
        <v>4</v>
      </c>
      <c r="U823" s="84">
        <v>5</v>
      </c>
      <c r="V823" s="84">
        <v>9</v>
      </c>
      <c r="W823" s="114">
        <v>5</v>
      </c>
      <c r="X823" s="110">
        <v>47</v>
      </c>
      <c r="Y823" s="69">
        <v>100</v>
      </c>
      <c r="Z823" s="97">
        <v>-0.8</v>
      </c>
      <c r="AA823" s="143">
        <v>25.5</v>
      </c>
      <c r="AB823" s="98">
        <v>76</v>
      </c>
    </row>
    <row r="824" spans="1:28" ht="15.75" thickBot="1" x14ac:dyDescent="0.3">
      <c r="A824" s="99"/>
      <c r="D824" s="75" t="s">
        <v>18</v>
      </c>
      <c r="E824" s="56">
        <v>2</v>
      </c>
      <c r="F824" s="56">
        <v>1</v>
      </c>
      <c r="G824" s="56">
        <v>2</v>
      </c>
      <c r="H824" s="56">
        <v>0</v>
      </c>
      <c r="I824" s="56">
        <v>2</v>
      </c>
      <c r="J824" s="56">
        <v>1</v>
      </c>
      <c r="K824" s="56">
        <v>3</v>
      </c>
      <c r="L824" s="56">
        <v>2</v>
      </c>
      <c r="M824" s="117">
        <v>3</v>
      </c>
      <c r="N824" s="131">
        <v>16</v>
      </c>
      <c r="O824" s="133">
        <v>2</v>
      </c>
      <c r="P824" s="56">
        <v>2</v>
      </c>
      <c r="Q824" s="56">
        <v>2</v>
      </c>
      <c r="R824" s="56">
        <v>3</v>
      </c>
      <c r="S824" s="56">
        <v>4</v>
      </c>
      <c r="T824" s="56">
        <v>3</v>
      </c>
      <c r="U824" s="56">
        <v>3</v>
      </c>
      <c r="V824" s="56">
        <v>0</v>
      </c>
      <c r="W824" s="117">
        <v>3</v>
      </c>
      <c r="X824" s="121">
        <v>22</v>
      </c>
      <c r="Y824" s="70">
        <v>38</v>
      </c>
      <c r="AB824" s="87"/>
    </row>
    <row r="825" spans="1:28" ht="13.5" thickBot="1" x14ac:dyDescent="0.25">
      <c r="A825" s="95"/>
      <c r="AB825" s="87"/>
    </row>
    <row r="826" spans="1:28" ht="15" x14ac:dyDescent="0.25">
      <c r="A826" s="100"/>
      <c r="D826" s="58" t="s">
        <v>15</v>
      </c>
      <c r="E826" s="59">
        <v>2</v>
      </c>
      <c r="F826" s="59">
        <v>2</v>
      </c>
      <c r="G826" s="59">
        <v>1</v>
      </c>
      <c r="H826" s="59">
        <v>1</v>
      </c>
      <c r="I826" s="59">
        <v>1</v>
      </c>
      <c r="J826" s="59">
        <v>2</v>
      </c>
      <c r="K826" s="59">
        <v>2</v>
      </c>
      <c r="L826" s="59">
        <v>2</v>
      </c>
      <c r="M826" s="60">
        <v>2</v>
      </c>
      <c r="N826" s="134">
        <v>15</v>
      </c>
      <c r="O826" s="137">
        <v>2</v>
      </c>
      <c r="P826" s="59">
        <v>1</v>
      </c>
      <c r="Q826" s="59">
        <v>2</v>
      </c>
      <c r="R826" s="59">
        <v>1</v>
      </c>
      <c r="S826" s="59">
        <v>2</v>
      </c>
      <c r="T826" s="59">
        <v>1</v>
      </c>
      <c r="U826" s="59">
        <v>2</v>
      </c>
      <c r="V826" s="59">
        <v>1</v>
      </c>
      <c r="W826" s="60">
        <v>2</v>
      </c>
      <c r="X826" s="118">
        <v>14</v>
      </c>
      <c r="Y826" s="60">
        <v>29</v>
      </c>
      <c r="AB826" s="87"/>
    </row>
    <row r="827" spans="1:28" ht="15" x14ac:dyDescent="0.25">
      <c r="A827" s="101" t="s">
        <v>23</v>
      </c>
      <c r="B827" s="79">
        <v>25.7</v>
      </c>
      <c r="C827" s="112">
        <v>29</v>
      </c>
      <c r="D827" s="62" t="s">
        <v>14</v>
      </c>
      <c r="E827" s="84">
        <v>6</v>
      </c>
      <c r="F827" s="84">
        <v>6</v>
      </c>
      <c r="G827" s="84">
        <v>5</v>
      </c>
      <c r="H827" s="84">
        <v>7</v>
      </c>
      <c r="I827" s="84">
        <v>4</v>
      </c>
      <c r="J827" s="84">
        <v>8</v>
      </c>
      <c r="K827" s="84">
        <v>4</v>
      </c>
      <c r="L827" s="84">
        <v>4</v>
      </c>
      <c r="M827" s="114">
        <v>6</v>
      </c>
      <c r="N827" s="135">
        <v>50</v>
      </c>
      <c r="O827" s="127">
        <v>7</v>
      </c>
      <c r="P827" s="84">
        <v>3</v>
      </c>
      <c r="Q827" s="84">
        <v>6</v>
      </c>
      <c r="R827" s="84">
        <v>5</v>
      </c>
      <c r="S827" s="84">
        <v>5</v>
      </c>
      <c r="T827" s="84">
        <v>4</v>
      </c>
      <c r="U827" s="84">
        <v>6</v>
      </c>
      <c r="V827" s="84">
        <v>6</v>
      </c>
      <c r="W827" s="114">
        <v>6</v>
      </c>
      <c r="X827" s="111">
        <v>48</v>
      </c>
      <c r="Y827" s="71">
        <v>98</v>
      </c>
      <c r="Z827" s="102">
        <v>-1.2000000000000002</v>
      </c>
      <c r="AA827" s="141">
        <v>24.5</v>
      </c>
      <c r="AB827" s="103">
        <v>83</v>
      </c>
    </row>
    <row r="828" spans="1:28" ht="15.75" thickBot="1" x14ac:dyDescent="0.3">
      <c r="A828" s="104"/>
      <c r="B828" s="105"/>
      <c r="C828" s="105"/>
      <c r="D828" s="76" t="s">
        <v>18</v>
      </c>
      <c r="E828" s="61">
        <v>2</v>
      </c>
      <c r="F828" s="61">
        <v>3</v>
      </c>
      <c r="G828" s="61">
        <v>2</v>
      </c>
      <c r="H828" s="61">
        <v>0</v>
      </c>
      <c r="I828" s="61">
        <v>2</v>
      </c>
      <c r="J828" s="61">
        <v>0</v>
      </c>
      <c r="K828" s="61">
        <v>5</v>
      </c>
      <c r="L828" s="61">
        <v>3</v>
      </c>
      <c r="M828" s="119">
        <v>2</v>
      </c>
      <c r="N828" s="136">
        <v>19</v>
      </c>
      <c r="O828" s="138">
        <v>1</v>
      </c>
      <c r="P828" s="61">
        <v>3</v>
      </c>
      <c r="Q828" s="61">
        <v>3</v>
      </c>
      <c r="R828" s="61">
        <v>1</v>
      </c>
      <c r="S828" s="61">
        <v>3</v>
      </c>
      <c r="T828" s="61">
        <v>3</v>
      </c>
      <c r="U828" s="61">
        <v>2</v>
      </c>
      <c r="V828" s="61">
        <v>2</v>
      </c>
      <c r="W828" s="119">
        <v>2</v>
      </c>
      <c r="X828" s="122">
        <v>20</v>
      </c>
      <c r="Y828" s="72">
        <v>39</v>
      </c>
      <c r="Z828" s="105"/>
      <c r="AA828" s="105"/>
      <c r="AB828" s="106"/>
    </row>
    <row r="829" spans="1:28" ht="13.5" thickBot="1" x14ac:dyDescent="0.25">
      <c r="A829" s="77"/>
      <c r="B829" s="77"/>
      <c r="C829" s="77"/>
      <c r="D829" s="77"/>
      <c r="E829" s="77"/>
      <c r="F829" s="77"/>
      <c r="G829" s="77"/>
      <c r="H829" s="77"/>
      <c r="I829" s="77"/>
      <c r="J829" s="77"/>
      <c r="K829" s="77"/>
      <c r="L829" s="77"/>
      <c r="M829" s="77"/>
      <c r="N829" s="77"/>
      <c r="O829" s="77"/>
      <c r="P829" s="77"/>
      <c r="Q829" s="77"/>
      <c r="R829" s="77"/>
      <c r="S829" s="77"/>
      <c r="T829" s="77"/>
      <c r="U829" s="77"/>
      <c r="V829" s="77"/>
      <c r="W829" s="77"/>
      <c r="X829" s="77"/>
      <c r="Y829" s="77"/>
      <c r="Z829" s="77"/>
      <c r="AA829" s="77"/>
      <c r="AB829" s="77"/>
    </row>
    <row r="830" spans="1:28" ht="15" x14ac:dyDescent="0.25">
      <c r="A830" s="86"/>
      <c r="B830" s="173" t="s">
        <v>4</v>
      </c>
      <c r="C830" s="176" t="s">
        <v>19</v>
      </c>
      <c r="D830" s="64" t="s">
        <v>1</v>
      </c>
      <c r="E830" s="163">
        <v>280</v>
      </c>
      <c r="F830" s="163">
        <v>258</v>
      </c>
      <c r="G830" s="163">
        <v>452</v>
      </c>
      <c r="H830" s="163">
        <v>335</v>
      </c>
      <c r="I830" s="163">
        <v>158</v>
      </c>
      <c r="J830" s="163">
        <v>307</v>
      </c>
      <c r="K830" s="163">
        <v>370</v>
      </c>
      <c r="L830" s="163">
        <v>510</v>
      </c>
      <c r="M830" s="163">
        <v>126</v>
      </c>
      <c r="N830" s="179" t="s">
        <v>16</v>
      </c>
      <c r="O830" s="163">
        <v>357</v>
      </c>
      <c r="P830" s="163">
        <v>194</v>
      </c>
      <c r="Q830" s="163">
        <v>313</v>
      </c>
      <c r="R830" s="163">
        <v>321</v>
      </c>
      <c r="S830" s="163">
        <v>488</v>
      </c>
      <c r="T830" s="163">
        <v>290</v>
      </c>
      <c r="U830" s="163">
        <v>362</v>
      </c>
      <c r="V830" s="163">
        <v>143</v>
      </c>
      <c r="W830" s="163">
        <v>447</v>
      </c>
      <c r="X830" s="179" t="s">
        <v>17</v>
      </c>
      <c r="Y830" s="89">
        <v>70.5</v>
      </c>
      <c r="Z830" s="182" t="s">
        <v>28</v>
      </c>
      <c r="AA830" s="185" t="s">
        <v>6</v>
      </c>
      <c r="AB830" s="188" t="s">
        <v>20</v>
      </c>
    </row>
    <row r="831" spans="1:28" ht="15" x14ac:dyDescent="0.25">
      <c r="A831" s="86" t="s">
        <v>27</v>
      </c>
      <c r="B831" s="174"/>
      <c r="C831" s="177"/>
      <c r="D831" s="65" t="s">
        <v>2</v>
      </c>
      <c r="E831" s="43">
        <v>4</v>
      </c>
      <c r="F831" s="39">
        <v>4</v>
      </c>
      <c r="G831" s="39">
        <v>5</v>
      </c>
      <c r="H831" s="39">
        <v>4</v>
      </c>
      <c r="I831" s="39">
        <v>3</v>
      </c>
      <c r="J831" s="39">
        <v>4</v>
      </c>
      <c r="K831" s="39">
        <v>4</v>
      </c>
      <c r="L831" s="39">
        <v>5</v>
      </c>
      <c r="M831" s="44">
        <v>3</v>
      </c>
      <c r="N831" s="180"/>
      <c r="O831" s="43">
        <v>4</v>
      </c>
      <c r="P831" s="39">
        <v>3</v>
      </c>
      <c r="Q831" s="39">
        <v>4</v>
      </c>
      <c r="R831" s="39">
        <v>4</v>
      </c>
      <c r="S831" s="39">
        <v>5</v>
      </c>
      <c r="T831" s="39">
        <v>4</v>
      </c>
      <c r="U831" s="39">
        <v>4</v>
      </c>
      <c r="V831" s="39">
        <v>3</v>
      </c>
      <c r="W831" s="44">
        <v>5</v>
      </c>
      <c r="X831" s="180"/>
      <c r="Y831" s="63">
        <v>72</v>
      </c>
      <c r="Z831" s="183"/>
      <c r="AA831" s="186"/>
      <c r="AB831" s="189"/>
    </row>
    <row r="832" spans="1:28" ht="15.75" thickBot="1" x14ac:dyDescent="0.3">
      <c r="A832" s="140">
        <v>44377</v>
      </c>
      <c r="B832" s="175"/>
      <c r="C832" s="178"/>
      <c r="D832" s="66" t="s">
        <v>3</v>
      </c>
      <c r="E832" s="45">
        <v>13</v>
      </c>
      <c r="F832" s="46">
        <v>15</v>
      </c>
      <c r="G832" s="46">
        <v>7</v>
      </c>
      <c r="H832" s="46">
        <v>9</v>
      </c>
      <c r="I832" s="46">
        <v>11</v>
      </c>
      <c r="J832" s="46">
        <v>5</v>
      </c>
      <c r="K832" s="46">
        <v>1</v>
      </c>
      <c r="L832" s="46">
        <v>3</v>
      </c>
      <c r="M832" s="47">
        <v>17</v>
      </c>
      <c r="N832" s="181"/>
      <c r="O832" s="45">
        <v>6</v>
      </c>
      <c r="P832" s="46">
        <v>8</v>
      </c>
      <c r="Q832" s="46">
        <v>12</v>
      </c>
      <c r="R832" s="46">
        <v>16</v>
      </c>
      <c r="S832" s="46">
        <v>4</v>
      </c>
      <c r="T832" s="46">
        <v>14</v>
      </c>
      <c r="U832" s="46">
        <v>10</v>
      </c>
      <c r="V832" s="46">
        <v>18</v>
      </c>
      <c r="W832" s="47">
        <v>2</v>
      </c>
      <c r="X832" s="181"/>
      <c r="Y832" s="108">
        <v>138</v>
      </c>
      <c r="Z832" s="184"/>
      <c r="AA832" s="187"/>
      <c r="AB832" s="190"/>
    </row>
    <row r="833" spans="1:28" ht="15" x14ac:dyDescent="0.25">
      <c r="A833" s="91"/>
      <c r="D833" s="48" t="s">
        <v>15</v>
      </c>
      <c r="E833" s="49">
        <v>1</v>
      </c>
      <c r="F833" s="49">
        <v>1</v>
      </c>
      <c r="G833" s="49">
        <v>2</v>
      </c>
      <c r="H833" s="49">
        <v>1</v>
      </c>
      <c r="I833" s="49">
        <v>1</v>
      </c>
      <c r="J833" s="49">
        <v>2</v>
      </c>
      <c r="K833" s="49">
        <v>2</v>
      </c>
      <c r="L833" s="49">
        <v>2</v>
      </c>
      <c r="M833" s="50">
        <v>1</v>
      </c>
      <c r="N833" s="123">
        <v>13</v>
      </c>
      <c r="O833" s="126">
        <v>2</v>
      </c>
      <c r="P833" s="49">
        <v>2</v>
      </c>
      <c r="Q833" s="49">
        <v>1</v>
      </c>
      <c r="R833" s="49">
        <v>1</v>
      </c>
      <c r="S833" s="49">
        <v>2</v>
      </c>
      <c r="T833" s="49">
        <v>1</v>
      </c>
      <c r="U833" s="49">
        <v>1</v>
      </c>
      <c r="V833" s="49">
        <v>1</v>
      </c>
      <c r="W833" s="50">
        <v>2</v>
      </c>
      <c r="X833" s="113">
        <v>13</v>
      </c>
      <c r="Y833" s="85">
        <v>26</v>
      </c>
      <c r="AB833" s="87"/>
    </row>
    <row r="834" spans="1:28" ht="15" x14ac:dyDescent="0.25">
      <c r="A834" s="91" t="s">
        <v>24</v>
      </c>
      <c r="B834" s="73">
        <v>22.700000000000003</v>
      </c>
      <c r="C834" s="112">
        <v>26</v>
      </c>
      <c r="D834" s="52" t="s">
        <v>14</v>
      </c>
      <c r="E834" s="84">
        <v>0</v>
      </c>
      <c r="F834" s="84">
        <v>0</v>
      </c>
      <c r="G834" s="84">
        <v>0</v>
      </c>
      <c r="H834" s="84">
        <v>0</v>
      </c>
      <c r="I834" s="84">
        <v>0</v>
      </c>
      <c r="J834" s="84">
        <v>0</v>
      </c>
      <c r="K834" s="84">
        <v>0</v>
      </c>
      <c r="L834" s="84">
        <v>0</v>
      </c>
      <c r="M834" s="114">
        <v>0</v>
      </c>
      <c r="N834" s="124">
        <v>0</v>
      </c>
      <c r="O834" s="84">
        <v>0</v>
      </c>
      <c r="P834" s="84">
        <v>0</v>
      </c>
      <c r="Q834" s="84">
        <v>0</v>
      </c>
      <c r="R834" s="84">
        <v>0</v>
      </c>
      <c r="S834" s="84">
        <v>0</v>
      </c>
      <c r="T834" s="84">
        <v>0</v>
      </c>
      <c r="U834" s="84">
        <v>0</v>
      </c>
      <c r="V834" s="84">
        <v>0</v>
      </c>
      <c r="W834" s="114">
        <v>0</v>
      </c>
      <c r="X834" s="109">
        <v>0</v>
      </c>
      <c r="Y834" s="67">
        <v>0</v>
      </c>
      <c r="Z834" s="92">
        <v>0</v>
      </c>
      <c r="AA834" s="142">
        <v>22.700000000000003</v>
      </c>
      <c r="AB834" s="93">
        <v>71</v>
      </c>
    </row>
    <row r="835" spans="1:28" ht="15.75" thickBot="1" x14ac:dyDescent="0.3">
      <c r="A835" s="94"/>
      <c r="D835" s="74" t="s">
        <v>18</v>
      </c>
      <c r="E835" s="51">
        <v>0</v>
      </c>
      <c r="F835" s="51">
        <v>0</v>
      </c>
      <c r="G835" s="51">
        <v>0</v>
      </c>
      <c r="H835" s="51">
        <v>0</v>
      </c>
      <c r="I835" s="51">
        <v>0</v>
      </c>
      <c r="J835" s="51">
        <v>0</v>
      </c>
      <c r="K835" s="51">
        <v>0</v>
      </c>
      <c r="L835" s="51">
        <v>0</v>
      </c>
      <c r="M835" s="115">
        <v>0</v>
      </c>
      <c r="N835" s="125">
        <v>0</v>
      </c>
      <c r="O835" s="128">
        <v>0</v>
      </c>
      <c r="P835" s="51">
        <v>0</v>
      </c>
      <c r="Q835" s="51">
        <v>0</v>
      </c>
      <c r="R835" s="51">
        <v>0</v>
      </c>
      <c r="S835" s="51">
        <v>0</v>
      </c>
      <c r="T835" s="51">
        <v>0</v>
      </c>
      <c r="U835" s="51">
        <v>0</v>
      </c>
      <c r="V835" s="51">
        <v>0</v>
      </c>
      <c r="W835" s="115">
        <v>0</v>
      </c>
      <c r="X835" s="120">
        <v>0</v>
      </c>
      <c r="Y835" s="68">
        <v>0</v>
      </c>
      <c r="AB835" s="87"/>
    </row>
    <row r="836" spans="1:28" ht="13.5" thickBot="1" x14ac:dyDescent="0.25">
      <c r="A836" s="95"/>
      <c r="AB836" s="87"/>
    </row>
    <row r="837" spans="1:28" ht="15" x14ac:dyDescent="0.25">
      <c r="A837" s="99"/>
      <c r="D837" s="53" t="s">
        <v>15</v>
      </c>
      <c r="E837" s="54">
        <v>1</v>
      </c>
      <c r="F837" s="54">
        <v>1</v>
      </c>
      <c r="G837" s="54">
        <v>2</v>
      </c>
      <c r="H837" s="54">
        <v>2</v>
      </c>
      <c r="I837" s="54">
        <v>2</v>
      </c>
      <c r="J837" s="54">
        <v>2</v>
      </c>
      <c r="K837" s="54">
        <v>2</v>
      </c>
      <c r="L837" s="54">
        <v>2</v>
      </c>
      <c r="M837" s="55">
        <v>1</v>
      </c>
      <c r="N837" s="129">
        <v>15</v>
      </c>
      <c r="O837" s="132">
        <v>2</v>
      </c>
      <c r="P837" s="54">
        <v>2</v>
      </c>
      <c r="Q837" s="54">
        <v>1</v>
      </c>
      <c r="R837" s="54">
        <v>1</v>
      </c>
      <c r="S837" s="54">
        <v>2</v>
      </c>
      <c r="T837" s="54">
        <v>1</v>
      </c>
      <c r="U837" s="54">
        <v>2</v>
      </c>
      <c r="V837" s="54">
        <v>1</v>
      </c>
      <c r="W837" s="55">
        <v>2</v>
      </c>
      <c r="X837" s="116">
        <v>14</v>
      </c>
      <c r="Y837" s="55">
        <v>29</v>
      </c>
      <c r="AB837" s="87"/>
    </row>
    <row r="838" spans="1:28" ht="15" x14ac:dyDescent="0.25">
      <c r="A838" s="96" t="s">
        <v>22</v>
      </c>
      <c r="B838" s="78">
        <v>25.3</v>
      </c>
      <c r="C838" s="112">
        <v>29</v>
      </c>
      <c r="D838" s="57" t="s">
        <v>14</v>
      </c>
      <c r="E838" s="84">
        <v>5</v>
      </c>
      <c r="F838" s="84">
        <v>5</v>
      </c>
      <c r="G838" s="84">
        <v>8</v>
      </c>
      <c r="H838" s="84">
        <v>7</v>
      </c>
      <c r="I838" s="84">
        <v>4</v>
      </c>
      <c r="J838" s="84">
        <v>9</v>
      </c>
      <c r="K838" s="84">
        <v>7</v>
      </c>
      <c r="L838" s="84">
        <v>8</v>
      </c>
      <c r="M838" s="114">
        <v>4</v>
      </c>
      <c r="N838" s="130">
        <v>57</v>
      </c>
      <c r="O838" s="127">
        <v>7</v>
      </c>
      <c r="P838" s="84">
        <v>6</v>
      </c>
      <c r="Q838" s="84">
        <v>6</v>
      </c>
      <c r="R838" s="84">
        <v>5</v>
      </c>
      <c r="S838" s="84">
        <v>7</v>
      </c>
      <c r="T838" s="84">
        <v>6</v>
      </c>
      <c r="U838" s="84">
        <v>8</v>
      </c>
      <c r="V838" s="84">
        <v>6</v>
      </c>
      <c r="W838" s="114">
        <v>8</v>
      </c>
      <c r="X838" s="110">
        <v>59</v>
      </c>
      <c r="Y838" s="69">
        <v>116</v>
      </c>
      <c r="Z838" s="97">
        <v>0.99999999999999989</v>
      </c>
      <c r="AA838" s="143">
        <v>26.3</v>
      </c>
      <c r="AB838" s="98">
        <v>75</v>
      </c>
    </row>
    <row r="839" spans="1:28" ht="15.75" thickBot="1" x14ac:dyDescent="0.3">
      <c r="A839" s="99"/>
      <c r="D839" s="75" t="s">
        <v>18</v>
      </c>
      <c r="E839" s="56">
        <v>2</v>
      </c>
      <c r="F839" s="56">
        <v>2</v>
      </c>
      <c r="G839" s="56">
        <v>1</v>
      </c>
      <c r="H839" s="56">
        <v>1</v>
      </c>
      <c r="I839" s="56">
        <v>3</v>
      </c>
      <c r="J839" s="56">
        <v>0</v>
      </c>
      <c r="K839" s="56">
        <v>1</v>
      </c>
      <c r="L839" s="56">
        <v>1</v>
      </c>
      <c r="M839" s="117">
        <v>2</v>
      </c>
      <c r="N839" s="131">
        <v>13</v>
      </c>
      <c r="O839" s="133">
        <v>1</v>
      </c>
      <c r="P839" s="56">
        <v>1</v>
      </c>
      <c r="Q839" s="56">
        <v>1</v>
      </c>
      <c r="R839" s="56">
        <v>2</v>
      </c>
      <c r="S839" s="56">
        <v>2</v>
      </c>
      <c r="T839" s="56">
        <v>1</v>
      </c>
      <c r="U839" s="56">
        <v>0</v>
      </c>
      <c r="V839" s="56">
        <v>0</v>
      </c>
      <c r="W839" s="117">
        <v>1</v>
      </c>
      <c r="X839" s="121">
        <v>9</v>
      </c>
      <c r="Y839" s="70">
        <v>22</v>
      </c>
      <c r="AB839" s="87"/>
    </row>
    <row r="840" spans="1:28" ht="13.5" thickBot="1" x14ac:dyDescent="0.25">
      <c r="A840" s="95"/>
      <c r="AB840" s="87"/>
    </row>
    <row r="841" spans="1:28" ht="15" x14ac:dyDescent="0.25">
      <c r="A841" s="100"/>
      <c r="D841" s="58" t="s">
        <v>15</v>
      </c>
      <c r="E841" s="59">
        <v>1</v>
      </c>
      <c r="F841" s="59">
        <v>1</v>
      </c>
      <c r="G841" s="59">
        <v>2</v>
      </c>
      <c r="H841" s="59">
        <v>2</v>
      </c>
      <c r="I841" s="59">
        <v>2</v>
      </c>
      <c r="J841" s="59">
        <v>2</v>
      </c>
      <c r="K841" s="59">
        <v>2</v>
      </c>
      <c r="L841" s="59">
        <v>2</v>
      </c>
      <c r="M841" s="60">
        <v>1</v>
      </c>
      <c r="N841" s="134">
        <v>15</v>
      </c>
      <c r="O841" s="137">
        <v>2</v>
      </c>
      <c r="P841" s="59">
        <v>2</v>
      </c>
      <c r="Q841" s="59">
        <v>2</v>
      </c>
      <c r="R841" s="59">
        <v>1</v>
      </c>
      <c r="S841" s="59">
        <v>2</v>
      </c>
      <c r="T841" s="59">
        <v>1</v>
      </c>
      <c r="U841" s="59">
        <v>2</v>
      </c>
      <c r="V841" s="59">
        <v>1</v>
      </c>
      <c r="W841" s="60">
        <v>2</v>
      </c>
      <c r="X841" s="118">
        <v>15</v>
      </c>
      <c r="Y841" s="60">
        <v>30</v>
      </c>
      <c r="AB841" s="87"/>
    </row>
    <row r="842" spans="1:28" ht="15" x14ac:dyDescent="0.25">
      <c r="A842" s="101" t="s">
        <v>23</v>
      </c>
      <c r="B842" s="79">
        <v>25.7</v>
      </c>
      <c r="C842" s="112">
        <v>30</v>
      </c>
      <c r="D842" s="62" t="s">
        <v>14</v>
      </c>
      <c r="E842" s="84">
        <v>4</v>
      </c>
      <c r="F842" s="84">
        <v>4</v>
      </c>
      <c r="G842" s="84">
        <v>7</v>
      </c>
      <c r="H842" s="84">
        <v>7</v>
      </c>
      <c r="I842" s="84">
        <v>3</v>
      </c>
      <c r="J842" s="84">
        <v>9</v>
      </c>
      <c r="K842" s="84">
        <v>6</v>
      </c>
      <c r="L842" s="84">
        <v>7</v>
      </c>
      <c r="M842" s="114">
        <v>5</v>
      </c>
      <c r="N842" s="135">
        <v>52</v>
      </c>
      <c r="O842" s="127">
        <v>5</v>
      </c>
      <c r="P842" s="84">
        <v>8</v>
      </c>
      <c r="Q842" s="84">
        <v>5</v>
      </c>
      <c r="R842" s="84">
        <v>5</v>
      </c>
      <c r="S842" s="84">
        <v>6</v>
      </c>
      <c r="T842" s="84">
        <v>8</v>
      </c>
      <c r="U842" s="84">
        <v>5</v>
      </c>
      <c r="V842" s="84">
        <v>5</v>
      </c>
      <c r="W842" s="114">
        <v>6</v>
      </c>
      <c r="X842" s="111">
        <v>53</v>
      </c>
      <c r="Y842" s="71">
        <v>105</v>
      </c>
      <c r="Z842" s="102">
        <v>0</v>
      </c>
      <c r="AA842" s="141">
        <v>25.7</v>
      </c>
      <c r="AB842" s="103">
        <v>82</v>
      </c>
    </row>
    <row r="843" spans="1:28" ht="15.75" thickBot="1" x14ac:dyDescent="0.3">
      <c r="A843" s="104"/>
      <c r="B843" s="105"/>
      <c r="C843" s="105"/>
      <c r="D843" s="76" t="s">
        <v>18</v>
      </c>
      <c r="E843" s="61">
        <v>3</v>
      </c>
      <c r="F843" s="61">
        <v>3</v>
      </c>
      <c r="G843" s="61">
        <v>2</v>
      </c>
      <c r="H843" s="61">
        <v>1</v>
      </c>
      <c r="I843" s="61">
        <v>4</v>
      </c>
      <c r="J843" s="61">
        <v>0</v>
      </c>
      <c r="K843" s="61">
        <v>2</v>
      </c>
      <c r="L843" s="61">
        <v>2</v>
      </c>
      <c r="M843" s="119">
        <v>1</v>
      </c>
      <c r="N843" s="136">
        <v>18</v>
      </c>
      <c r="O843" s="138">
        <v>3</v>
      </c>
      <c r="P843" s="61">
        <v>0</v>
      </c>
      <c r="Q843" s="61">
        <v>3</v>
      </c>
      <c r="R843" s="61">
        <v>2</v>
      </c>
      <c r="S843" s="61">
        <v>3</v>
      </c>
      <c r="T843" s="61">
        <v>0</v>
      </c>
      <c r="U843" s="61">
        <v>3</v>
      </c>
      <c r="V843" s="61">
        <v>1</v>
      </c>
      <c r="W843" s="119">
        <v>3</v>
      </c>
      <c r="X843" s="122">
        <v>18</v>
      </c>
      <c r="Y843" s="72">
        <v>36</v>
      </c>
      <c r="Z843" s="105"/>
      <c r="AA843" s="105"/>
      <c r="AB843" s="106"/>
    </row>
    <row r="844" spans="1:28" ht="13.5" thickBot="1" x14ac:dyDescent="0.25">
      <c r="A844" s="77"/>
      <c r="B844" s="77"/>
      <c r="C844" s="77"/>
      <c r="D844" s="77"/>
      <c r="E844" s="77"/>
      <c r="F844" s="77"/>
      <c r="G844" s="77"/>
      <c r="H844" s="77"/>
      <c r="I844" s="77"/>
      <c r="J844" s="77"/>
      <c r="K844" s="77"/>
      <c r="L844" s="77"/>
      <c r="M844" s="77"/>
      <c r="N844" s="77"/>
      <c r="O844" s="77"/>
      <c r="P844" s="77"/>
      <c r="Q844" s="77"/>
      <c r="R844" s="77"/>
      <c r="S844" s="77"/>
      <c r="T844" s="77"/>
      <c r="U844" s="77"/>
      <c r="V844" s="77"/>
      <c r="W844" s="77"/>
      <c r="X844" s="77"/>
      <c r="Y844" s="77"/>
      <c r="Z844" s="77"/>
      <c r="AA844" s="77"/>
      <c r="AB844" s="77"/>
    </row>
    <row r="845" spans="1:28" ht="15" x14ac:dyDescent="0.25">
      <c r="A845" s="86"/>
      <c r="B845" s="173" t="s">
        <v>4</v>
      </c>
      <c r="C845" s="176" t="s">
        <v>19</v>
      </c>
      <c r="D845" s="64" t="s">
        <v>1</v>
      </c>
      <c r="E845" s="155">
        <v>507</v>
      </c>
      <c r="F845" s="155">
        <v>362</v>
      </c>
      <c r="G845" s="155">
        <v>205</v>
      </c>
      <c r="H845" s="155">
        <v>371</v>
      </c>
      <c r="I845" s="155">
        <v>455</v>
      </c>
      <c r="J845" s="155">
        <v>393</v>
      </c>
      <c r="K845" s="155">
        <v>130</v>
      </c>
      <c r="L845" s="155">
        <v>264</v>
      </c>
      <c r="M845" s="156">
        <v>339</v>
      </c>
      <c r="N845" s="179" t="s">
        <v>16</v>
      </c>
      <c r="O845" s="157">
        <v>449</v>
      </c>
      <c r="P845" s="155">
        <v>343</v>
      </c>
      <c r="Q845" s="155">
        <v>174</v>
      </c>
      <c r="R845" s="155">
        <v>338</v>
      </c>
      <c r="S845" s="155">
        <v>331</v>
      </c>
      <c r="T845" s="155">
        <v>384</v>
      </c>
      <c r="U845" s="155">
        <v>504</v>
      </c>
      <c r="V845" s="155">
        <v>177</v>
      </c>
      <c r="W845" s="156">
        <v>345</v>
      </c>
      <c r="X845" s="179" t="s">
        <v>17</v>
      </c>
      <c r="Y845" s="89">
        <v>72.400000000000006</v>
      </c>
      <c r="Z845" s="182" t="s">
        <v>28</v>
      </c>
      <c r="AA845" s="185" t="s">
        <v>6</v>
      </c>
      <c r="AB845" s="188" t="s">
        <v>20</v>
      </c>
    </row>
    <row r="846" spans="1:28" ht="15" x14ac:dyDescent="0.25">
      <c r="A846" s="86" t="s">
        <v>32</v>
      </c>
      <c r="B846" s="174"/>
      <c r="C846" s="177"/>
      <c r="D846" s="65" t="s">
        <v>2</v>
      </c>
      <c r="E846" s="63">
        <v>5</v>
      </c>
      <c r="F846" s="63">
        <v>4</v>
      </c>
      <c r="G846" s="63">
        <v>3</v>
      </c>
      <c r="H846" s="63">
        <v>4</v>
      </c>
      <c r="I846" s="63">
        <v>5</v>
      </c>
      <c r="J846" s="63">
        <v>4</v>
      </c>
      <c r="K846" s="63">
        <v>3</v>
      </c>
      <c r="L846" s="63">
        <v>4</v>
      </c>
      <c r="M846" s="158">
        <v>4</v>
      </c>
      <c r="N846" s="180"/>
      <c r="O846" s="159">
        <v>5</v>
      </c>
      <c r="P846" s="63">
        <v>4</v>
      </c>
      <c r="Q846" s="63">
        <v>3</v>
      </c>
      <c r="R846" s="63">
        <v>4</v>
      </c>
      <c r="S846" s="63">
        <v>4</v>
      </c>
      <c r="T846" s="63">
        <v>4</v>
      </c>
      <c r="U846" s="63">
        <v>5</v>
      </c>
      <c r="V846" s="63">
        <v>3</v>
      </c>
      <c r="W846" s="158">
        <v>4</v>
      </c>
      <c r="X846" s="180"/>
      <c r="Y846" s="63">
        <v>72</v>
      </c>
      <c r="Z846" s="183"/>
      <c r="AA846" s="186"/>
      <c r="AB846" s="189"/>
    </row>
    <row r="847" spans="1:28" ht="15.75" thickBot="1" x14ac:dyDescent="0.3">
      <c r="A847" s="140">
        <v>44357</v>
      </c>
      <c r="B847" s="175"/>
      <c r="C847" s="178"/>
      <c r="D847" s="66" t="s">
        <v>3</v>
      </c>
      <c r="E847" s="160">
        <v>2</v>
      </c>
      <c r="F847" s="160">
        <v>8</v>
      </c>
      <c r="G847" s="160">
        <v>4</v>
      </c>
      <c r="H847" s="160">
        <v>10</v>
      </c>
      <c r="I847" s="160">
        <v>18</v>
      </c>
      <c r="J847" s="160">
        <v>6</v>
      </c>
      <c r="K847" s="160">
        <v>16</v>
      </c>
      <c r="L847" s="160">
        <v>14</v>
      </c>
      <c r="M847" s="161">
        <v>12</v>
      </c>
      <c r="N847" s="181"/>
      <c r="O847" s="162">
        <v>9</v>
      </c>
      <c r="P847" s="160">
        <v>17</v>
      </c>
      <c r="Q847" s="160">
        <v>11</v>
      </c>
      <c r="R847" s="160">
        <v>13</v>
      </c>
      <c r="S847" s="160">
        <v>5</v>
      </c>
      <c r="T847" s="160">
        <v>1</v>
      </c>
      <c r="U847" s="160">
        <v>3</v>
      </c>
      <c r="V847" s="160">
        <v>7</v>
      </c>
      <c r="W847" s="161">
        <v>15</v>
      </c>
      <c r="X847" s="181"/>
      <c r="Y847" s="108">
        <v>140</v>
      </c>
      <c r="Z847" s="184"/>
      <c r="AA847" s="187"/>
      <c r="AB847" s="190"/>
    </row>
    <row r="848" spans="1:28" ht="15" x14ac:dyDescent="0.25">
      <c r="A848" s="146"/>
      <c r="D848" s="48" t="s">
        <v>15</v>
      </c>
      <c r="E848" s="49">
        <v>2</v>
      </c>
      <c r="F848" s="49">
        <v>2</v>
      </c>
      <c r="G848" s="49">
        <v>2</v>
      </c>
      <c r="H848" s="49">
        <v>2</v>
      </c>
      <c r="I848" s="49">
        <v>1</v>
      </c>
      <c r="J848" s="49">
        <v>2</v>
      </c>
      <c r="K848" s="49">
        <v>1</v>
      </c>
      <c r="L848" s="49">
        <v>1</v>
      </c>
      <c r="M848" s="50">
        <v>1</v>
      </c>
      <c r="N848" s="123">
        <v>14</v>
      </c>
      <c r="O848" s="126">
        <v>2</v>
      </c>
      <c r="P848" s="49">
        <v>1</v>
      </c>
      <c r="Q848" s="49">
        <v>2</v>
      </c>
      <c r="R848" s="49">
        <v>1</v>
      </c>
      <c r="S848" s="49">
        <v>2</v>
      </c>
      <c r="T848" s="49">
        <v>2</v>
      </c>
      <c r="U848" s="49">
        <v>2</v>
      </c>
      <c r="V848" s="49">
        <v>2</v>
      </c>
      <c r="W848" s="50">
        <v>1</v>
      </c>
      <c r="X848" s="113">
        <v>15</v>
      </c>
      <c r="Y848" s="85">
        <v>29</v>
      </c>
      <c r="AB848" s="87"/>
    </row>
    <row r="849" spans="1:28" ht="15" x14ac:dyDescent="0.25">
      <c r="A849" s="146" t="s">
        <v>24</v>
      </c>
      <c r="B849" s="73">
        <v>22.700000000000003</v>
      </c>
      <c r="C849" s="112">
        <v>29</v>
      </c>
      <c r="D849" s="52" t="s">
        <v>14</v>
      </c>
      <c r="E849" s="84">
        <v>0</v>
      </c>
      <c r="F849" s="84">
        <v>0</v>
      </c>
      <c r="G849" s="84">
        <v>0</v>
      </c>
      <c r="H849" s="84">
        <v>0</v>
      </c>
      <c r="I849" s="84">
        <v>0</v>
      </c>
      <c r="J849" s="84">
        <v>0</v>
      </c>
      <c r="K849" s="84">
        <v>0</v>
      </c>
      <c r="L849" s="84">
        <v>0</v>
      </c>
      <c r="M849" s="114">
        <v>0</v>
      </c>
      <c r="N849" s="147">
        <v>0</v>
      </c>
      <c r="O849" s="84">
        <v>0</v>
      </c>
      <c r="P849" s="84">
        <v>0</v>
      </c>
      <c r="Q849" s="84">
        <v>0</v>
      </c>
      <c r="R849" s="84">
        <v>0</v>
      </c>
      <c r="S849" s="84">
        <v>0</v>
      </c>
      <c r="T849" s="84">
        <v>0</v>
      </c>
      <c r="U849" s="84">
        <v>0</v>
      </c>
      <c r="V849" s="84">
        <v>0</v>
      </c>
      <c r="W849" s="114">
        <v>0</v>
      </c>
      <c r="X849" s="109">
        <v>0</v>
      </c>
      <c r="Y849" s="67">
        <v>0</v>
      </c>
      <c r="Z849" s="92">
        <v>0</v>
      </c>
      <c r="AA849" s="142">
        <v>22.700000000000003</v>
      </c>
      <c r="AB849" s="93">
        <v>71</v>
      </c>
    </row>
    <row r="850" spans="1:28" ht="15.75" thickBot="1" x14ac:dyDescent="0.3">
      <c r="A850" s="94"/>
      <c r="D850" s="148" t="s">
        <v>18</v>
      </c>
      <c r="E850" s="51">
        <v>0</v>
      </c>
      <c r="F850" s="51">
        <v>0</v>
      </c>
      <c r="G850" s="51">
        <v>0</v>
      </c>
      <c r="H850" s="51">
        <v>0</v>
      </c>
      <c r="I850" s="51">
        <v>0</v>
      </c>
      <c r="J850" s="51">
        <v>0</v>
      </c>
      <c r="K850" s="51">
        <v>0</v>
      </c>
      <c r="L850" s="51">
        <v>0</v>
      </c>
      <c r="M850" s="115">
        <v>0</v>
      </c>
      <c r="N850" s="125">
        <v>0</v>
      </c>
      <c r="O850" s="128">
        <v>0</v>
      </c>
      <c r="P850" s="51">
        <v>0</v>
      </c>
      <c r="Q850" s="51">
        <v>0</v>
      </c>
      <c r="R850" s="51">
        <v>0</v>
      </c>
      <c r="S850" s="51">
        <v>0</v>
      </c>
      <c r="T850" s="51">
        <v>0</v>
      </c>
      <c r="U850" s="51">
        <v>0</v>
      </c>
      <c r="V850" s="51">
        <v>0</v>
      </c>
      <c r="W850" s="115">
        <v>0</v>
      </c>
      <c r="X850" s="120">
        <v>0</v>
      </c>
      <c r="Y850" s="68">
        <v>0</v>
      </c>
      <c r="AB850" s="87"/>
    </row>
    <row r="851" spans="1:28" ht="13.5" thickBot="1" x14ac:dyDescent="0.25">
      <c r="A851" s="95"/>
      <c r="AB851" s="87"/>
    </row>
    <row r="852" spans="1:28" ht="15" x14ac:dyDescent="0.25">
      <c r="A852" s="99"/>
      <c r="D852" s="53" t="s">
        <v>15</v>
      </c>
      <c r="E852" s="54">
        <v>2</v>
      </c>
      <c r="F852" s="54">
        <v>2</v>
      </c>
      <c r="G852" s="54">
        <v>2</v>
      </c>
      <c r="H852" s="54">
        <v>2</v>
      </c>
      <c r="I852" s="54">
        <v>1</v>
      </c>
      <c r="J852" s="54">
        <v>2</v>
      </c>
      <c r="K852" s="54">
        <v>1</v>
      </c>
      <c r="L852" s="54">
        <v>2</v>
      </c>
      <c r="M852" s="55">
        <v>2</v>
      </c>
      <c r="N852" s="129">
        <v>16</v>
      </c>
      <c r="O852" s="132">
        <v>2</v>
      </c>
      <c r="P852" s="54">
        <v>1</v>
      </c>
      <c r="Q852" s="54">
        <v>2</v>
      </c>
      <c r="R852" s="54">
        <v>2</v>
      </c>
      <c r="S852" s="54">
        <v>2</v>
      </c>
      <c r="T852" s="54">
        <v>2</v>
      </c>
      <c r="U852" s="54">
        <v>2</v>
      </c>
      <c r="V852" s="54">
        <v>2</v>
      </c>
      <c r="W852" s="55">
        <v>1</v>
      </c>
      <c r="X852" s="116">
        <v>16</v>
      </c>
      <c r="Y852" s="55">
        <v>32</v>
      </c>
      <c r="AB852" s="87"/>
    </row>
    <row r="853" spans="1:28" ht="15" x14ac:dyDescent="0.25">
      <c r="A853" s="149" t="s">
        <v>22</v>
      </c>
      <c r="B853" s="78">
        <v>25.3</v>
      </c>
      <c r="C853" s="112">
        <v>32</v>
      </c>
      <c r="D853" s="57" t="s">
        <v>14</v>
      </c>
      <c r="E853" s="84">
        <v>9</v>
      </c>
      <c r="F853" s="84">
        <v>7</v>
      </c>
      <c r="G853" s="84">
        <v>6</v>
      </c>
      <c r="H853" s="84">
        <v>6</v>
      </c>
      <c r="I853" s="84">
        <v>6</v>
      </c>
      <c r="J853" s="84">
        <v>7</v>
      </c>
      <c r="K853" s="84">
        <v>5</v>
      </c>
      <c r="L853" s="84">
        <v>5</v>
      </c>
      <c r="M853" s="114">
        <v>8</v>
      </c>
      <c r="N853" s="130">
        <v>59</v>
      </c>
      <c r="O853" s="84">
        <v>7</v>
      </c>
      <c r="P853" s="84">
        <v>4</v>
      </c>
      <c r="Q853" s="84">
        <v>4</v>
      </c>
      <c r="R853" s="84">
        <v>5</v>
      </c>
      <c r="S853" s="84">
        <v>4</v>
      </c>
      <c r="T853" s="84">
        <v>6</v>
      </c>
      <c r="U853" s="84">
        <v>8</v>
      </c>
      <c r="V853" s="84">
        <v>5</v>
      </c>
      <c r="W853" s="114">
        <v>6</v>
      </c>
      <c r="X853" s="110">
        <v>49</v>
      </c>
      <c r="Y853" s="69">
        <v>108</v>
      </c>
      <c r="Z853" s="97">
        <v>0</v>
      </c>
      <c r="AA853" s="143">
        <v>25.3</v>
      </c>
      <c r="AB853" s="98">
        <v>74</v>
      </c>
    </row>
    <row r="854" spans="1:28" ht="15.75" thickBot="1" x14ac:dyDescent="0.3">
      <c r="A854" s="99"/>
      <c r="D854" s="150" t="s">
        <v>18</v>
      </c>
      <c r="E854" s="56">
        <v>0</v>
      </c>
      <c r="F854" s="56">
        <v>1</v>
      </c>
      <c r="G854" s="56">
        <v>1</v>
      </c>
      <c r="H854" s="56">
        <v>2</v>
      </c>
      <c r="I854" s="56">
        <v>2</v>
      </c>
      <c r="J854" s="56">
        <v>1</v>
      </c>
      <c r="K854" s="56">
        <v>1</v>
      </c>
      <c r="L854" s="56">
        <v>3</v>
      </c>
      <c r="M854" s="117">
        <v>0</v>
      </c>
      <c r="N854" s="131">
        <v>11</v>
      </c>
      <c r="O854" s="133">
        <v>2</v>
      </c>
      <c r="P854" s="56">
        <v>3</v>
      </c>
      <c r="Q854" s="56">
        <v>3</v>
      </c>
      <c r="R854" s="56">
        <v>3</v>
      </c>
      <c r="S854" s="56">
        <v>4</v>
      </c>
      <c r="T854" s="56">
        <v>2</v>
      </c>
      <c r="U854" s="56">
        <v>1</v>
      </c>
      <c r="V854" s="56">
        <v>2</v>
      </c>
      <c r="W854" s="117">
        <v>1</v>
      </c>
      <c r="X854" s="121">
        <v>21</v>
      </c>
      <c r="Y854" s="70">
        <v>32</v>
      </c>
      <c r="AB854" s="87"/>
    </row>
    <row r="855" spans="1:28" ht="13.5" thickBot="1" x14ac:dyDescent="0.25">
      <c r="A855" s="95"/>
      <c r="AB855" s="87"/>
    </row>
    <row r="856" spans="1:28" ht="15" x14ac:dyDescent="0.25">
      <c r="A856" s="100"/>
      <c r="D856" s="58" t="s">
        <v>15</v>
      </c>
      <c r="E856" s="59">
        <v>2</v>
      </c>
      <c r="F856" s="59">
        <v>2</v>
      </c>
      <c r="G856" s="59">
        <v>2</v>
      </c>
      <c r="H856" s="59">
        <v>2</v>
      </c>
      <c r="I856" s="59">
        <v>1</v>
      </c>
      <c r="J856" s="59">
        <v>2</v>
      </c>
      <c r="K856" s="59">
        <v>1</v>
      </c>
      <c r="L856" s="59">
        <v>2</v>
      </c>
      <c r="M856" s="60">
        <v>2</v>
      </c>
      <c r="N856" s="134">
        <v>16</v>
      </c>
      <c r="O856" s="137">
        <v>2</v>
      </c>
      <c r="P856" s="59">
        <v>1</v>
      </c>
      <c r="Q856" s="59">
        <v>2</v>
      </c>
      <c r="R856" s="59">
        <v>2</v>
      </c>
      <c r="S856" s="59">
        <v>2</v>
      </c>
      <c r="T856" s="59">
        <v>2</v>
      </c>
      <c r="U856" s="59">
        <v>2</v>
      </c>
      <c r="V856" s="59">
        <v>2</v>
      </c>
      <c r="W856" s="60">
        <v>2</v>
      </c>
      <c r="X856" s="118">
        <v>17</v>
      </c>
      <c r="Y856" s="60">
        <v>33</v>
      </c>
      <c r="AB856" s="87"/>
    </row>
    <row r="857" spans="1:28" ht="15" x14ac:dyDescent="0.25">
      <c r="A857" s="151" t="s">
        <v>23</v>
      </c>
      <c r="B857" s="79">
        <v>26.099999999999998</v>
      </c>
      <c r="C857" s="112">
        <v>33</v>
      </c>
      <c r="D857" s="62" t="s">
        <v>14</v>
      </c>
      <c r="E857" s="84">
        <v>6</v>
      </c>
      <c r="F857" s="84">
        <v>5</v>
      </c>
      <c r="G857" s="84">
        <v>5</v>
      </c>
      <c r="H857" s="84">
        <v>6</v>
      </c>
      <c r="I857" s="84">
        <v>9</v>
      </c>
      <c r="J857" s="84">
        <v>5</v>
      </c>
      <c r="K857" s="84">
        <v>4</v>
      </c>
      <c r="L857" s="84">
        <v>5</v>
      </c>
      <c r="M857" s="114">
        <v>6</v>
      </c>
      <c r="N857" s="135">
        <v>51</v>
      </c>
      <c r="O857" s="127">
        <v>8</v>
      </c>
      <c r="P857" s="84">
        <v>5</v>
      </c>
      <c r="Q857" s="84">
        <v>3</v>
      </c>
      <c r="R857" s="84">
        <v>5</v>
      </c>
      <c r="S857" s="84">
        <v>5</v>
      </c>
      <c r="T857" s="84">
        <v>8</v>
      </c>
      <c r="U857" s="84">
        <v>9</v>
      </c>
      <c r="V857" s="84">
        <v>4</v>
      </c>
      <c r="W857" s="114">
        <v>7</v>
      </c>
      <c r="X857" s="111">
        <v>54</v>
      </c>
      <c r="Y857" s="71">
        <v>105</v>
      </c>
      <c r="Z857" s="102">
        <v>-0.4</v>
      </c>
      <c r="AA857" s="141">
        <v>25.7</v>
      </c>
      <c r="AB857" s="103">
        <v>81</v>
      </c>
    </row>
    <row r="858" spans="1:28" ht="15.75" thickBot="1" x14ac:dyDescent="0.3">
      <c r="A858" s="104"/>
      <c r="B858" s="105"/>
      <c r="C858" s="105"/>
      <c r="D858" s="152" t="s">
        <v>18</v>
      </c>
      <c r="E858" s="61">
        <v>3</v>
      </c>
      <c r="F858" s="61">
        <v>3</v>
      </c>
      <c r="G858" s="61">
        <v>2</v>
      </c>
      <c r="H858" s="61">
        <v>2</v>
      </c>
      <c r="I858" s="61">
        <v>0</v>
      </c>
      <c r="J858" s="61">
        <v>3</v>
      </c>
      <c r="K858" s="61">
        <v>2</v>
      </c>
      <c r="L858" s="61">
        <v>3</v>
      </c>
      <c r="M858" s="119">
        <v>2</v>
      </c>
      <c r="N858" s="136">
        <v>20</v>
      </c>
      <c r="O858" s="138">
        <v>1</v>
      </c>
      <c r="P858" s="61">
        <v>2</v>
      </c>
      <c r="Q858" s="61">
        <v>4</v>
      </c>
      <c r="R858" s="61">
        <v>3</v>
      </c>
      <c r="S858" s="61">
        <v>3</v>
      </c>
      <c r="T858" s="61">
        <v>0</v>
      </c>
      <c r="U858" s="61">
        <v>0</v>
      </c>
      <c r="V858" s="61">
        <v>3</v>
      </c>
      <c r="W858" s="119">
        <v>1</v>
      </c>
      <c r="X858" s="122">
        <v>17</v>
      </c>
      <c r="Y858" s="72">
        <v>37</v>
      </c>
      <c r="Z858" s="105"/>
      <c r="AA858" s="105"/>
      <c r="AB858" s="106"/>
    </row>
    <row r="859" spans="1:28" ht="13.5" thickBot="1" x14ac:dyDescent="0.25">
      <c r="A859" s="77"/>
      <c r="B859" s="77"/>
      <c r="C859" s="77"/>
      <c r="D859" s="77"/>
      <c r="E859" s="77"/>
      <c r="F859" s="77"/>
      <c r="G859" s="77"/>
      <c r="H859" s="77"/>
      <c r="I859" s="77"/>
      <c r="J859" s="77"/>
      <c r="K859" s="77"/>
      <c r="L859" s="77"/>
      <c r="M859" s="77"/>
      <c r="N859" s="77"/>
      <c r="O859" s="77"/>
      <c r="P859" s="77"/>
      <c r="Q859" s="77"/>
      <c r="R859" s="77"/>
      <c r="S859" s="77"/>
      <c r="T859" s="77"/>
      <c r="U859" s="77"/>
      <c r="V859" s="77"/>
      <c r="W859" s="77"/>
      <c r="X859" s="77"/>
      <c r="Y859" s="77"/>
      <c r="Z859" s="77"/>
      <c r="AA859" s="77"/>
      <c r="AB859" s="77"/>
    </row>
    <row r="860" spans="1:28" ht="15" x14ac:dyDescent="0.25">
      <c r="A860" s="83"/>
      <c r="B860" s="173" t="s">
        <v>4</v>
      </c>
      <c r="C860" s="176" t="s">
        <v>19</v>
      </c>
      <c r="D860" s="64" t="s">
        <v>1</v>
      </c>
      <c r="E860" s="163">
        <v>450</v>
      </c>
      <c r="F860" s="163">
        <v>115</v>
      </c>
      <c r="G860" s="163">
        <v>293</v>
      </c>
      <c r="H860" s="163">
        <v>458</v>
      </c>
      <c r="I860" s="163">
        <v>389</v>
      </c>
      <c r="J860" s="163">
        <v>357</v>
      </c>
      <c r="K860" s="163">
        <v>348</v>
      </c>
      <c r="L860" s="163">
        <v>307</v>
      </c>
      <c r="M860" s="163">
        <v>136</v>
      </c>
      <c r="N860" s="179" t="s">
        <v>16</v>
      </c>
      <c r="O860" s="163">
        <v>290</v>
      </c>
      <c r="P860" s="163">
        <v>415</v>
      </c>
      <c r="Q860" s="163">
        <v>169</v>
      </c>
      <c r="R860" s="163">
        <v>282</v>
      </c>
      <c r="S860" s="163">
        <v>446</v>
      </c>
      <c r="T860" s="163">
        <v>137</v>
      </c>
      <c r="U860" s="163">
        <v>338</v>
      </c>
      <c r="V860" s="163">
        <v>357</v>
      </c>
      <c r="W860" s="163">
        <v>267</v>
      </c>
      <c r="X860" s="179" t="s">
        <v>17</v>
      </c>
      <c r="Y860" s="89">
        <v>68.7</v>
      </c>
      <c r="Z860" s="182" t="s">
        <v>28</v>
      </c>
      <c r="AA860" s="185" t="s">
        <v>6</v>
      </c>
      <c r="AB860" s="188" t="s">
        <v>20</v>
      </c>
    </row>
    <row r="861" spans="1:28" ht="15" x14ac:dyDescent="0.25">
      <c r="A861" s="83" t="s">
        <v>34</v>
      </c>
      <c r="B861" s="174"/>
      <c r="C861" s="177"/>
      <c r="D861" s="65" t="s">
        <v>2</v>
      </c>
      <c r="E861" s="43">
        <v>5</v>
      </c>
      <c r="F861" s="39">
        <v>3</v>
      </c>
      <c r="G861" s="39">
        <v>4</v>
      </c>
      <c r="H861" s="39">
        <v>5</v>
      </c>
      <c r="I861" s="39">
        <v>4</v>
      </c>
      <c r="J861" s="39">
        <v>4</v>
      </c>
      <c r="K861" s="39">
        <v>4</v>
      </c>
      <c r="L861" s="39">
        <v>4</v>
      </c>
      <c r="M861" s="44">
        <v>3</v>
      </c>
      <c r="N861" s="180"/>
      <c r="O861" s="43">
        <v>4</v>
      </c>
      <c r="P861" s="39">
        <v>5</v>
      </c>
      <c r="Q861" s="39">
        <v>3</v>
      </c>
      <c r="R861" s="39">
        <v>4</v>
      </c>
      <c r="S861" s="39">
        <v>5</v>
      </c>
      <c r="T861" s="39">
        <v>3</v>
      </c>
      <c r="U861" s="39">
        <v>4</v>
      </c>
      <c r="V861" s="39">
        <v>4</v>
      </c>
      <c r="W861" s="44">
        <v>4</v>
      </c>
      <c r="X861" s="180"/>
      <c r="Y861" s="63">
        <v>72</v>
      </c>
      <c r="Z861" s="183"/>
      <c r="AA861" s="186"/>
      <c r="AB861" s="189"/>
    </row>
    <row r="862" spans="1:28" ht="15.75" thickBot="1" x14ac:dyDescent="0.3">
      <c r="A862" s="139">
        <v>44350</v>
      </c>
      <c r="B862" s="175"/>
      <c r="C862" s="178"/>
      <c r="D862" s="66" t="s">
        <v>3</v>
      </c>
      <c r="E862" s="45">
        <v>9</v>
      </c>
      <c r="F862" s="46">
        <v>17</v>
      </c>
      <c r="G862" s="46">
        <v>11</v>
      </c>
      <c r="H862" s="46">
        <v>15</v>
      </c>
      <c r="I862" s="46">
        <v>3</v>
      </c>
      <c r="J862" s="46">
        <v>1</v>
      </c>
      <c r="K862" s="46">
        <v>5</v>
      </c>
      <c r="L862" s="46">
        <v>13</v>
      </c>
      <c r="M862" s="47">
        <v>7</v>
      </c>
      <c r="N862" s="181"/>
      <c r="O862" s="45">
        <v>14</v>
      </c>
      <c r="P862" s="46">
        <v>12</v>
      </c>
      <c r="Q862" s="46">
        <v>4</v>
      </c>
      <c r="R862" s="46">
        <v>18</v>
      </c>
      <c r="S862" s="46">
        <v>16</v>
      </c>
      <c r="T862" s="46">
        <v>8</v>
      </c>
      <c r="U862" s="46">
        <v>6</v>
      </c>
      <c r="V862" s="46">
        <v>2</v>
      </c>
      <c r="W862" s="47">
        <v>10</v>
      </c>
      <c r="X862" s="181"/>
      <c r="Y862" s="108">
        <v>125</v>
      </c>
      <c r="Z862" s="184"/>
      <c r="AA862" s="187"/>
      <c r="AB862" s="190"/>
    </row>
    <row r="863" spans="1:28" ht="15" x14ac:dyDescent="0.25">
      <c r="A863" s="91"/>
      <c r="D863" s="48" t="s">
        <v>15</v>
      </c>
      <c r="E863" s="49">
        <v>1</v>
      </c>
      <c r="F863" s="49">
        <v>1</v>
      </c>
      <c r="G863" s="49">
        <v>1</v>
      </c>
      <c r="H863" s="49">
        <v>1</v>
      </c>
      <c r="I863" s="49">
        <v>2</v>
      </c>
      <c r="J863" s="49">
        <v>2</v>
      </c>
      <c r="K863" s="49">
        <v>1</v>
      </c>
      <c r="L863" s="49">
        <v>1</v>
      </c>
      <c r="M863" s="50">
        <v>1</v>
      </c>
      <c r="N863" s="123">
        <v>11</v>
      </c>
      <c r="O863" s="126">
        <v>1</v>
      </c>
      <c r="P863" s="49">
        <v>1</v>
      </c>
      <c r="Q863" s="49">
        <v>2</v>
      </c>
      <c r="R863" s="49">
        <v>1</v>
      </c>
      <c r="S863" s="49">
        <v>1</v>
      </c>
      <c r="T863" s="49">
        <v>1</v>
      </c>
      <c r="U863" s="49">
        <v>1</v>
      </c>
      <c r="V863" s="49">
        <v>2</v>
      </c>
      <c r="W863" s="50">
        <v>1</v>
      </c>
      <c r="X863" s="113">
        <v>11</v>
      </c>
      <c r="Y863" s="85">
        <v>22</v>
      </c>
      <c r="AB863" s="87"/>
    </row>
    <row r="864" spans="1:28" ht="15" x14ac:dyDescent="0.25">
      <c r="A864" s="91" t="s">
        <v>24</v>
      </c>
      <c r="B864" s="73">
        <v>22.700000000000003</v>
      </c>
      <c r="C864" s="112">
        <v>22</v>
      </c>
      <c r="D864" s="52" t="s">
        <v>14</v>
      </c>
      <c r="E864" s="84">
        <v>7</v>
      </c>
      <c r="F864" s="84">
        <v>2</v>
      </c>
      <c r="G864" s="84">
        <v>8</v>
      </c>
      <c r="H864" s="84">
        <v>6</v>
      </c>
      <c r="I864" s="84">
        <v>7</v>
      </c>
      <c r="J864" s="84">
        <v>5</v>
      </c>
      <c r="K864" s="84">
        <v>6</v>
      </c>
      <c r="L864" s="84">
        <v>5</v>
      </c>
      <c r="M864" s="114">
        <v>3</v>
      </c>
      <c r="N864" s="124">
        <v>49</v>
      </c>
      <c r="O864" s="84">
        <v>5</v>
      </c>
      <c r="P864" s="84">
        <v>5</v>
      </c>
      <c r="Q864" s="84">
        <v>4</v>
      </c>
      <c r="R864" s="84">
        <v>3</v>
      </c>
      <c r="S864" s="84">
        <v>7</v>
      </c>
      <c r="T864" s="84">
        <v>5</v>
      </c>
      <c r="U864" s="84">
        <v>5</v>
      </c>
      <c r="V864" s="84">
        <v>6</v>
      </c>
      <c r="W864" s="114">
        <v>8</v>
      </c>
      <c r="X864" s="109">
        <v>48</v>
      </c>
      <c r="Y864" s="67">
        <v>97</v>
      </c>
      <c r="Z864" s="92">
        <v>0</v>
      </c>
      <c r="AA864" s="142">
        <v>22.700000000000003</v>
      </c>
      <c r="AB864" s="93">
        <v>71</v>
      </c>
    </row>
    <row r="865" spans="1:28" ht="15.75" thickBot="1" x14ac:dyDescent="0.3">
      <c r="A865" s="94"/>
      <c r="D865" s="74" t="s">
        <v>18</v>
      </c>
      <c r="E865" s="51">
        <v>1</v>
      </c>
      <c r="F865" s="51">
        <v>4</v>
      </c>
      <c r="G865" s="51">
        <v>0</v>
      </c>
      <c r="H865" s="51">
        <v>2</v>
      </c>
      <c r="I865" s="51">
        <v>1</v>
      </c>
      <c r="J865" s="51">
        <v>3</v>
      </c>
      <c r="K865" s="51">
        <v>1</v>
      </c>
      <c r="L865" s="51">
        <v>2</v>
      </c>
      <c r="M865" s="115">
        <v>3</v>
      </c>
      <c r="N865" s="125">
        <v>17</v>
      </c>
      <c r="O865" s="128">
        <v>2</v>
      </c>
      <c r="P865" s="51">
        <v>3</v>
      </c>
      <c r="Q865" s="51">
        <v>3</v>
      </c>
      <c r="R865" s="51">
        <v>4</v>
      </c>
      <c r="S865" s="51">
        <v>1</v>
      </c>
      <c r="T865" s="51">
        <v>1</v>
      </c>
      <c r="U865" s="51">
        <v>2</v>
      </c>
      <c r="V865" s="51">
        <v>2</v>
      </c>
      <c r="W865" s="115">
        <v>0</v>
      </c>
      <c r="X865" s="120">
        <v>18</v>
      </c>
      <c r="Y865" s="68">
        <v>35</v>
      </c>
      <c r="AB865" s="87"/>
    </row>
    <row r="866" spans="1:28" ht="13.5" thickBot="1" x14ac:dyDescent="0.25">
      <c r="A866" s="95"/>
      <c r="AB866" s="87"/>
    </row>
    <row r="867" spans="1:28" ht="15" x14ac:dyDescent="0.25">
      <c r="A867" s="99"/>
      <c r="D867" s="53" t="s">
        <v>15</v>
      </c>
      <c r="E867" s="54">
        <v>1</v>
      </c>
      <c r="F867" s="54">
        <v>1</v>
      </c>
      <c r="G867" s="54">
        <v>1</v>
      </c>
      <c r="H867" s="54">
        <v>1</v>
      </c>
      <c r="I867" s="54">
        <v>2</v>
      </c>
      <c r="J867" s="54">
        <v>2</v>
      </c>
      <c r="K867" s="54">
        <v>2</v>
      </c>
      <c r="L867" s="54">
        <v>1</v>
      </c>
      <c r="M867" s="55">
        <v>2</v>
      </c>
      <c r="N867" s="129">
        <v>13</v>
      </c>
      <c r="O867" s="132">
        <v>1</v>
      </c>
      <c r="P867" s="54">
        <v>1</v>
      </c>
      <c r="Q867" s="54">
        <v>2</v>
      </c>
      <c r="R867" s="54">
        <v>1</v>
      </c>
      <c r="S867" s="54">
        <v>1</v>
      </c>
      <c r="T867" s="54">
        <v>1</v>
      </c>
      <c r="U867" s="54">
        <v>2</v>
      </c>
      <c r="V867" s="54">
        <v>2</v>
      </c>
      <c r="W867" s="55">
        <v>1</v>
      </c>
      <c r="X867" s="116">
        <v>12</v>
      </c>
      <c r="Y867" s="55">
        <v>25</v>
      </c>
      <c r="AB867" s="87"/>
    </row>
    <row r="868" spans="1:28" ht="15" x14ac:dyDescent="0.25">
      <c r="A868" s="96" t="s">
        <v>22</v>
      </c>
      <c r="B868" s="78">
        <v>25.2</v>
      </c>
      <c r="C868" s="112">
        <v>25</v>
      </c>
      <c r="D868" s="57" t="s">
        <v>14</v>
      </c>
      <c r="E868" s="84">
        <v>9</v>
      </c>
      <c r="F868" s="84">
        <v>5</v>
      </c>
      <c r="G868" s="84">
        <v>5</v>
      </c>
      <c r="H868" s="84">
        <v>7</v>
      </c>
      <c r="I868" s="84">
        <v>7</v>
      </c>
      <c r="J868" s="84">
        <v>5</v>
      </c>
      <c r="K868" s="84">
        <v>6</v>
      </c>
      <c r="L868" s="84">
        <v>5</v>
      </c>
      <c r="M868" s="114">
        <v>5</v>
      </c>
      <c r="N868" s="130">
        <v>54</v>
      </c>
      <c r="O868" s="84">
        <v>6</v>
      </c>
      <c r="P868" s="84">
        <v>6</v>
      </c>
      <c r="Q868" s="84">
        <v>4</v>
      </c>
      <c r="R868" s="84">
        <v>4</v>
      </c>
      <c r="S868" s="84">
        <v>6</v>
      </c>
      <c r="T868" s="84">
        <v>5</v>
      </c>
      <c r="U868" s="84">
        <v>5</v>
      </c>
      <c r="V868" s="84">
        <v>8</v>
      </c>
      <c r="W868" s="114">
        <v>5</v>
      </c>
      <c r="X868" s="110">
        <v>49</v>
      </c>
      <c r="Y868" s="69">
        <v>103</v>
      </c>
      <c r="Z868" s="97">
        <v>0.1</v>
      </c>
      <c r="AA868" s="143">
        <v>25.3</v>
      </c>
      <c r="AB868" s="98">
        <v>73</v>
      </c>
    </row>
    <row r="869" spans="1:28" ht="15.75" thickBot="1" x14ac:dyDescent="0.3">
      <c r="A869" s="99"/>
      <c r="D869" s="75" t="s">
        <v>18</v>
      </c>
      <c r="E869" s="56">
        <v>0</v>
      </c>
      <c r="F869" s="56">
        <v>1</v>
      </c>
      <c r="G869" s="56">
        <v>2</v>
      </c>
      <c r="H869" s="56">
        <v>1</v>
      </c>
      <c r="I869" s="56">
        <v>1</v>
      </c>
      <c r="J869" s="56">
        <v>3</v>
      </c>
      <c r="K869" s="56">
        <v>2</v>
      </c>
      <c r="L869" s="56">
        <v>2</v>
      </c>
      <c r="M869" s="117">
        <v>2</v>
      </c>
      <c r="N869" s="131">
        <v>14</v>
      </c>
      <c r="O869" s="133">
        <v>1</v>
      </c>
      <c r="P869" s="56">
        <v>2</v>
      </c>
      <c r="Q869" s="56">
        <v>3</v>
      </c>
      <c r="R869" s="56">
        <v>3</v>
      </c>
      <c r="S869" s="56">
        <v>2</v>
      </c>
      <c r="T869" s="56">
        <v>1</v>
      </c>
      <c r="U869" s="56">
        <v>3</v>
      </c>
      <c r="V869" s="56">
        <v>0</v>
      </c>
      <c r="W869" s="117">
        <v>2</v>
      </c>
      <c r="X869" s="121">
        <v>17</v>
      </c>
      <c r="Y869" s="70">
        <v>31</v>
      </c>
      <c r="AB869" s="87"/>
    </row>
    <row r="870" spans="1:28" ht="13.5" thickBot="1" x14ac:dyDescent="0.25">
      <c r="A870" s="95"/>
      <c r="AB870" s="87"/>
    </row>
    <row r="871" spans="1:28" ht="15" x14ac:dyDescent="0.25">
      <c r="A871" s="100"/>
      <c r="D871" s="58" t="s">
        <v>15</v>
      </c>
      <c r="E871" s="59">
        <v>1</v>
      </c>
      <c r="F871" s="59">
        <v>1</v>
      </c>
      <c r="G871" s="59">
        <v>1</v>
      </c>
      <c r="H871" s="59">
        <v>1</v>
      </c>
      <c r="I871" s="59">
        <v>2</v>
      </c>
      <c r="J871" s="59">
        <v>2</v>
      </c>
      <c r="K871" s="59">
        <v>2</v>
      </c>
      <c r="L871" s="59">
        <v>1</v>
      </c>
      <c r="M871" s="60">
        <v>2</v>
      </c>
      <c r="N871" s="134">
        <v>13</v>
      </c>
      <c r="O871" s="137">
        <v>1</v>
      </c>
      <c r="P871" s="59">
        <v>1</v>
      </c>
      <c r="Q871" s="59">
        <v>2</v>
      </c>
      <c r="R871" s="59">
        <v>1</v>
      </c>
      <c r="S871" s="59">
        <v>1</v>
      </c>
      <c r="T871" s="59">
        <v>2</v>
      </c>
      <c r="U871" s="59">
        <v>2</v>
      </c>
      <c r="V871" s="59">
        <v>2</v>
      </c>
      <c r="W871" s="60">
        <v>1</v>
      </c>
      <c r="X871" s="118">
        <v>13</v>
      </c>
      <c r="Y871" s="60">
        <v>26</v>
      </c>
      <c r="AB871" s="87"/>
    </row>
    <row r="872" spans="1:28" ht="15" x14ac:dyDescent="0.25">
      <c r="A872" s="101" t="s">
        <v>23</v>
      </c>
      <c r="B872" s="79">
        <v>26.099999999999998</v>
      </c>
      <c r="C872" s="112">
        <v>26</v>
      </c>
      <c r="D872" s="62" t="s">
        <v>14</v>
      </c>
      <c r="E872" s="84">
        <v>7</v>
      </c>
      <c r="F872" s="84">
        <v>5</v>
      </c>
      <c r="G872" s="84">
        <v>8</v>
      </c>
      <c r="H872" s="84">
        <v>6</v>
      </c>
      <c r="I872" s="84">
        <v>5</v>
      </c>
      <c r="J872" s="84">
        <v>4</v>
      </c>
      <c r="K872" s="84">
        <v>6</v>
      </c>
      <c r="L872" s="84">
        <v>5</v>
      </c>
      <c r="M872" s="114">
        <v>5</v>
      </c>
      <c r="N872" s="135">
        <v>51</v>
      </c>
      <c r="O872" s="84">
        <v>5</v>
      </c>
      <c r="P872" s="84">
        <v>8</v>
      </c>
      <c r="Q872" s="84">
        <v>4</v>
      </c>
      <c r="R872" s="84">
        <v>5</v>
      </c>
      <c r="S872" s="84">
        <v>5</v>
      </c>
      <c r="T872" s="84">
        <v>3</v>
      </c>
      <c r="U872" s="84">
        <v>7</v>
      </c>
      <c r="V872" s="84">
        <v>7</v>
      </c>
      <c r="W872" s="114">
        <v>6</v>
      </c>
      <c r="X872" s="111">
        <v>50</v>
      </c>
      <c r="Y872" s="71">
        <v>101</v>
      </c>
      <c r="Z872" s="102">
        <v>0</v>
      </c>
      <c r="AA872" s="141">
        <v>26.099999999999998</v>
      </c>
      <c r="AB872" s="103">
        <v>80</v>
      </c>
    </row>
    <row r="873" spans="1:28" ht="15.75" thickBot="1" x14ac:dyDescent="0.3">
      <c r="A873" s="104"/>
      <c r="B873" s="105"/>
      <c r="C873" s="105"/>
      <c r="D873" s="76" t="s">
        <v>18</v>
      </c>
      <c r="E873" s="61">
        <v>1</v>
      </c>
      <c r="F873" s="61">
        <v>1</v>
      </c>
      <c r="G873" s="61">
        <v>0</v>
      </c>
      <c r="H873" s="61">
        <v>2</v>
      </c>
      <c r="I873" s="61">
        <v>3</v>
      </c>
      <c r="J873" s="61">
        <v>4</v>
      </c>
      <c r="K873" s="61">
        <v>2</v>
      </c>
      <c r="L873" s="61">
        <v>2</v>
      </c>
      <c r="M873" s="119">
        <v>2</v>
      </c>
      <c r="N873" s="136">
        <v>17</v>
      </c>
      <c r="O873" s="138">
        <v>2</v>
      </c>
      <c r="P873" s="61">
        <v>0</v>
      </c>
      <c r="Q873" s="61">
        <v>3</v>
      </c>
      <c r="R873" s="61">
        <v>2</v>
      </c>
      <c r="S873" s="61">
        <v>3</v>
      </c>
      <c r="T873" s="61">
        <v>4</v>
      </c>
      <c r="U873" s="61">
        <v>1</v>
      </c>
      <c r="V873" s="61">
        <v>1</v>
      </c>
      <c r="W873" s="119">
        <v>1</v>
      </c>
      <c r="X873" s="122">
        <v>17</v>
      </c>
      <c r="Y873" s="72">
        <v>34</v>
      </c>
      <c r="Z873" s="105"/>
      <c r="AA873" s="105"/>
      <c r="AB873" s="106"/>
    </row>
    <row r="874" spans="1:28" ht="13.5" thickBot="1" x14ac:dyDescent="0.25">
      <c r="A874" s="77"/>
      <c r="B874" s="77"/>
      <c r="C874" s="77"/>
      <c r="D874" s="77"/>
      <c r="E874" s="77"/>
      <c r="F874" s="77"/>
      <c r="G874" s="77"/>
      <c r="H874" s="77"/>
      <c r="I874" s="77"/>
      <c r="J874" s="77"/>
      <c r="K874" s="77"/>
      <c r="L874" s="77"/>
      <c r="M874" s="77"/>
      <c r="N874" s="77"/>
      <c r="O874" s="77"/>
      <c r="P874" s="77"/>
      <c r="Q874" s="77"/>
      <c r="R874" s="77"/>
      <c r="S874" s="77"/>
      <c r="T874" s="77"/>
      <c r="U874" s="77"/>
      <c r="V874" s="77"/>
      <c r="W874" s="77"/>
      <c r="X874" s="77"/>
      <c r="Y874" s="77"/>
      <c r="Z874" s="77"/>
      <c r="AA874" s="77"/>
      <c r="AB874" s="77"/>
    </row>
    <row r="875" spans="1:28" ht="15" x14ac:dyDescent="0.25">
      <c r="A875" s="88"/>
      <c r="B875" s="173" t="s">
        <v>4</v>
      </c>
      <c r="C875" s="176" t="s">
        <v>19</v>
      </c>
      <c r="D875" s="64" t="s">
        <v>1</v>
      </c>
      <c r="E875" s="40">
        <v>382</v>
      </c>
      <c r="F875" s="41">
        <v>459</v>
      </c>
      <c r="G875" s="41">
        <v>301</v>
      </c>
      <c r="H875" s="41">
        <v>302</v>
      </c>
      <c r="I875" s="41">
        <v>146</v>
      </c>
      <c r="J875" s="41">
        <v>373</v>
      </c>
      <c r="K875" s="41">
        <v>478</v>
      </c>
      <c r="L875" s="41">
        <v>172</v>
      </c>
      <c r="M875" s="42">
        <v>349</v>
      </c>
      <c r="N875" s="179" t="s">
        <v>16</v>
      </c>
      <c r="O875" s="40">
        <v>403</v>
      </c>
      <c r="P875" s="41">
        <v>182</v>
      </c>
      <c r="Q875" s="41">
        <v>471</v>
      </c>
      <c r="R875" s="41">
        <v>150</v>
      </c>
      <c r="S875" s="41">
        <v>387</v>
      </c>
      <c r="T875" s="41">
        <v>286</v>
      </c>
      <c r="U875" s="41">
        <v>376</v>
      </c>
      <c r="V875" s="41">
        <v>476</v>
      </c>
      <c r="W875" s="42">
        <v>270</v>
      </c>
      <c r="X875" s="179" t="s">
        <v>17</v>
      </c>
      <c r="Y875" s="89">
        <v>71.5</v>
      </c>
      <c r="Z875" s="182" t="s">
        <v>28</v>
      </c>
      <c r="AA875" s="185" t="s">
        <v>6</v>
      </c>
      <c r="AB875" s="188" t="s">
        <v>20</v>
      </c>
    </row>
    <row r="876" spans="1:28" ht="15" x14ac:dyDescent="0.25">
      <c r="A876" s="90" t="s">
        <v>21</v>
      </c>
      <c r="B876" s="174"/>
      <c r="C876" s="177"/>
      <c r="D876" s="65" t="s">
        <v>2</v>
      </c>
      <c r="E876" s="43">
        <v>4</v>
      </c>
      <c r="F876" s="39">
        <v>5</v>
      </c>
      <c r="G876" s="39">
        <v>4</v>
      </c>
      <c r="H876" s="39">
        <v>4</v>
      </c>
      <c r="I876" s="39">
        <v>3</v>
      </c>
      <c r="J876" s="39">
        <v>4</v>
      </c>
      <c r="K876" s="39">
        <v>5</v>
      </c>
      <c r="L876" s="39">
        <v>3</v>
      </c>
      <c r="M876" s="44">
        <v>4</v>
      </c>
      <c r="N876" s="180"/>
      <c r="O876" s="43">
        <v>4</v>
      </c>
      <c r="P876" s="39">
        <v>3</v>
      </c>
      <c r="Q876" s="39">
        <v>5</v>
      </c>
      <c r="R876" s="39">
        <v>3</v>
      </c>
      <c r="S876" s="39">
        <v>4</v>
      </c>
      <c r="T876" s="39">
        <v>4</v>
      </c>
      <c r="U876" s="39">
        <v>4</v>
      </c>
      <c r="V876" s="39">
        <v>5</v>
      </c>
      <c r="W876" s="44">
        <v>4</v>
      </c>
      <c r="X876" s="180"/>
      <c r="Y876" s="63">
        <v>72</v>
      </c>
      <c r="Z876" s="183"/>
      <c r="AA876" s="186"/>
      <c r="AB876" s="189"/>
    </row>
    <row r="877" spans="1:28" ht="15.75" thickBot="1" x14ac:dyDescent="0.3">
      <c r="A877" s="107">
        <v>44343</v>
      </c>
      <c r="B877" s="175"/>
      <c r="C877" s="178"/>
      <c r="D877" s="66" t="s">
        <v>3</v>
      </c>
      <c r="E877" s="45">
        <v>5</v>
      </c>
      <c r="F877" s="46">
        <v>9</v>
      </c>
      <c r="G877" s="46">
        <v>13</v>
      </c>
      <c r="H877" s="46">
        <v>15</v>
      </c>
      <c r="I877" s="46">
        <v>17</v>
      </c>
      <c r="J877" s="46">
        <v>3</v>
      </c>
      <c r="K877" s="46">
        <v>7</v>
      </c>
      <c r="L877" s="46">
        <v>11</v>
      </c>
      <c r="M877" s="47">
        <v>1</v>
      </c>
      <c r="N877" s="181"/>
      <c r="O877" s="45">
        <v>4</v>
      </c>
      <c r="P877" s="46">
        <v>14</v>
      </c>
      <c r="Q877" s="46">
        <v>6</v>
      </c>
      <c r="R877" s="46">
        <v>18</v>
      </c>
      <c r="S877" s="46">
        <v>2</v>
      </c>
      <c r="T877" s="46">
        <v>16</v>
      </c>
      <c r="U877" s="46">
        <v>8</v>
      </c>
      <c r="V877" s="46">
        <v>12</v>
      </c>
      <c r="W877" s="47">
        <v>10</v>
      </c>
      <c r="X877" s="181"/>
      <c r="Y877" s="108">
        <v>130</v>
      </c>
      <c r="Z877" s="184"/>
      <c r="AA877" s="187"/>
      <c r="AB877" s="190"/>
    </row>
    <row r="878" spans="1:28" ht="15" x14ac:dyDescent="0.25">
      <c r="A878" s="91"/>
      <c r="D878" s="48" t="s">
        <v>15</v>
      </c>
      <c r="E878" s="49">
        <v>2</v>
      </c>
      <c r="F878" s="49">
        <v>1</v>
      </c>
      <c r="G878" s="49">
        <v>1</v>
      </c>
      <c r="H878" s="49">
        <v>1</v>
      </c>
      <c r="I878" s="49">
        <v>1</v>
      </c>
      <c r="J878" s="49">
        <v>2</v>
      </c>
      <c r="K878" s="49">
        <v>2</v>
      </c>
      <c r="L878" s="49">
        <v>1</v>
      </c>
      <c r="M878" s="50">
        <v>2</v>
      </c>
      <c r="N878" s="123">
        <v>13</v>
      </c>
      <c r="O878" s="126">
        <v>2</v>
      </c>
      <c r="P878" s="49">
        <v>1</v>
      </c>
      <c r="Q878" s="49">
        <v>2</v>
      </c>
      <c r="R878" s="49">
        <v>1</v>
      </c>
      <c r="S878" s="49">
        <v>2</v>
      </c>
      <c r="T878" s="49">
        <v>1</v>
      </c>
      <c r="U878" s="49">
        <v>2</v>
      </c>
      <c r="V878" s="49">
        <v>1</v>
      </c>
      <c r="W878" s="50">
        <v>1</v>
      </c>
      <c r="X878" s="113">
        <v>13</v>
      </c>
      <c r="Y878" s="85">
        <v>26</v>
      </c>
      <c r="AB878" s="87"/>
    </row>
    <row r="879" spans="1:28" ht="15" x14ac:dyDescent="0.25">
      <c r="A879" s="91" t="s">
        <v>24</v>
      </c>
      <c r="B879" s="73">
        <v>23.1</v>
      </c>
      <c r="C879" s="112">
        <v>26</v>
      </c>
      <c r="D879" s="52" t="s">
        <v>14</v>
      </c>
      <c r="E879" s="84">
        <v>4</v>
      </c>
      <c r="F879" s="84">
        <v>8</v>
      </c>
      <c r="G879" s="84">
        <v>5</v>
      </c>
      <c r="H879" s="84">
        <v>5</v>
      </c>
      <c r="I879" s="84">
        <v>5</v>
      </c>
      <c r="J879" s="84">
        <v>6</v>
      </c>
      <c r="K879" s="84">
        <v>8</v>
      </c>
      <c r="L879" s="84">
        <v>3</v>
      </c>
      <c r="M879" s="114">
        <v>5</v>
      </c>
      <c r="N879" s="124">
        <v>49</v>
      </c>
      <c r="O879" s="84">
        <v>7</v>
      </c>
      <c r="P879" s="84">
        <v>4</v>
      </c>
      <c r="Q879" s="84">
        <v>6</v>
      </c>
      <c r="R879" s="84">
        <v>6</v>
      </c>
      <c r="S879" s="84">
        <v>5</v>
      </c>
      <c r="T879" s="84">
        <v>5</v>
      </c>
      <c r="U879" s="84">
        <v>5</v>
      </c>
      <c r="V879" s="84">
        <v>6</v>
      </c>
      <c r="W879" s="114">
        <v>4</v>
      </c>
      <c r="X879" s="109">
        <v>48</v>
      </c>
      <c r="Y879" s="67">
        <v>97</v>
      </c>
      <c r="Z879" s="92">
        <v>-0.4</v>
      </c>
      <c r="AA879" s="142">
        <v>22.700000000000003</v>
      </c>
      <c r="AB879" s="93">
        <v>70</v>
      </c>
    </row>
    <row r="880" spans="1:28" ht="15.75" thickBot="1" x14ac:dyDescent="0.3">
      <c r="A880" s="94"/>
      <c r="D880" s="74" t="s">
        <v>18</v>
      </c>
      <c r="E880" s="51">
        <v>4</v>
      </c>
      <c r="F880" s="51">
        <v>0</v>
      </c>
      <c r="G880" s="51">
        <v>2</v>
      </c>
      <c r="H880" s="51">
        <v>2</v>
      </c>
      <c r="I880" s="51">
        <v>1</v>
      </c>
      <c r="J880" s="51">
        <v>2</v>
      </c>
      <c r="K880" s="51">
        <v>1</v>
      </c>
      <c r="L880" s="51">
        <v>3</v>
      </c>
      <c r="M880" s="115">
        <v>3</v>
      </c>
      <c r="N880" s="125">
        <v>18</v>
      </c>
      <c r="O880" s="128">
        <v>1</v>
      </c>
      <c r="P880" s="51">
        <v>2</v>
      </c>
      <c r="Q880" s="51">
        <v>3</v>
      </c>
      <c r="R880" s="51">
        <v>0</v>
      </c>
      <c r="S880" s="51">
        <v>3</v>
      </c>
      <c r="T880" s="51">
        <v>2</v>
      </c>
      <c r="U880" s="51">
        <v>3</v>
      </c>
      <c r="V880" s="51">
        <v>2</v>
      </c>
      <c r="W880" s="115">
        <v>3</v>
      </c>
      <c r="X880" s="120">
        <v>19</v>
      </c>
      <c r="Y880" s="68">
        <v>37</v>
      </c>
      <c r="AB880" s="87"/>
    </row>
    <row r="881" spans="1:28" ht="13.5" thickBot="1" x14ac:dyDescent="0.25">
      <c r="A881" s="95"/>
      <c r="AB881" s="87"/>
    </row>
    <row r="882" spans="1:28" ht="15" x14ac:dyDescent="0.25">
      <c r="A882" s="99"/>
      <c r="D882" s="53" t="s">
        <v>15</v>
      </c>
      <c r="E882" s="54">
        <v>2</v>
      </c>
      <c r="F882" s="54">
        <v>2</v>
      </c>
      <c r="G882" s="54">
        <v>1</v>
      </c>
      <c r="H882" s="54">
        <v>1</v>
      </c>
      <c r="I882" s="54">
        <v>1</v>
      </c>
      <c r="J882" s="54">
        <v>2</v>
      </c>
      <c r="K882" s="54">
        <v>2</v>
      </c>
      <c r="L882" s="54">
        <v>2</v>
      </c>
      <c r="M882" s="55">
        <v>2</v>
      </c>
      <c r="N882" s="129">
        <v>15</v>
      </c>
      <c r="O882" s="132">
        <v>2</v>
      </c>
      <c r="P882" s="54">
        <v>1</v>
      </c>
      <c r="Q882" s="54">
        <v>2</v>
      </c>
      <c r="R882" s="54">
        <v>1</v>
      </c>
      <c r="S882" s="54">
        <v>2</v>
      </c>
      <c r="T882" s="54">
        <v>1</v>
      </c>
      <c r="U882" s="54">
        <v>2</v>
      </c>
      <c r="V882" s="54">
        <v>2</v>
      </c>
      <c r="W882" s="55">
        <v>2</v>
      </c>
      <c r="X882" s="116">
        <v>15</v>
      </c>
      <c r="Y882" s="55">
        <v>30</v>
      </c>
      <c r="AB882" s="87"/>
    </row>
    <row r="883" spans="1:28" ht="15" x14ac:dyDescent="0.25">
      <c r="A883" s="96" t="s">
        <v>22</v>
      </c>
      <c r="B883" s="78">
        <v>26.4</v>
      </c>
      <c r="C883" s="112">
        <v>30</v>
      </c>
      <c r="D883" s="57" t="s">
        <v>14</v>
      </c>
      <c r="E883" s="84">
        <v>5</v>
      </c>
      <c r="F883" s="84">
        <v>8</v>
      </c>
      <c r="G883" s="84">
        <v>5</v>
      </c>
      <c r="H883" s="84">
        <v>7</v>
      </c>
      <c r="I883" s="84">
        <v>4</v>
      </c>
      <c r="J883" s="84">
        <v>5</v>
      </c>
      <c r="K883" s="84">
        <v>6</v>
      </c>
      <c r="L883" s="84">
        <v>4</v>
      </c>
      <c r="M883" s="114">
        <v>5</v>
      </c>
      <c r="N883" s="130">
        <v>49</v>
      </c>
      <c r="O883" s="84">
        <v>5</v>
      </c>
      <c r="P883" s="84">
        <v>7</v>
      </c>
      <c r="Q883" s="84">
        <v>5</v>
      </c>
      <c r="R883" s="84">
        <v>4</v>
      </c>
      <c r="S883" s="84">
        <v>7</v>
      </c>
      <c r="T883" s="84">
        <v>4</v>
      </c>
      <c r="U883" s="84">
        <v>6</v>
      </c>
      <c r="V883" s="84">
        <v>7</v>
      </c>
      <c r="W883" s="114">
        <v>6</v>
      </c>
      <c r="X883" s="110">
        <v>51</v>
      </c>
      <c r="Y883" s="69">
        <v>100</v>
      </c>
      <c r="Z883" s="97">
        <v>-1.2000000000000002</v>
      </c>
      <c r="AA883" s="143">
        <v>25.2</v>
      </c>
      <c r="AB883" s="98">
        <v>72</v>
      </c>
    </row>
    <row r="884" spans="1:28" ht="15.75" thickBot="1" x14ac:dyDescent="0.3">
      <c r="A884" s="99"/>
      <c r="D884" s="75" t="s">
        <v>18</v>
      </c>
      <c r="E884" s="56">
        <v>3</v>
      </c>
      <c r="F884" s="56">
        <v>1</v>
      </c>
      <c r="G884" s="56">
        <v>2</v>
      </c>
      <c r="H884" s="56">
        <v>0</v>
      </c>
      <c r="I884" s="56">
        <v>2</v>
      </c>
      <c r="J884" s="56">
        <v>3</v>
      </c>
      <c r="K884" s="56">
        <v>3</v>
      </c>
      <c r="L884" s="56">
        <v>3</v>
      </c>
      <c r="M884" s="117">
        <v>3</v>
      </c>
      <c r="N884" s="131">
        <v>20</v>
      </c>
      <c r="O884" s="133">
        <v>3</v>
      </c>
      <c r="P884" s="56">
        <v>0</v>
      </c>
      <c r="Q884" s="56">
        <v>4</v>
      </c>
      <c r="R884" s="56">
        <v>2</v>
      </c>
      <c r="S884" s="56">
        <v>1</v>
      </c>
      <c r="T884" s="56">
        <v>3</v>
      </c>
      <c r="U884" s="56">
        <v>2</v>
      </c>
      <c r="V884" s="56">
        <v>2</v>
      </c>
      <c r="W884" s="117">
        <v>2</v>
      </c>
      <c r="X884" s="121">
        <v>19</v>
      </c>
      <c r="Y884" s="70">
        <v>39</v>
      </c>
      <c r="AB884" s="87"/>
    </row>
    <row r="885" spans="1:28" ht="13.5" thickBot="1" x14ac:dyDescent="0.25">
      <c r="A885" s="95"/>
      <c r="AB885" s="87"/>
    </row>
    <row r="886" spans="1:28" ht="15" x14ac:dyDescent="0.25">
      <c r="A886" s="100"/>
      <c r="D886" s="58" t="s">
        <v>15</v>
      </c>
      <c r="E886" s="59">
        <v>2</v>
      </c>
      <c r="F886" s="59">
        <v>2</v>
      </c>
      <c r="G886" s="59">
        <v>1</v>
      </c>
      <c r="H886" s="59">
        <v>1</v>
      </c>
      <c r="I886" s="59">
        <v>1</v>
      </c>
      <c r="J886" s="59">
        <v>2</v>
      </c>
      <c r="K886" s="59">
        <v>2</v>
      </c>
      <c r="L886" s="59">
        <v>2</v>
      </c>
      <c r="M886" s="60">
        <v>2</v>
      </c>
      <c r="N886" s="134">
        <v>15</v>
      </c>
      <c r="O886" s="137">
        <v>2</v>
      </c>
      <c r="P886" s="59">
        <v>1</v>
      </c>
      <c r="Q886" s="59">
        <v>2</v>
      </c>
      <c r="R886" s="59">
        <v>1</v>
      </c>
      <c r="S886" s="59">
        <v>2</v>
      </c>
      <c r="T886" s="59">
        <v>1</v>
      </c>
      <c r="U886" s="59">
        <v>2</v>
      </c>
      <c r="V886" s="59">
        <v>2</v>
      </c>
      <c r="W886" s="60">
        <v>2</v>
      </c>
      <c r="X886" s="118">
        <v>15</v>
      </c>
      <c r="Y886" s="60">
        <v>30</v>
      </c>
      <c r="AB886" s="87"/>
    </row>
    <row r="887" spans="1:28" ht="15" x14ac:dyDescent="0.25">
      <c r="A887" s="101" t="s">
        <v>23</v>
      </c>
      <c r="B887" s="79">
        <v>26.099999999999998</v>
      </c>
      <c r="C887" s="112">
        <v>30</v>
      </c>
      <c r="D887" s="62" t="s">
        <v>14</v>
      </c>
      <c r="E887" s="84">
        <v>0</v>
      </c>
      <c r="F887" s="84">
        <v>0</v>
      </c>
      <c r="G887" s="84">
        <v>0</v>
      </c>
      <c r="H887" s="84">
        <v>0</v>
      </c>
      <c r="I887" s="84">
        <v>0</v>
      </c>
      <c r="J887" s="84">
        <v>0</v>
      </c>
      <c r="K887" s="84">
        <v>0</v>
      </c>
      <c r="L887" s="84">
        <v>0</v>
      </c>
      <c r="M887" s="114">
        <v>0</v>
      </c>
      <c r="N887" s="135">
        <v>0</v>
      </c>
      <c r="O887" s="127">
        <v>0</v>
      </c>
      <c r="P887" s="84">
        <v>0</v>
      </c>
      <c r="Q887" s="84">
        <v>0</v>
      </c>
      <c r="R887" s="84">
        <v>0</v>
      </c>
      <c r="S887" s="84">
        <v>0</v>
      </c>
      <c r="T887" s="84">
        <v>0</v>
      </c>
      <c r="U887" s="84">
        <v>0</v>
      </c>
      <c r="V887" s="84">
        <v>0</v>
      </c>
      <c r="W887" s="114">
        <v>0</v>
      </c>
      <c r="X887" s="111">
        <v>0</v>
      </c>
      <c r="Y887" s="71">
        <v>0</v>
      </c>
      <c r="Z887" s="102">
        <v>0</v>
      </c>
      <c r="AA887" s="141">
        <v>26.099999999999998</v>
      </c>
      <c r="AB887" s="103">
        <v>79</v>
      </c>
    </row>
    <row r="888" spans="1:28" ht="15.75" thickBot="1" x14ac:dyDescent="0.3">
      <c r="A888" s="104"/>
      <c r="B888" s="105"/>
      <c r="C888" s="105"/>
      <c r="D888" s="76" t="s">
        <v>18</v>
      </c>
      <c r="E888" s="61">
        <v>0</v>
      </c>
      <c r="F888" s="61">
        <v>0</v>
      </c>
      <c r="G888" s="61">
        <v>0</v>
      </c>
      <c r="H888" s="61">
        <v>0</v>
      </c>
      <c r="I888" s="61">
        <v>0</v>
      </c>
      <c r="J888" s="61">
        <v>0</v>
      </c>
      <c r="K888" s="61">
        <v>0</v>
      </c>
      <c r="L888" s="61">
        <v>0</v>
      </c>
      <c r="M888" s="119">
        <v>0</v>
      </c>
      <c r="N888" s="136">
        <v>0</v>
      </c>
      <c r="O888" s="138">
        <v>0</v>
      </c>
      <c r="P888" s="61">
        <v>0</v>
      </c>
      <c r="Q888" s="61">
        <v>0</v>
      </c>
      <c r="R888" s="61">
        <v>0</v>
      </c>
      <c r="S888" s="61">
        <v>0</v>
      </c>
      <c r="T888" s="61">
        <v>0</v>
      </c>
      <c r="U888" s="61">
        <v>0</v>
      </c>
      <c r="V888" s="61">
        <v>0</v>
      </c>
      <c r="W888" s="119">
        <v>0</v>
      </c>
      <c r="X888" s="122">
        <v>0</v>
      </c>
      <c r="Y888" s="72">
        <v>0</v>
      </c>
      <c r="Z888" s="105"/>
      <c r="AA888" s="105"/>
      <c r="AB888" s="106"/>
    </row>
    <row r="889" spans="1:28" ht="13.5" thickBot="1" x14ac:dyDescent="0.25">
      <c r="A889" s="77"/>
      <c r="B889" s="77"/>
      <c r="C889" s="77"/>
      <c r="D889" s="77"/>
      <c r="E889" s="77"/>
      <c r="F889" s="77"/>
      <c r="G889" s="77"/>
      <c r="H889" s="77"/>
      <c r="I889" s="77"/>
      <c r="J889" s="77"/>
      <c r="K889" s="77"/>
      <c r="L889" s="77"/>
      <c r="M889" s="77"/>
      <c r="N889" s="77"/>
      <c r="O889" s="77"/>
      <c r="P889" s="77"/>
      <c r="Q889" s="77"/>
      <c r="R889" s="77"/>
      <c r="S889" s="77"/>
      <c r="T889" s="77"/>
      <c r="U889" s="77"/>
      <c r="V889" s="77"/>
      <c r="W889" s="77"/>
      <c r="X889" s="77"/>
      <c r="Y889" s="77"/>
      <c r="Z889" s="77"/>
      <c r="AA889" s="77"/>
      <c r="AB889" s="77"/>
    </row>
    <row r="890" spans="1:28" ht="15" x14ac:dyDescent="0.25">
      <c r="A890" s="88"/>
      <c r="B890" s="173" t="s">
        <v>4</v>
      </c>
      <c r="C890" s="176" t="s">
        <v>19</v>
      </c>
      <c r="D890" s="64" t="s">
        <v>1</v>
      </c>
      <c r="E890" s="40">
        <v>382</v>
      </c>
      <c r="F890" s="41">
        <v>459</v>
      </c>
      <c r="G890" s="41">
        <v>301</v>
      </c>
      <c r="H890" s="41">
        <v>302</v>
      </c>
      <c r="I890" s="41">
        <v>146</v>
      </c>
      <c r="J890" s="41">
        <v>373</v>
      </c>
      <c r="K890" s="41">
        <v>478</v>
      </c>
      <c r="L890" s="41">
        <v>172</v>
      </c>
      <c r="M890" s="42">
        <v>349</v>
      </c>
      <c r="N890" s="179" t="s">
        <v>16</v>
      </c>
      <c r="O890" s="40">
        <v>403</v>
      </c>
      <c r="P890" s="41">
        <v>182</v>
      </c>
      <c r="Q890" s="41">
        <v>471</v>
      </c>
      <c r="R890" s="41">
        <v>150</v>
      </c>
      <c r="S890" s="41">
        <v>387</v>
      </c>
      <c r="T890" s="41">
        <v>286</v>
      </c>
      <c r="U890" s="41">
        <v>376</v>
      </c>
      <c r="V890" s="41">
        <v>476</v>
      </c>
      <c r="W890" s="42">
        <v>270</v>
      </c>
      <c r="X890" s="179" t="s">
        <v>17</v>
      </c>
      <c r="Y890" s="89">
        <v>71.5</v>
      </c>
      <c r="Z890" s="182" t="s">
        <v>28</v>
      </c>
      <c r="AA890" s="185" t="s">
        <v>6</v>
      </c>
      <c r="AB890" s="188" t="s">
        <v>20</v>
      </c>
    </row>
    <row r="891" spans="1:28" ht="15" x14ac:dyDescent="0.25">
      <c r="A891" s="90" t="s">
        <v>21</v>
      </c>
      <c r="B891" s="174"/>
      <c r="C891" s="177"/>
      <c r="D891" s="65" t="s">
        <v>2</v>
      </c>
      <c r="E891" s="43">
        <v>4</v>
      </c>
      <c r="F891" s="39">
        <v>5</v>
      </c>
      <c r="G891" s="39">
        <v>4</v>
      </c>
      <c r="H891" s="39">
        <v>4</v>
      </c>
      <c r="I891" s="39">
        <v>3</v>
      </c>
      <c r="J891" s="39">
        <v>4</v>
      </c>
      <c r="K891" s="39">
        <v>5</v>
      </c>
      <c r="L891" s="39">
        <v>3</v>
      </c>
      <c r="M891" s="44">
        <v>4</v>
      </c>
      <c r="N891" s="180"/>
      <c r="O891" s="43">
        <v>4</v>
      </c>
      <c r="P891" s="39">
        <v>3</v>
      </c>
      <c r="Q891" s="39">
        <v>5</v>
      </c>
      <c r="R891" s="39">
        <v>3</v>
      </c>
      <c r="S891" s="39">
        <v>4</v>
      </c>
      <c r="T891" s="39">
        <v>4</v>
      </c>
      <c r="U891" s="39">
        <v>4</v>
      </c>
      <c r="V891" s="39">
        <v>5</v>
      </c>
      <c r="W891" s="44">
        <v>4</v>
      </c>
      <c r="X891" s="180"/>
      <c r="Y891" s="63">
        <v>72</v>
      </c>
      <c r="Z891" s="183"/>
      <c r="AA891" s="186"/>
      <c r="AB891" s="189"/>
    </row>
    <row r="892" spans="1:28" ht="15.75" thickBot="1" x14ac:dyDescent="0.3">
      <c r="A892" s="107">
        <v>44336</v>
      </c>
      <c r="B892" s="175"/>
      <c r="C892" s="178"/>
      <c r="D892" s="66" t="s">
        <v>3</v>
      </c>
      <c r="E892" s="45">
        <v>5</v>
      </c>
      <c r="F892" s="46">
        <v>9</v>
      </c>
      <c r="G892" s="46">
        <v>13</v>
      </c>
      <c r="H892" s="46">
        <v>15</v>
      </c>
      <c r="I892" s="46">
        <v>17</v>
      </c>
      <c r="J892" s="46">
        <v>3</v>
      </c>
      <c r="K892" s="46">
        <v>7</v>
      </c>
      <c r="L892" s="46">
        <v>11</v>
      </c>
      <c r="M892" s="47">
        <v>1</v>
      </c>
      <c r="N892" s="181"/>
      <c r="O892" s="45">
        <v>4</v>
      </c>
      <c r="P892" s="46">
        <v>14</v>
      </c>
      <c r="Q892" s="46">
        <v>6</v>
      </c>
      <c r="R892" s="46">
        <v>18</v>
      </c>
      <c r="S892" s="46">
        <v>2</v>
      </c>
      <c r="T892" s="46">
        <v>16</v>
      </c>
      <c r="U892" s="46">
        <v>8</v>
      </c>
      <c r="V892" s="46">
        <v>12</v>
      </c>
      <c r="W892" s="47">
        <v>10</v>
      </c>
      <c r="X892" s="181"/>
      <c r="Y892" s="108">
        <v>130</v>
      </c>
      <c r="Z892" s="184"/>
      <c r="AA892" s="187"/>
      <c r="AB892" s="190"/>
    </row>
    <row r="893" spans="1:28" ht="15" x14ac:dyDescent="0.25">
      <c r="A893" s="91"/>
      <c r="D893" s="48" t="s">
        <v>15</v>
      </c>
      <c r="E893" s="49">
        <v>2</v>
      </c>
      <c r="F893" s="49">
        <v>1</v>
      </c>
      <c r="G893" s="49">
        <v>1</v>
      </c>
      <c r="H893" s="49">
        <v>1</v>
      </c>
      <c r="I893" s="49">
        <v>1</v>
      </c>
      <c r="J893" s="49">
        <v>2</v>
      </c>
      <c r="K893" s="49">
        <v>2</v>
      </c>
      <c r="L893" s="49">
        <v>1</v>
      </c>
      <c r="M893" s="50">
        <v>2</v>
      </c>
      <c r="N893" s="123">
        <v>13</v>
      </c>
      <c r="O893" s="126">
        <v>2</v>
      </c>
      <c r="P893" s="49">
        <v>1</v>
      </c>
      <c r="Q893" s="49">
        <v>2</v>
      </c>
      <c r="R893" s="49">
        <v>1</v>
      </c>
      <c r="S893" s="49">
        <v>2</v>
      </c>
      <c r="T893" s="49">
        <v>1</v>
      </c>
      <c r="U893" s="49">
        <v>2</v>
      </c>
      <c r="V893" s="49">
        <v>1</v>
      </c>
      <c r="W893" s="50">
        <v>1</v>
      </c>
      <c r="X893" s="113">
        <v>13</v>
      </c>
      <c r="Y893" s="85">
        <v>26</v>
      </c>
      <c r="AB893" s="87"/>
    </row>
    <row r="894" spans="1:28" ht="15" x14ac:dyDescent="0.25">
      <c r="A894" s="91" t="s">
        <v>24</v>
      </c>
      <c r="B894" s="73">
        <v>23.1</v>
      </c>
      <c r="C894" s="112">
        <v>26</v>
      </c>
      <c r="D894" s="52" t="s">
        <v>14</v>
      </c>
      <c r="E894" s="84">
        <v>0</v>
      </c>
      <c r="F894" s="84">
        <v>0</v>
      </c>
      <c r="G894" s="84">
        <v>0</v>
      </c>
      <c r="H894" s="84">
        <v>0</v>
      </c>
      <c r="I894" s="84">
        <v>0</v>
      </c>
      <c r="J894" s="84">
        <v>0</v>
      </c>
      <c r="K894" s="84">
        <v>0</v>
      </c>
      <c r="L894" s="84">
        <v>0</v>
      </c>
      <c r="M894" s="114">
        <v>0</v>
      </c>
      <c r="N894" s="124">
        <v>0</v>
      </c>
      <c r="O894" s="84">
        <v>0</v>
      </c>
      <c r="P894" s="84">
        <v>0</v>
      </c>
      <c r="Q894" s="84">
        <v>0</v>
      </c>
      <c r="R894" s="84">
        <v>0</v>
      </c>
      <c r="S894" s="84">
        <v>0</v>
      </c>
      <c r="T894" s="84">
        <v>0</v>
      </c>
      <c r="U894" s="84">
        <v>0</v>
      </c>
      <c r="V894" s="84">
        <v>0</v>
      </c>
      <c r="W894" s="114">
        <v>0</v>
      </c>
      <c r="X894" s="109">
        <v>0</v>
      </c>
      <c r="Y894" s="67">
        <v>0</v>
      </c>
      <c r="Z894" s="92">
        <v>0</v>
      </c>
      <c r="AA894" s="142">
        <v>23.1</v>
      </c>
      <c r="AB894" s="93">
        <v>69</v>
      </c>
    </row>
    <row r="895" spans="1:28" ht="15.75" thickBot="1" x14ac:dyDescent="0.3">
      <c r="A895" s="94"/>
      <c r="D895" s="74" t="s">
        <v>18</v>
      </c>
      <c r="E895" s="51">
        <v>0</v>
      </c>
      <c r="F895" s="51">
        <v>0</v>
      </c>
      <c r="G895" s="51">
        <v>0</v>
      </c>
      <c r="H895" s="51">
        <v>0</v>
      </c>
      <c r="I895" s="51">
        <v>0</v>
      </c>
      <c r="J895" s="51">
        <v>0</v>
      </c>
      <c r="K895" s="51">
        <v>0</v>
      </c>
      <c r="L895" s="51">
        <v>0</v>
      </c>
      <c r="M895" s="115">
        <v>0</v>
      </c>
      <c r="N895" s="125">
        <v>0</v>
      </c>
      <c r="O895" s="128">
        <v>0</v>
      </c>
      <c r="P895" s="51">
        <v>0</v>
      </c>
      <c r="Q895" s="51">
        <v>0</v>
      </c>
      <c r="R895" s="51">
        <v>0</v>
      </c>
      <c r="S895" s="51">
        <v>0</v>
      </c>
      <c r="T895" s="51">
        <v>0</v>
      </c>
      <c r="U895" s="51">
        <v>0</v>
      </c>
      <c r="V895" s="51">
        <v>0</v>
      </c>
      <c r="W895" s="115">
        <v>0</v>
      </c>
      <c r="X895" s="120">
        <v>0</v>
      </c>
      <c r="Y895" s="68">
        <v>0</v>
      </c>
      <c r="AB895" s="87"/>
    </row>
    <row r="896" spans="1:28" ht="13.5" thickBot="1" x14ac:dyDescent="0.25">
      <c r="A896" s="95"/>
      <c r="AB896" s="87"/>
    </row>
    <row r="897" spans="1:28" ht="15" x14ac:dyDescent="0.25">
      <c r="A897" s="99"/>
      <c r="D897" s="53" t="s">
        <v>15</v>
      </c>
      <c r="E897" s="54">
        <v>2</v>
      </c>
      <c r="F897" s="54">
        <v>2</v>
      </c>
      <c r="G897" s="54">
        <v>1</v>
      </c>
      <c r="H897" s="54">
        <v>1</v>
      </c>
      <c r="I897" s="54">
        <v>1</v>
      </c>
      <c r="J897" s="54">
        <v>2</v>
      </c>
      <c r="K897" s="54">
        <v>2</v>
      </c>
      <c r="L897" s="54">
        <v>2</v>
      </c>
      <c r="M897" s="55">
        <v>2</v>
      </c>
      <c r="N897" s="129">
        <v>15</v>
      </c>
      <c r="O897" s="132">
        <v>2</v>
      </c>
      <c r="P897" s="54">
        <v>1</v>
      </c>
      <c r="Q897" s="54">
        <v>2</v>
      </c>
      <c r="R897" s="54">
        <v>1</v>
      </c>
      <c r="S897" s="54">
        <v>2</v>
      </c>
      <c r="T897" s="54">
        <v>1</v>
      </c>
      <c r="U897" s="54">
        <v>2</v>
      </c>
      <c r="V897" s="54">
        <v>2</v>
      </c>
      <c r="W897" s="55">
        <v>2</v>
      </c>
      <c r="X897" s="116">
        <v>15</v>
      </c>
      <c r="Y897" s="55">
        <v>30</v>
      </c>
      <c r="AB897" s="87"/>
    </row>
    <row r="898" spans="1:28" ht="15" x14ac:dyDescent="0.25">
      <c r="A898" s="96" t="s">
        <v>22</v>
      </c>
      <c r="B898" s="78">
        <v>26.4</v>
      </c>
      <c r="C898" s="112">
        <v>30</v>
      </c>
      <c r="D898" s="57" t="s">
        <v>14</v>
      </c>
      <c r="E898" s="84">
        <v>6</v>
      </c>
      <c r="F898" s="84">
        <v>7</v>
      </c>
      <c r="G898" s="84">
        <v>5</v>
      </c>
      <c r="H898" s="84">
        <v>4</v>
      </c>
      <c r="I898" s="84">
        <v>5</v>
      </c>
      <c r="J898" s="84">
        <v>8</v>
      </c>
      <c r="K898" s="84">
        <v>7</v>
      </c>
      <c r="L898" s="84">
        <v>5</v>
      </c>
      <c r="M898" s="114">
        <v>5</v>
      </c>
      <c r="N898" s="130">
        <v>52</v>
      </c>
      <c r="O898" s="84">
        <v>5</v>
      </c>
      <c r="P898" s="84">
        <v>5</v>
      </c>
      <c r="Q898" s="84">
        <v>8</v>
      </c>
      <c r="R898" s="84">
        <v>4</v>
      </c>
      <c r="S898" s="84">
        <v>7</v>
      </c>
      <c r="T898" s="84">
        <v>4</v>
      </c>
      <c r="U898" s="84">
        <v>5</v>
      </c>
      <c r="V898" s="84">
        <v>8</v>
      </c>
      <c r="W898" s="114">
        <v>6</v>
      </c>
      <c r="X898" s="110">
        <v>52</v>
      </c>
      <c r="Y898" s="69">
        <v>104</v>
      </c>
      <c r="Z898" s="97">
        <v>0</v>
      </c>
      <c r="AA898" s="143">
        <v>26.4</v>
      </c>
      <c r="AB898" s="98">
        <v>71</v>
      </c>
    </row>
    <row r="899" spans="1:28" ht="15.75" thickBot="1" x14ac:dyDescent="0.3">
      <c r="A899" s="99"/>
      <c r="D899" s="75" t="s">
        <v>18</v>
      </c>
      <c r="E899" s="56">
        <v>2</v>
      </c>
      <c r="F899" s="56">
        <v>2</v>
      </c>
      <c r="G899" s="56">
        <v>2</v>
      </c>
      <c r="H899" s="56">
        <v>3</v>
      </c>
      <c r="I899" s="56">
        <v>1</v>
      </c>
      <c r="J899" s="56">
        <v>0</v>
      </c>
      <c r="K899" s="56">
        <v>2</v>
      </c>
      <c r="L899" s="56">
        <v>2</v>
      </c>
      <c r="M899" s="117">
        <v>3</v>
      </c>
      <c r="N899" s="131">
        <v>17</v>
      </c>
      <c r="O899" s="133">
        <v>3</v>
      </c>
      <c r="P899" s="56">
        <v>1</v>
      </c>
      <c r="Q899" s="56">
        <v>1</v>
      </c>
      <c r="R899" s="56">
        <v>2</v>
      </c>
      <c r="S899" s="56">
        <v>1</v>
      </c>
      <c r="T899" s="56">
        <v>3</v>
      </c>
      <c r="U899" s="56">
        <v>3</v>
      </c>
      <c r="V899" s="56">
        <v>1</v>
      </c>
      <c r="W899" s="117">
        <v>2</v>
      </c>
      <c r="X899" s="121">
        <v>17</v>
      </c>
      <c r="Y899" s="70">
        <v>34</v>
      </c>
      <c r="AB899" s="87"/>
    </row>
    <row r="900" spans="1:28" ht="13.5" thickBot="1" x14ac:dyDescent="0.25">
      <c r="A900" s="95"/>
      <c r="AB900" s="87"/>
    </row>
    <row r="901" spans="1:28" ht="15" x14ac:dyDescent="0.25">
      <c r="A901" s="100"/>
      <c r="D901" s="58" t="s">
        <v>15</v>
      </c>
      <c r="E901" s="59">
        <v>2</v>
      </c>
      <c r="F901" s="59">
        <v>2</v>
      </c>
      <c r="G901" s="59">
        <v>1</v>
      </c>
      <c r="H901" s="59">
        <v>1</v>
      </c>
      <c r="I901" s="59">
        <v>1</v>
      </c>
      <c r="J901" s="59">
        <v>2</v>
      </c>
      <c r="K901" s="59">
        <v>2</v>
      </c>
      <c r="L901" s="59">
        <v>2</v>
      </c>
      <c r="M901" s="60">
        <v>2</v>
      </c>
      <c r="N901" s="134">
        <v>15</v>
      </c>
      <c r="O901" s="137">
        <v>2</v>
      </c>
      <c r="P901" s="59">
        <v>1</v>
      </c>
      <c r="Q901" s="59">
        <v>2</v>
      </c>
      <c r="R901" s="59">
        <v>1</v>
      </c>
      <c r="S901" s="59">
        <v>2</v>
      </c>
      <c r="T901" s="59">
        <v>1</v>
      </c>
      <c r="U901" s="59">
        <v>2</v>
      </c>
      <c r="V901" s="59">
        <v>1</v>
      </c>
      <c r="W901" s="60">
        <v>2</v>
      </c>
      <c r="X901" s="118">
        <v>14</v>
      </c>
      <c r="Y901" s="60">
        <v>29</v>
      </c>
      <c r="AB901" s="87"/>
    </row>
    <row r="902" spans="1:28" ht="15" x14ac:dyDescent="0.25">
      <c r="A902" s="101" t="s">
        <v>23</v>
      </c>
      <c r="B902" s="79">
        <v>25.599999999999998</v>
      </c>
      <c r="C902" s="112">
        <v>29</v>
      </c>
      <c r="D902" s="62" t="s">
        <v>14</v>
      </c>
      <c r="E902" s="84">
        <v>6</v>
      </c>
      <c r="F902" s="84">
        <v>8</v>
      </c>
      <c r="G902" s="84">
        <v>7</v>
      </c>
      <c r="H902" s="84">
        <v>6</v>
      </c>
      <c r="I902" s="84">
        <v>4</v>
      </c>
      <c r="J902" s="84">
        <v>5</v>
      </c>
      <c r="K902" s="84">
        <v>9</v>
      </c>
      <c r="L902" s="84">
        <v>4</v>
      </c>
      <c r="M902" s="114">
        <v>6</v>
      </c>
      <c r="N902" s="135">
        <v>55</v>
      </c>
      <c r="O902" s="127">
        <v>7</v>
      </c>
      <c r="P902" s="84">
        <v>6</v>
      </c>
      <c r="Q902" s="84">
        <v>6</v>
      </c>
      <c r="R902" s="84">
        <v>5</v>
      </c>
      <c r="S902" s="84">
        <v>7</v>
      </c>
      <c r="T902" s="84">
        <v>5</v>
      </c>
      <c r="U902" s="84">
        <v>6</v>
      </c>
      <c r="V902" s="84">
        <v>9</v>
      </c>
      <c r="W902" s="114">
        <v>5</v>
      </c>
      <c r="X902" s="111">
        <v>56</v>
      </c>
      <c r="Y902" s="71">
        <v>111</v>
      </c>
      <c r="Z902" s="102">
        <v>0.5</v>
      </c>
      <c r="AA902" s="141">
        <v>26.099999999999998</v>
      </c>
      <c r="AB902" s="103">
        <v>79</v>
      </c>
    </row>
    <row r="903" spans="1:28" ht="15.75" thickBot="1" x14ac:dyDescent="0.3">
      <c r="A903" s="104"/>
      <c r="B903" s="105"/>
      <c r="C903" s="105"/>
      <c r="D903" s="76" t="s">
        <v>18</v>
      </c>
      <c r="E903" s="61">
        <v>2</v>
      </c>
      <c r="F903" s="61">
        <v>1</v>
      </c>
      <c r="G903" s="61">
        <v>0</v>
      </c>
      <c r="H903" s="61">
        <v>1</v>
      </c>
      <c r="I903" s="61">
        <v>2</v>
      </c>
      <c r="J903" s="61">
        <v>3</v>
      </c>
      <c r="K903" s="61">
        <v>0</v>
      </c>
      <c r="L903" s="61">
        <v>3</v>
      </c>
      <c r="M903" s="119">
        <v>2</v>
      </c>
      <c r="N903" s="136">
        <v>14</v>
      </c>
      <c r="O903" s="138">
        <v>1</v>
      </c>
      <c r="P903" s="61">
        <v>0</v>
      </c>
      <c r="Q903" s="61">
        <v>3</v>
      </c>
      <c r="R903" s="61">
        <v>1</v>
      </c>
      <c r="S903" s="61">
        <v>1</v>
      </c>
      <c r="T903" s="61">
        <v>2</v>
      </c>
      <c r="U903" s="61">
        <v>2</v>
      </c>
      <c r="V903" s="61">
        <v>0</v>
      </c>
      <c r="W903" s="119">
        <v>3</v>
      </c>
      <c r="X903" s="122">
        <v>13</v>
      </c>
      <c r="Y903" s="72">
        <v>27</v>
      </c>
      <c r="Z903" s="105"/>
      <c r="AA903" s="105"/>
      <c r="AB903" s="106"/>
    </row>
    <row r="904" spans="1:28" ht="13.5" thickBot="1" x14ac:dyDescent="0.25">
      <c r="A904" s="77"/>
      <c r="B904" s="77"/>
      <c r="C904" s="77"/>
      <c r="D904" s="77"/>
      <c r="E904" s="77"/>
      <c r="F904" s="77"/>
      <c r="G904" s="77"/>
      <c r="H904" s="77"/>
      <c r="I904" s="77"/>
      <c r="J904" s="77"/>
      <c r="K904" s="77"/>
      <c r="L904" s="77"/>
      <c r="M904" s="77"/>
      <c r="N904" s="77"/>
      <c r="O904" s="77"/>
      <c r="P904" s="77"/>
      <c r="Q904" s="77"/>
      <c r="R904" s="77"/>
      <c r="S904" s="77"/>
      <c r="T904" s="77"/>
      <c r="U904" s="77"/>
      <c r="V904" s="77"/>
      <c r="W904" s="77"/>
      <c r="X904" s="77"/>
      <c r="Y904" s="77"/>
      <c r="Z904" s="77"/>
      <c r="AA904" s="77"/>
      <c r="AB904" s="77"/>
    </row>
    <row r="905" spans="1:28" ht="15" x14ac:dyDescent="0.25">
      <c r="A905" s="88"/>
      <c r="B905" s="173" t="s">
        <v>4</v>
      </c>
      <c r="C905" s="176" t="s">
        <v>19</v>
      </c>
      <c r="D905" s="64" t="s">
        <v>1</v>
      </c>
      <c r="E905" s="40">
        <v>382</v>
      </c>
      <c r="F905" s="41">
        <v>459</v>
      </c>
      <c r="G905" s="41">
        <v>301</v>
      </c>
      <c r="H905" s="41">
        <v>302</v>
      </c>
      <c r="I905" s="41">
        <v>146</v>
      </c>
      <c r="J905" s="41">
        <v>373</v>
      </c>
      <c r="K905" s="41">
        <v>478</v>
      </c>
      <c r="L905" s="41">
        <v>172</v>
      </c>
      <c r="M905" s="42">
        <v>349</v>
      </c>
      <c r="N905" s="179" t="s">
        <v>16</v>
      </c>
      <c r="O905" s="40">
        <v>403</v>
      </c>
      <c r="P905" s="41">
        <v>182</v>
      </c>
      <c r="Q905" s="41">
        <v>471</v>
      </c>
      <c r="R905" s="41">
        <v>150</v>
      </c>
      <c r="S905" s="41">
        <v>387</v>
      </c>
      <c r="T905" s="41">
        <v>286</v>
      </c>
      <c r="U905" s="41">
        <v>376</v>
      </c>
      <c r="V905" s="41">
        <v>476</v>
      </c>
      <c r="W905" s="42">
        <v>270</v>
      </c>
      <c r="X905" s="179" t="s">
        <v>17</v>
      </c>
      <c r="Y905" s="89">
        <v>71.5</v>
      </c>
      <c r="Z905" s="182" t="s">
        <v>28</v>
      </c>
      <c r="AA905" s="185" t="s">
        <v>6</v>
      </c>
      <c r="AB905" s="188" t="s">
        <v>20</v>
      </c>
    </row>
    <row r="906" spans="1:28" ht="15" x14ac:dyDescent="0.25">
      <c r="A906" s="90" t="s">
        <v>21</v>
      </c>
      <c r="B906" s="174"/>
      <c r="C906" s="177"/>
      <c r="D906" s="65" t="s">
        <v>2</v>
      </c>
      <c r="E906" s="43">
        <v>4</v>
      </c>
      <c r="F906" s="39">
        <v>5</v>
      </c>
      <c r="G906" s="39">
        <v>4</v>
      </c>
      <c r="H906" s="39">
        <v>4</v>
      </c>
      <c r="I906" s="39">
        <v>3</v>
      </c>
      <c r="J906" s="39">
        <v>4</v>
      </c>
      <c r="K906" s="39">
        <v>5</v>
      </c>
      <c r="L906" s="39">
        <v>3</v>
      </c>
      <c r="M906" s="44">
        <v>4</v>
      </c>
      <c r="N906" s="180"/>
      <c r="O906" s="43">
        <v>4</v>
      </c>
      <c r="P906" s="39">
        <v>3</v>
      </c>
      <c r="Q906" s="39">
        <v>5</v>
      </c>
      <c r="R906" s="39">
        <v>3</v>
      </c>
      <c r="S906" s="39">
        <v>4</v>
      </c>
      <c r="T906" s="39">
        <v>4</v>
      </c>
      <c r="U906" s="39">
        <v>4</v>
      </c>
      <c r="V906" s="39">
        <v>5</v>
      </c>
      <c r="W906" s="44">
        <v>4</v>
      </c>
      <c r="X906" s="180"/>
      <c r="Y906" s="63">
        <v>72</v>
      </c>
      <c r="Z906" s="183"/>
      <c r="AA906" s="186"/>
      <c r="AB906" s="189"/>
    </row>
    <row r="907" spans="1:28" ht="15.75" thickBot="1" x14ac:dyDescent="0.3">
      <c r="A907" s="107">
        <v>44320</v>
      </c>
      <c r="B907" s="175"/>
      <c r="C907" s="178"/>
      <c r="D907" s="66" t="s">
        <v>3</v>
      </c>
      <c r="E907" s="45">
        <v>5</v>
      </c>
      <c r="F907" s="46">
        <v>9</v>
      </c>
      <c r="G907" s="46">
        <v>13</v>
      </c>
      <c r="H907" s="46">
        <v>15</v>
      </c>
      <c r="I907" s="46">
        <v>17</v>
      </c>
      <c r="J907" s="46">
        <v>3</v>
      </c>
      <c r="K907" s="46">
        <v>7</v>
      </c>
      <c r="L907" s="46">
        <v>11</v>
      </c>
      <c r="M907" s="47">
        <v>1</v>
      </c>
      <c r="N907" s="181"/>
      <c r="O907" s="45">
        <v>4</v>
      </c>
      <c r="P907" s="46">
        <v>14</v>
      </c>
      <c r="Q907" s="46">
        <v>6</v>
      </c>
      <c r="R907" s="46">
        <v>18</v>
      </c>
      <c r="S907" s="46">
        <v>2</v>
      </c>
      <c r="T907" s="46">
        <v>16</v>
      </c>
      <c r="U907" s="46">
        <v>8</v>
      </c>
      <c r="V907" s="46">
        <v>12</v>
      </c>
      <c r="W907" s="47">
        <v>10</v>
      </c>
      <c r="X907" s="181"/>
      <c r="Y907" s="108">
        <v>130</v>
      </c>
      <c r="Z907" s="184"/>
      <c r="AA907" s="187"/>
      <c r="AB907" s="190"/>
    </row>
    <row r="908" spans="1:28" ht="15" x14ac:dyDescent="0.25">
      <c r="A908" s="91"/>
      <c r="D908" s="48" t="s">
        <v>15</v>
      </c>
      <c r="E908" s="49">
        <v>2</v>
      </c>
      <c r="F908" s="49">
        <v>1</v>
      </c>
      <c r="G908" s="49">
        <v>1</v>
      </c>
      <c r="H908" s="49">
        <v>1</v>
      </c>
      <c r="I908" s="49">
        <v>1</v>
      </c>
      <c r="J908" s="49">
        <v>2</v>
      </c>
      <c r="K908" s="49">
        <v>2</v>
      </c>
      <c r="L908" s="49">
        <v>1</v>
      </c>
      <c r="M908" s="50">
        <v>2</v>
      </c>
      <c r="N908" s="123">
        <v>13</v>
      </c>
      <c r="O908" s="126">
        <v>2</v>
      </c>
      <c r="P908" s="49">
        <v>1</v>
      </c>
      <c r="Q908" s="49">
        <v>2</v>
      </c>
      <c r="R908" s="49">
        <v>1</v>
      </c>
      <c r="S908" s="49">
        <v>2</v>
      </c>
      <c r="T908" s="49">
        <v>1</v>
      </c>
      <c r="U908" s="49">
        <v>2</v>
      </c>
      <c r="V908" s="49">
        <v>1</v>
      </c>
      <c r="W908" s="50">
        <v>1</v>
      </c>
      <c r="X908" s="113">
        <v>13</v>
      </c>
      <c r="Y908" s="85">
        <v>26</v>
      </c>
      <c r="AB908" s="87"/>
    </row>
    <row r="909" spans="1:28" ht="15" x14ac:dyDescent="0.25">
      <c r="A909" s="91" t="s">
        <v>24</v>
      </c>
      <c r="B909" s="73">
        <v>23.1</v>
      </c>
      <c r="C909" s="112">
        <v>26</v>
      </c>
      <c r="D909" s="52" t="s">
        <v>14</v>
      </c>
      <c r="E909" s="84">
        <v>0</v>
      </c>
      <c r="F909" s="84">
        <v>0</v>
      </c>
      <c r="G909" s="84">
        <v>0</v>
      </c>
      <c r="H909" s="84">
        <v>0</v>
      </c>
      <c r="I909" s="84">
        <v>0</v>
      </c>
      <c r="J909" s="84">
        <v>0</v>
      </c>
      <c r="K909" s="84">
        <v>0</v>
      </c>
      <c r="L909" s="84">
        <v>0</v>
      </c>
      <c r="M909" s="114">
        <v>0</v>
      </c>
      <c r="N909" s="124">
        <v>0</v>
      </c>
      <c r="O909" s="84">
        <v>0</v>
      </c>
      <c r="P909" s="84">
        <v>0</v>
      </c>
      <c r="Q909" s="84">
        <v>0</v>
      </c>
      <c r="R909" s="84">
        <v>0</v>
      </c>
      <c r="S909" s="84">
        <v>0</v>
      </c>
      <c r="T909" s="84">
        <v>0</v>
      </c>
      <c r="U909" s="84">
        <v>0</v>
      </c>
      <c r="V909" s="84">
        <v>0</v>
      </c>
      <c r="W909" s="114">
        <v>0</v>
      </c>
      <c r="X909" s="109">
        <v>0</v>
      </c>
      <c r="Y909" s="67">
        <v>0</v>
      </c>
      <c r="Z909" s="92">
        <v>0</v>
      </c>
      <c r="AA909" s="142">
        <v>23.1</v>
      </c>
      <c r="AB909" s="93">
        <v>69</v>
      </c>
    </row>
    <row r="910" spans="1:28" ht="15.75" thickBot="1" x14ac:dyDescent="0.3">
      <c r="A910" s="94"/>
      <c r="D910" s="74" t="s">
        <v>18</v>
      </c>
      <c r="E910" s="51">
        <v>0</v>
      </c>
      <c r="F910" s="51">
        <v>0</v>
      </c>
      <c r="G910" s="51">
        <v>0</v>
      </c>
      <c r="H910" s="51">
        <v>0</v>
      </c>
      <c r="I910" s="51">
        <v>0</v>
      </c>
      <c r="J910" s="51">
        <v>0</v>
      </c>
      <c r="K910" s="51">
        <v>0</v>
      </c>
      <c r="L910" s="51">
        <v>0</v>
      </c>
      <c r="M910" s="115">
        <v>0</v>
      </c>
      <c r="N910" s="125">
        <v>0</v>
      </c>
      <c r="O910" s="128">
        <v>0</v>
      </c>
      <c r="P910" s="51">
        <v>0</v>
      </c>
      <c r="Q910" s="51">
        <v>0</v>
      </c>
      <c r="R910" s="51">
        <v>0</v>
      </c>
      <c r="S910" s="51">
        <v>0</v>
      </c>
      <c r="T910" s="51">
        <v>0</v>
      </c>
      <c r="U910" s="51">
        <v>0</v>
      </c>
      <c r="V910" s="51">
        <v>0</v>
      </c>
      <c r="W910" s="115">
        <v>0</v>
      </c>
      <c r="X910" s="120">
        <v>0</v>
      </c>
      <c r="Y910" s="68">
        <v>0</v>
      </c>
      <c r="AB910" s="87"/>
    </row>
    <row r="911" spans="1:28" ht="13.5" thickBot="1" x14ac:dyDescent="0.25">
      <c r="A911" s="95"/>
      <c r="AB911" s="87"/>
    </row>
    <row r="912" spans="1:28" ht="15" x14ac:dyDescent="0.25">
      <c r="A912" s="99"/>
      <c r="D912" s="53" t="s">
        <v>15</v>
      </c>
      <c r="E912" s="54">
        <v>2</v>
      </c>
      <c r="F912" s="54">
        <v>2</v>
      </c>
      <c r="G912" s="54">
        <v>1</v>
      </c>
      <c r="H912" s="54">
        <v>1</v>
      </c>
      <c r="I912" s="54">
        <v>1</v>
      </c>
      <c r="J912" s="54">
        <v>2</v>
      </c>
      <c r="K912" s="54">
        <v>2</v>
      </c>
      <c r="L912" s="54">
        <v>2</v>
      </c>
      <c r="M912" s="55">
        <v>2</v>
      </c>
      <c r="N912" s="129">
        <v>15</v>
      </c>
      <c r="O912" s="132">
        <v>2</v>
      </c>
      <c r="P912" s="54">
        <v>1</v>
      </c>
      <c r="Q912" s="54">
        <v>2</v>
      </c>
      <c r="R912" s="54">
        <v>1</v>
      </c>
      <c r="S912" s="54">
        <v>2</v>
      </c>
      <c r="T912" s="54">
        <v>1</v>
      </c>
      <c r="U912" s="54">
        <v>2</v>
      </c>
      <c r="V912" s="54">
        <v>2</v>
      </c>
      <c r="W912" s="55">
        <v>2</v>
      </c>
      <c r="X912" s="116">
        <v>15</v>
      </c>
      <c r="Y912" s="55">
        <v>30</v>
      </c>
      <c r="AB912" s="87"/>
    </row>
    <row r="913" spans="1:28" ht="15" x14ac:dyDescent="0.25">
      <c r="A913" s="96" t="s">
        <v>22</v>
      </c>
      <c r="B913" s="78">
        <v>26.4</v>
      </c>
      <c r="C913" s="112">
        <v>30</v>
      </c>
      <c r="D913" s="57" t="s">
        <v>14</v>
      </c>
      <c r="E913" s="84">
        <v>6</v>
      </c>
      <c r="F913" s="84">
        <v>8</v>
      </c>
      <c r="G913" s="84">
        <v>6</v>
      </c>
      <c r="H913" s="84">
        <v>6</v>
      </c>
      <c r="I913" s="84">
        <v>4</v>
      </c>
      <c r="J913" s="84">
        <v>6</v>
      </c>
      <c r="K913" s="84">
        <v>6</v>
      </c>
      <c r="L913" s="84">
        <v>5</v>
      </c>
      <c r="M913" s="114">
        <v>6</v>
      </c>
      <c r="N913" s="130">
        <v>53</v>
      </c>
      <c r="O913" s="84">
        <v>6</v>
      </c>
      <c r="P913" s="84">
        <v>4</v>
      </c>
      <c r="Q913" s="84">
        <v>7</v>
      </c>
      <c r="R913" s="84">
        <v>4</v>
      </c>
      <c r="S913" s="84">
        <v>7</v>
      </c>
      <c r="T913" s="84">
        <v>5</v>
      </c>
      <c r="U913" s="84">
        <v>6</v>
      </c>
      <c r="V913" s="84">
        <v>6</v>
      </c>
      <c r="W913" s="114">
        <v>7</v>
      </c>
      <c r="X913" s="110">
        <v>52</v>
      </c>
      <c r="Y913" s="69">
        <v>105</v>
      </c>
      <c r="Z913" s="97">
        <v>0</v>
      </c>
      <c r="AA913" s="143">
        <v>26.4</v>
      </c>
      <c r="AB913" s="98">
        <v>70</v>
      </c>
    </row>
    <row r="914" spans="1:28" ht="15.75" thickBot="1" x14ac:dyDescent="0.3">
      <c r="A914" s="99"/>
      <c r="D914" s="75" t="s">
        <v>18</v>
      </c>
      <c r="E914" s="56">
        <v>2</v>
      </c>
      <c r="F914" s="56">
        <v>1</v>
      </c>
      <c r="G914" s="56">
        <v>1</v>
      </c>
      <c r="H914" s="56">
        <v>1</v>
      </c>
      <c r="I914" s="56">
        <v>2</v>
      </c>
      <c r="J914" s="56">
        <v>2</v>
      </c>
      <c r="K914" s="56">
        <v>3</v>
      </c>
      <c r="L914" s="56">
        <v>2</v>
      </c>
      <c r="M914" s="117">
        <v>2</v>
      </c>
      <c r="N914" s="131">
        <v>16</v>
      </c>
      <c r="O914" s="133">
        <v>2</v>
      </c>
      <c r="P914" s="56">
        <v>2</v>
      </c>
      <c r="Q914" s="56">
        <v>2</v>
      </c>
      <c r="R914" s="56">
        <v>2</v>
      </c>
      <c r="S914" s="56">
        <v>1</v>
      </c>
      <c r="T914" s="56">
        <v>2</v>
      </c>
      <c r="U914" s="56">
        <v>2</v>
      </c>
      <c r="V914" s="56">
        <v>3</v>
      </c>
      <c r="W914" s="117">
        <v>1</v>
      </c>
      <c r="X914" s="121">
        <v>17</v>
      </c>
      <c r="Y914" s="70">
        <v>33</v>
      </c>
      <c r="AB914" s="87"/>
    </row>
    <row r="915" spans="1:28" ht="13.5" thickBot="1" x14ac:dyDescent="0.25">
      <c r="A915" s="95"/>
      <c r="AB915" s="87"/>
    </row>
    <row r="916" spans="1:28" ht="15" x14ac:dyDescent="0.25">
      <c r="A916" s="100"/>
      <c r="D916" s="58" t="s">
        <v>15</v>
      </c>
      <c r="E916" s="59">
        <v>2</v>
      </c>
      <c r="F916" s="59">
        <v>2</v>
      </c>
      <c r="G916" s="59">
        <v>1</v>
      </c>
      <c r="H916" s="59">
        <v>1</v>
      </c>
      <c r="I916" s="59">
        <v>1</v>
      </c>
      <c r="J916" s="59">
        <v>2</v>
      </c>
      <c r="K916" s="59">
        <v>2</v>
      </c>
      <c r="L916" s="59">
        <v>1</v>
      </c>
      <c r="M916" s="60">
        <v>2</v>
      </c>
      <c r="N916" s="134">
        <v>14</v>
      </c>
      <c r="O916" s="137">
        <v>2</v>
      </c>
      <c r="P916" s="59">
        <v>1</v>
      </c>
      <c r="Q916" s="59">
        <v>2</v>
      </c>
      <c r="R916" s="59">
        <v>1</v>
      </c>
      <c r="S916" s="59">
        <v>2</v>
      </c>
      <c r="T916" s="59">
        <v>1</v>
      </c>
      <c r="U916" s="59">
        <v>2</v>
      </c>
      <c r="V916" s="59">
        <v>1</v>
      </c>
      <c r="W916" s="60">
        <v>2</v>
      </c>
      <c r="X916" s="118">
        <v>14</v>
      </c>
      <c r="Y916" s="60">
        <v>28</v>
      </c>
      <c r="AB916" s="87"/>
    </row>
    <row r="917" spans="1:28" ht="15" x14ac:dyDescent="0.25">
      <c r="A917" s="101" t="s">
        <v>23</v>
      </c>
      <c r="B917" s="79">
        <v>24.999999999999996</v>
      </c>
      <c r="C917" s="112">
        <v>28</v>
      </c>
      <c r="D917" s="62" t="s">
        <v>14</v>
      </c>
      <c r="E917" s="84">
        <v>5</v>
      </c>
      <c r="F917" s="84">
        <v>7</v>
      </c>
      <c r="G917" s="84">
        <v>7</v>
      </c>
      <c r="H917" s="84">
        <v>7</v>
      </c>
      <c r="I917" s="84">
        <v>6</v>
      </c>
      <c r="J917" s="84">
        <v>8</v>
      </c>
      <c r="K917" s="84">
        <v>6</v>
      </c>
      <c r="L917" s="84">
        <v>3</v>
      </c>
      <c r="M917" s="114">
        <v>8</v>
      </c>
      <c r="N917" s="135">
        <v>57</v>
      </c>
      <c r="O917" s="127">
        <v>8</v>
      </c>
      <c r="P917" s="84">
        <v>4</v>
      </c>
      <c r="Q917" s="84">
        <v>6</v>
      </c>
      <c r="R917" s="84">
        <v>4</v>
      </c>
      <c r="S917" s="84">
        <v>5</v>
      </c>
      <c r="T917" s="84">
        <v>6</v>
      </c>
      <c r="U917" s="84">
        <v>7</v>
      </c>
      <c r="V917" s="84">
        <v>5</v>
      </c>
      <c r="W917" s="114">
        <v>8</v>
      </c>
      <c r="X917" s="111">
        <v>53</v>
      </c>
      <c r="Y917" s="71">
        <v>110</v>
      </c>
      <c r="Z917" s="102">
        <v>0.6</v>
      </c>
      <c r="AA917" s="141">
        <v>25.599999999999998</v>
      </c>
      <c r="AB917" s="103">
        <v>78</v>
      </c>
    </row>
    <row r="918" spans="1:28" ht="15.75" thickBot="1" x14ac:dyDescent="0.3">
      <c r="A918" s="104"/>
      <c r="B918" s="105"/>
      <c r="C918" s="105"/>
      <c r="D918" s="76" t="s">
        <v>18</v>
      </c>
      <c r="E918" s="61">
        <v>3</v>
      </c>
      <c r="F918" s="61">
        <v>2</v>
      </c>
      <c r="G918" s="61">
        <v>0</v>
      </c>
      <c r="H918" s="61">
        <v>0</v>
      </c>
      <c r="I918" s="61">
        <v>0</v>
      </c>
      <c r="J918" s="61">
        <v>0</v>
      </c>
      <c r="K918" s="61">
        <v>3</v>
      </c>
      <c r="L918" s="61">
        <v>3</v>
      </c>
      <c r="M918" s="119">
        <v>0</v>
      </c>
      <c r="N918" s="136">
        <v>11</v>
      </c>
      <c r="O918" s="138">
        <v>0</v>
      </c>
      <c r="P918" s="61">
        <v>2</v>
      </c>
      <c r="Q918" s="61">
        <v>3</v>
      </c>
      <c r="R918" s="61">
        <v>2</v>
      </c>
      <c r="S918" s="61">
        <v>3</v>
      </c>
      <c r="T918" s="61">
        <v>1</v>
      </c>
      <c r="U918" s="61">
        <v>1</v>
      </c>
      <c r="V918" s="61">
        <v>3</v>
      </c>
      <c r="W918" s="119">
        <v>0</v>
      </c>
      <c r="X918" s="122">
        <v>15</v>
      </c>
      <c r="Y918" s="72">
        <v>26</v>
      </c>
      <c r="Z918" s="105"/>
      <c r="AA918" s="105"/>
      <c r="AB918" s="106"/>
    </row>
    <row r="919" spans="1:28" ht="13.5" thickBot="1" x14ac:dyDescent="0.25">
      <c r="A919" s="77"/>
      <c r="B919" s="77"/>
      <c r="C919" s="77"/>
      <c r="D919" s="77"/>
      <c r="E919" s="77"/>
      <c r="F919" s="77"/>
      <c r="G919" s="77"/>
      <c r="H919" s="77"/>
      <c r="I919" s="77"/>
      <c r="J919" s="77"/>
      <c r="K919" s="77"/>
      <c r="L919" s="77"/>
      <c r="M919" s="77"/>
      <c r="N919" s="77"/>
      <c r="O919" s="77"/>
      <c r="P919" s="77"/>
      <c r="Q919" s="77"/>
      <c r="R919" s="77"/>
      <c r="S919" s="77"/>
      <c r="T919" s="77"/>
      <c r="U919" s="77"/>
      <c r="V919" s="77"/>
      <c r="W919" s="77"/>
      <c r="X919" s="77"/>
      <c r="Y919" s="77"/>
      <c r="Z919" s="77"/>
      <c r="AA919" s="77"/>
      <c r="AB919" s="77"/>
    </row>
    <row r="920" spans="1:28" ht="15" x14ac:dyDescent="0.25">
      <c r="A920" s="153"/>
      <c r="B920" s="173" t="s">
        <v>4</v>
      </c>
      <c r="C920" s="176" t="s">
        <v>19</v>
      </c>
      <c r="D920" s="64" t="s">
        <v>1</v>
      </c>
      <c r="E920" s="40">
        <v>465</v>
      </c>
      <c r="F920" s="41">
        <v>365</v>
      </c>
      <c r="G920" s="41">
        <v>155</v>
      </c>
      <c r="H920" s="41">
        <v>366</v>
      </c>
      <c r="I920" s="41">
        <v>449</v>
      </c>
      <c r="J920" s="41">
        <v>281</v>
      </c>
      <c r="K920" s="41">
        <v>126</v>
      </c>
      <c r="L920" s="41">
        <v>353</v>
      </c>
      <c r="M920" s="42">
        <v>301</v>
      </c>
      <c r="N920" s="179" t="s">
        <v>16</v>
      </c>
      <c r="O920" s="40">
        <v>358</v>
      </c>
      <c r="P920" s="41">
        <v>142</v>
      </c>
      <c r="Q920" s="41">
        <v>512</v>
      </c>
      <c r="R920" s="41">
        <v>331</v>
      </c>
      <c r="S920" s="41">
        <v>337</v>
      </c>
      <c r="T920" s="41">
        <v>328</v>
      </c>
      <c r="U920" s="41">
        <v>342</v>
      </c>
      <c r="V920" s="41">
        <v>126</v>
      </c>
      <c r="W920" s="42">
        <v>470</v>
      </c>
      <c r="X920" s="179" t="s">
        <v>17</v>
      </c>
      <c r="Y920" s="89">
        <v>71.3</v>
      </c>
      <c r="Z920" s="182" t="s">
        <v>28</v>
      </c>
      <c r="AA920" s="185" t="s">
        <v>6</v>
      </c>
      <c r="AB920" s="188" t="s">
        <v>20</v>
      </c>
    </row>
    <row r="921" spans="1:28" ht="15" x14ac:dyDescent="0.25">
      <c r="A921" s="153" t="s">
        <v>30</v>
      </c>
      <c r="B921" s="174"/>
      <c r="C921" s="177"/>
      <c r="D921" s="65" t="s">
        <v>2</v>
      </c>
      <c r="E921" s="43">
        <v>5</v>
      </c>
      <c r="F921" s="39">
        <v>4</v>
      </c>
      <c r="G921" s="39">
        <v>3</v>
      </c>
      <c r="H921" s="39">
        <v>4</v>
      </c>
      <c r="I921" s="39">
        <v>5</v>
      </c>
      <c r="J921" s="39">
        <v>4</v>
      </c>
      <c r="K921" s="39">
        <v>3</v>
      </c>
      <c r="L921" s="39">
        <v>4</v>
      </c>
      <c r="M921" s="44">
        <v>4</v>
      </c>
      <c r="N921" s="180"/>
      <c r="O921" s="43">
        <v>4</v>
      </c>
      <c r="P921" s="39">
        <v>3</v>
      </c>
      <c r="Q921" s="39">
        <v>5</v>
      </c>
      <c r="R921" s="39">
        <v>4</v>
      </c>
      <c r="S921" s="39">
        <v>4</v>
      </c>
      <c r="T921" s="39">
        <v>4</v>
      </c>
      <c r="U921" s="39">
        <v>4</v>
      </c>
      <c r="V921" s="39">
        <v>3</v>
      </c>
      <c r="W921" s="44">
        <v>5</v>
      </c>
      <c r="X921" s="180"/>
      <c r="Y921" s="63">
        <v>72</v>
      </c>
      <c r="Z921" s="183"/>
      <c r="AA921" s="186"/>
      <c r="AB921" s="189"/>
    </row>
    <row r="922" spans="1:28" ht="15.75" thickBot="1" x14ac:dyDescent="0.3">
      <c r="A922" s="154">
        <v>44293</v>
      </c>
      <c r="B922" s="175"/>
      <c r="C922" s="178"/>
      <c r="D922" s="66" t="s">
        <v>3</v>
      </c>
      <c r="E922" s="45">
        <v>8</v>
      </c>
      <c r="F922" s="46">
        <v>4</v>
      </c>
      <c r="G922" s="46">
        <v>18</v>
      </c>
      <c r="H922" s="46">
        <v>2</v>
      </c>
      <c r="I922" s="46">
        <v>6</v>
      </c>
      <c r="J922" s="46">
        <v>16</v>
      </c>
      <c r="K922" s="46">
        <v>12</v>
      </c>
      <c r="L922" s="46">
        <v>10</v>
      </c>
      <c r="M922" s="47">
        <v>14</v>
      </c>
      <c r="N922" s="181"/>
      <c r="O922" s="45">
        <v>3</v>
      </c>
      <c r="P922" s="46">
        <v>17</v>
      </c>
      <c r="Q922" s="46">
        <v>1</v>
      </c>
      <c r="R922" s="46">
        <v>15</v>
      </c>
      <c r="S922" s="46">
        <v>7</v>
      </c>
      <c r="T922" s="46">
        <v>5</v>
      </c>
      <c r="U922" s="46">
        <v>11</v>
      </c>
      <c r="V922" s="46">
        <v>9</v>
      </c>
      <c r="W922" s="47">
        <v>13</v>
      </c>
      <c r="X922" s="181"/>
      <c r="Y922" s="108">
        <v>140</v>
      </c>
      <c r="Z922" s="184"/>
      <c r="AA922" s="187"/>
      <c r="AB922" s="190"/>
    </row>
    <row r="923" spans="1:28" ht="15" x14ac:dyDescent="0.25">
      <c r="A923" s="146"/>
      <c r="D923" s="48" t="s">
        <v>15</v>
      </c>
      <c r="E923" s="49">
        <v>2</v>
      </c>
      <c r="F923" s="49">
        <v>2</v>
      </c>
      <c r="G923" s="49">
        <v>1</v>
      </c>
      <c r="H923" s="49">
        <v>2</v>
      </c>
      <c r="I923" s="49">
        <v>2</v>
      </c>
      <c r="J923" s="49">
        <v>1</v>
      </c>
      <c r="K923" s="49">
        <v>1</v>
      </c>
      <c r="L923" s="49">
        <v>1</v>
      </c>
      <c r="M923" s="50">
        <v>1</v>
      </c>
      <c r="N923" s="123">
        <v>13</v>
      </c>
      <c r="O923" s="126">
        <v>2</v>
      </c>
      <c r="P923" s="49">
        <v>1</v>
      </c>
      <c r="Q923" s="49">
        <v>2</v>
      </c>
      <c r="R923" s="49">
        <v>1</v>
      </c>
      <c r="S923" s="49">
        <v>2</v>
      </c>
      <c r="T923" s="49">
        <v>2</v>
      </c>
      <c r="U923" s="49">
        <v>1</v>
      </c>
      <c r="V923" s="49">
        <v>1</v>
      </c>
      <c r="W923" s="50">
        <v>1</v>
      </c>
      <c r="X923" s="113">
        <v>13</v>
      </c>
      <c r="Y923" s="85">
        <v>26</v>
      </c>
      <c r="AB923" s="87"/>
    </row>
    <row r="924" spans="1:28" ht="15" x14ac:dyDescent="0.25">
      <c r="A924" s="146" t="s">
        <v>24</v>
      </c>
      <c r="B924" s="73">
        <v>21.5</v>
      </c>
      <c r="C924" s="112">
        <v>26</v>
      </c>
      <c r="D924" s="52" t="s">
        <v>14</v>
      </c>
      <c r="E924" s="84">
        <v>8</v>
      </c>
      <c r="F924" s="84">
        <v>7</v>
      </c>
      <c r="G924" s="84">
        <v>4</v>
      </c>
      <c r="H924" s="84">
        <v>8</v>
      </c>
      <c r="I924" s="84">
        <v>7</v>
      </c>
      <c r="J924" s="84">
        <v>6</v>
      </c>
      <c r="K924" s="84">
        <v>5</v>
      </c>
      <c r="L924" s="84">
        <v>6</v>
      </c>
      <c r="M924" s="114">
        <v>6</v>
      </c>
      <c r="N924" s="147">
        <v>57</v>
      </c>
      <c r="O924" s="84">
        <v>8</v>
      </c>
      <c r="P924" s="84">
        <v>5</v>
      </c>
      <c r="Q924" s="84">
        <v>8</v>
      </c>
      <c r="R924" s="84">
        <v>7</v>
      </c>
      <c r="S924" s="84">
        <v>6</v>
      </c>
      <c r="T924" s="84">
        <v>7</v>
      </c>
      <c r="U924" s="84">
        <v>6</v>
      </c>
      <c r="V924" s="84">
        <v>6</v>
      </c>
      <c r="W924" s="114">
        <v>8</v>
      </c>
      <c r="X924" s="109">
        <v>61</v>
      </c>
      <c r="Y924" s="67">
        <v>118</v>
      </c>
      <c r="Z924" s="92">
        <v>1.6000000000000003</v>
      </c>
      <c r="AA924" s="142">
        <v>23.1</v>
      </c>
      <c r="AB924" s="93">
        <v>69</v>
      </c>
    </row>
    <row r="925" spans="1:28" ht="15.75" thickBot="1" x14ac:dyDescent="0.3">
      <c r="A925" s="94"/>
      <c r="D925" s="148" t="s">
        <v>18</v>
      </c>
      <c r="E925" s="51">
        <v>1</v>
      </c>
      <c r="F925" s="51">
        <v>1</v>
      </c>
      <c r="G925" s="51">
        <v>2</v>
      </c>
      <c r="H925" s="51">
        <v>0</v>
      </c>
      <c r="I925" s="51">
        <v>2</v>
      </c>
      <c r="J925" s="51">
        <v>1</v>
      </c>
      <c r="K925" s="51">
        <v>1</v>
      </c>
      <c r="L925" s="51">
        <v>1</v>
      </c>
      <c r="M925" s="115">
        <v>1</v>
      </c>
      <c r="N925" s="125">
        <v>10</v>
      </c>
      <c r="O925" s="128">
        <v>0</v>
      </c>
      <c r="P925" s="51">
        <v>1</v>
      </c>
      <c r="Q925" s="51">
        <v>1</v>
      </c>
      <c r="R925" s="51">
        <v>0</v>
      </c>
      <c r="S925" s="51">
        <v>2</v>
      </c>
      <c r="T925" s="51">
        <v>1</v>
      </c>
      <c r="U925" s="51">
        <v>1</v>
      </c>
      <c r="V925" s="51">
        <v>0</v>
      </c>
      <c r="W925" s="115">
        <v>0</v>
      </c>
      <c r="X925" s="120">
        <v>6</v>
      </c>
      <c r="Y925" s="68">
        <v>16</v>
      </c>
      <c r="AB925" s="87"/>
    </row>
    <row r="926" spans="1:28" ht="13.5" thickBot="1" x14ac:dyDescent="0.25">
      <c r="A926" s="95"/>
      <c r="AB926" s="87"/>
    </row>
    <row r="927" spans="1:28" ht="15" x14ac:dyDescent="0.25">
      <c r="A927" s="99"/>
      <c r="D927" s="53" t="s">
        <v>15</v>
      </c>
      <c r="E927" s="54">
        <v>2</v>
      </c>
      <c r="F927" s="54">
        <v>2</v>
      </c>
      <c r="G927" s="54">
        <v>1</v>
      </c>
      <c r="H927" s="54">
        <v>2</v>
      </c>
      <c r="I927" s="54">
        <v>2</v>
      </c>
      <c r="J927" s="54">
        <v>1</v>
      </c>
      <c r="K927" s="54">
        <v>2</v>
      </c>
      <c r="L927" s="54">
        <v>2</v>
      </c>
      <c r="M927" s="55">
        <v>1</v>
      </c>
      <c r="N927" s="129">
        <v>15</v>
      </c>
      <c r="O927" s="132">
        <v>2</v>
      </c>
      <c r="P927" s="54">
        <v>1</v>
      </c>
      <c r="Q927" s="54">
        <v>2</v>
      </c>
      <c r="R927" s="54">
        <v>1</v>
      </c>
      <c r="S927" s="54">
        <v>2</v>
      </c>
      <c r="T927" s="54">
        <v>2</v>
      </c>
      <c r="U927" s="54">
        <v>2</v>
      </c>
      <c r="V927" s="54">
        <v>2</v>
      </c>
      <c r="W927" s="55">
        <v>2</v>
      </c>
      <c r="X927" s="116">
        <v>16</v>
      </c>
      <c r="Y927" s="55">
        <v>31</v>
      </c>
      <c r="AB927" s="87"/>
    </row>
    <row r="928" spans="1:28" ht="15" x14ac:dyDescent="0.25">
      <c r="A928" s="149" t="s">
        <v>22</v>
      </c>
      <c r="B928" s="78">
        <v>25.4</v>
      </c>
      <c r="C928" s="112">
        <v>31</v>
      </c>
      <c r="D928" s="57" t="s">
        <v>14</v>
      </c>
      <c r="E928" s="84">
        <v>8</v>
      </c>
      <c r="F928" s="84">
        <v>7</v>
      </c>
      <c r="G928" s="84">
        <v>4</v>
      </c>
      <c r="H928" s="84">
        <v>8</v>
      </c>
      <c r="I928" s="84">
        <v>7</v>
      </c>
      <c r="J928" s="84">
        <v>6</v>
      </c>
      <c r="K928" s="84">
        <v>5</v>
      </c>
      <c r="L928" s="84">
        <v>6</v>
      </c>
      <c r="M928" s="114">
        <v>6</v>
      </c>
      <c r="N928" s="130">
        <v>57</v>
      </c>
      <c r="O928" s="84">
        <v>8</v>
      </c>
      <c r="P928" s="84">
        <v>4</v>
      </c>
      <c r="Q928" s="84">
        <v>9</v>
      </c>
      <c r="R928" s="84">
        <v>6</v>
      </c>
      <c r="S928" s="84">
        <v>6</v>
      </c>
      <c r="T928" s="84">
        <v>8</v>
      </c>
      <c r="U928" s="84">
        <v>8</v>
      </c>
      <c r="V928" s="84">
        <v>6</v>
      </c>
      <c r="W928" s="114">
        <v>6</v>
      </c>
      <c r="X928" s="110">
        <v>61</v>
      </c>
      <c r="Y928" s="69">
        <v>118</v>
      </c>
      <c r="Z928" s="97">
        <v>1.0999999999999999</v>
      </c>
      <c r="AA928" s="143">
        <v>26.4</v>
      </c>
      <c r="AB928" s="98">
        <v>69</v>
      </c>
    </row>
    <row r="929" spans="1:28" ht="15.75" thickBot="1" x14ac:dyDescent="0.3">
      <c r="A929" s="99"/>
      <c r="D929" s="150" t="s">
        <v>18</v>
      </c>
      <c r="E929" s="56">
        <v>1</v>
      </c>
      <c r="F929" s="56">
        <v>1</v>
      </c>
      <c r="G929" s="56">
        <v>2</v>
      </c>
      <c r="H929" s="56">
        <v>0</v>
      </c>
      <c r="I929" s="56">
        <v>2</v>
      </c>
      <c r="J929" s="56">
        <v>1</v>
      </c>
      <c r="K929" s="56">
        <v>2</v>
      </c>
      <c r="L929" s="56">
        <v>2</v>
      </c>
      <c r="M929" s="117">
        <v>1</v>
      </c>
      <c r="N929" s="131">
        <v>12</v>
      </c>
      <c r="O929" s="133">
        <v>0</v>
      </c>
      <c r="P929" s="56">
        <v>2</v>
      </c>
      <c r="Q929" s="56">
        <v>0</v>
      </c>
      <c r="R929" s="56">
        <v>1</v>
      </c>
      <c r="S929" s="56">
        <v>2</v>
      </c>
      <c r="T929" s="56">
        <v>0</v>
      </c>
      <c r="U929" s="56">
        <v>0</v>
      </c>
      <c r="V929" s="56">
        <v>1</v>
      </c>
      <c r="W929" s="117">
        <v>3</v>
      </c>
      <c r="X929" s="121">
        <v>9</v>
      </c>
      <c r="Y929" s="70">
        <v>21</v>
      </c>
      <c r="AB929" s="87"/>
    </row>
    <row r="930" spans="1:28" ht="13.5" thickBot="1" x14ac:dyDescent="0.25">
      <c r="A930" s="95"/>
      <c r="AB930" s="87"/>
    </row>
    <row r="931" spans="1:28" ht="15" x14ac:dyDescent="0.25">
      <c r="A931" s="100"/>
      <c r="D931" s="58" t="s">
        <v>15</v>
      </c>
      <c r="E931" s="59">
        <v>2</v>
      </c>
      <c r="F931" s="59">
        <v>2</v>
      </c>
      <c r="G931" s="59">
        <v>1</v>
      </c>
      <c r="H931" s="59">
        <v>2</v>
      </c>
      <c r="I931" s="59">
        <v>2</v>
      </c>
      <c r="J931" s="59">
        <v>1</v>
      </c>
      <c r="K931" s="59">
        <v>2</v>
      </c>
      <c r="L931" s="59">
        <v>2</v>
      </c>
      <c r="M931" s="60">
        <v>1</v>
      </c>
      <c r="N931" s="134">
        <v>15</v>
      </c>
      <c r="O931" s="137">
        <v>2</v>
      </c>
      <c r="P931" s="59">
        <v>1</v>
      </c>
      <c r="Q931" s="59">
        <v>2</v>
      </c>
      <c r="R931" s="59">
        <v>1</v>
      </c>
      <c r="S931" s="59">
        <v>2</v>
      </c>
      <c r="T931" s="59">
        <v>2</v>
      </c>
      <c r="U931" s="59">
        <v>2</v>
      </c>
      <c r="V931" s="59">
        <v>2</v>
      </c>
      <c r="W931" s="60">
        <v>1</v>
      </c>
      <c r="X931" s="118">
        <v>15</v>
      </c>
      <c r="Y931" s="60">
        <v>30</v>
      </c>
      <c r="AB931" s="87"/>
    </row>
    <row r="932" spans="1:28" ht="15" x14ac:dyDescent="0.25">
      <c r="A932" s="151" t="s">
        <v>23</v>
      </c>
      <c r="B932" s="79">
        <v>24.799999999999997</v>
      </c>
      <c r="C932" s="112">
        <v>30</v>
      </c>
      <c r="D932" s="62" t="s">
        <v>14</v>
      </c>
      <c r="E932" s="84">
        <v>6</v>
      </c>
      <c r="F932" s="84">
        <v>7</v>
      </c>
      <c r="G932" s="84">
        <v>3</v>
      </c>
      <c r="H932" s="84">
        <v>8</v>
      </c>
      <c r="I932" s="84">
        <v>8</v>
      </c>
      <c r="J932" s="84">
        <v>5</v>
      </c>
      <c r="K932" s="84">
        <v>5</v>
      </c>
      <c r="L932" s="84">
        <v>5</v>
      </c>
      <c r="M932" s="114">
        <v>5</v>
      </c>
      <c r="N932" s="135">
        <v>52</v>
      </c>
      <c r="O932" s="127">
        <v>8</v>
      </c>
      <c r="P932" s="84">
        <v>5</v>
      </c>
      <c r="Q932" s="84">
        <v>8</v>
      </c>
      <c r="R932" s="84">
        <v>5</v>
      </c>
      <c r="S932" s="84">
        <v>5</v>
      </c>
      <c r="T932" s="84">
        <v>8</v>
      </c>
      <c r="U932" s="84">
        <v>6</v>
      </c>
      <c r="V932" s="84">
        <v>5</v>
      </c>
      <c r="W932" s="114">
        <v>6</v>
      </c>
      <c r="X932" s="111">
        <v>56</v>
      </c>
      <c r="Y932" s="71">
        <v>108</v>
      </c>
      <c r="Z932" s="102">
        <v>0.2</v>
      </c>
      <c r="AA932" s="141">
        <v>24.999999999999996</v>
      </c>
      <c r="AB932" s="103">
        <v>77</v>
      </c>
    </row>
    <row r="933" spans="1:28" ht="15.75" thickBot="1" x14ac:dyDescent="0.3">
      <c r="A933" s="104"/>
      <c r="B933" s="105"/>
      <c r="C933" s="105"/>
      <c r="D933" s="152" t="s">
        <v>18</v>
      </c>
      <c r="E933" s="61">
        <v>3</v>
      </c>
      <c r="F933" s="61">
        <v>1</v>
      </c>
      <c r="G933" s="61">
        <v>3</v>
      </c>
      <c r="H933" s="61">
        <v>0</v>
      </c>
      <c r="I933" s="61">
        <v>1</v>
      </c>
      <c r="J933" s="61">
        <v>2</v>
      </c>
      <c r="K933" s="61">
        <v>2</v>
      </c>
      <c r="L933" s="61">
        <v>3</v>
      </c>
      <c r="M933" s="119">
        <v>2</v>
      </c>
      <c r="N933" s="136">
        <v>17</v>
      </c>
      <c r="O933" s="138">
        <v>0</v>
      </c>
      <c r="P933" s="61">
        <v>1</v>
      </c>
      <c r="Q933" s="61">
        <v>1</v>
      </c>
      <c r="R933" s="61">
        <v>2</v>
      </c>
      <c r="S933" s="61">
        <v>3</v>
      </c>
      <c r="T933" s="61">
        <v>0</v>
      </c>
      <c r="U933" s="61">
        <v>2</v>
      </c>
      <c r="V933" s="61">
        <v>2</v>
      </c>
      <c r="W933" s="119">
        <v>2</v>
      </c>
      <c r="X933" s="122">
        <v>13</v>
      </c>
      <c r="Y933" s="72">
        <v>30</v>
      </c>
      <c r="Z933" s="105"/>
      <c r="AA933" s="105"/>
      <c r="AB933" s="106"/>
    </row>
    <row r="934" spans="1:28" ht="13.5" thickBot="1" x14ac:dyDescent="0.25">
      <c r="A934" s="77"/>
      <c r="B934" s="77"/>
      <c r="C934" s="77"/>
      <c r="D934" s="77"/>
      <c r="E934" s="77"/>
      <c r="F934" s="77"/>
      <c r="G934" s="77"/>
      <c r="H934" s="77"/>
      <c r="I934" s="77"/>
      <c r="J934" s="77"/>
      <c r="K934" s="77"/>
      <c r="L934" s="77"/>
      <c r="M934" s="77"/>
      <c r="N934" s="77"/>
      <c r="O934" s="77"/>
      <c r="P934" s="77"/>
      <c r="Q934" s="77"/>
      <c r="R934" s="77"/>
      <c r="S934" s="77"/>
      <c r="T934" s="77"/>
      <c r="U934" s="77"/>
      <c r="V934" s="77"/>
      <c r="W934" s="77"/>
      <c r="X934" s="77"/>
      <c r="Y934" s="77"/>
      <c r="Z934" s="77"/>
      <c r="AA934" s="77"/>
      <c r="AB934" s="77"/>
    </row>
    <row r="935" spans="1:28" ht="15" x14ac:dyDescent="0.25">
      <c r="A935" s="86"/>
      <c r="B935" s="173" t="s">
        <v>4</v>
      </c>
      <c r="C935" s="176" t="s">
        <v>19</v>
      </c>
      <c r="D935" s="64" t="s">
        <v>1</v>
      </c>
      <c r="E935" s="163">
        <v>280</v>
      </c>
      <c r="F935" s="163">
        <v>258</v>
      </c>
      <c r="G935" s="163">
        <v>452</v>
      </c>
      <c r="H935" s="163">
        <v>335</v>
      </c>
      <c r="I935" s="163">
        <v>158</v>
      </c>
      <c r="J935" s="163">
        <v>307</v>
      </c>
      <c r="K935" s="163">
        <v>370</v>
      </c>
      <c r="L935" s="163">
        <v>510</v>
      </c>
      <c r="M935" s="163">
        <v>126</v>
      </c>
      <c r="N935" s="179" t="s">
        <v>16</v>
      </c>
      <c r="O935" s="163">
        <v>357</v>
      </c>
      <c r="P935" s="163">
        <v>194</v>
      </c>
      <c r="Q935" s="163">
        <v>313</v>
      </c>
      <c r="R935" s="163">
        <v>321</v>
      </c>
      <c r="S935" s="163">
        <v>488</v>
      </c>
      <c r="T935" s="163">
        <v>290</v>
      </c>
      <c r="U935" s="163">
        <v>362</v>
      </c>
      <c r="V935" s="163">
        <v>143</v>
      </c>
      <c r="W935" s="163">
        <v>447</v>
      </c>
      <c r="X935" s="179" t="s">
        <v>17</v>
      </c>
      <c r="Y935" s="89">
        <v>70.5</v>
      </c>
      <c r="Z935" s="182" t="s">
        <v>28</v>
      </c>
      <c r="AA935" s="185" t="s">
        <v>6</v>
      </c>
      <c r="AB935" s="188" t="s">
        <v>20</v>
      </c>
    </row>
    <row r="936" spans="1:28" ht="15" x14ac:dyDescent="0.25">
      <c r="A936" s="86" t="s">
        <v>27</v>
      </c>
      <c r="B936" s="174"/>
      <c r="C936" s="177"/>
      <c r="D936" s="65" t="s">
        <v>2</v>
      </c>
      <c r="E936" s="43">
        <v>4</v>
      </c>
      <c r="F936" s="39">
        <v>4</v>
      </c>
      <c r="G936" s="39">
        <v>5</v>
      </c>
      <c r="H936" s="39">
        <v>4</v>
      </c>
      <c r="I936" s="39">
        <v>3</v>
      </c>
      <c r="J936" s="39">
        <v>4</v>
      </c>
      <c r="K936" s="39">
        <v>4</v>
      </c>
      <c r="L936" s="39">
        <v>5</v>
      </c>
      <c r="M936" s="44">
        <v>3</v>
      </c>
      <c r="N936" s="180"/>
      <c r="O936" s="43">
        <v>4</v>
      </c>
      <c r="P936" s="39">
        <v>3</v>
      </c>
      <c r="Q936" s="39">
        <v>4</v>
      </c>
      <c r="R936" s="39">
        <v>4</v>
      </c>
      <c r="S936" s="39">
        <v>5</v>
      </c>
      <c r="T936" s="39">
        <v>4</v>
      </c>
      <c r="U936" s="39">
        <v>4</v>
      </c>
      <c r="V936" s="39">
        <v>3</v>
      </c>
      <c r="W936" s="44">
        <v>5</v>
      </c>
      <c r="X936" s="180"/>
      <c r="Y936" s="63">
        <v>72</v>
      </c>
      <c r="Z936" s="183"/>
      <c r="AA936" s="186"/>
      <c r="AB936" s="189"/>
    </row>
    <row r="937" spans="1:28" ht="15.75" thickBot="1" x14ac:dyDescent="0.3">
      <c r="A937" s="140">
        <v>44291</v>
      </c>
      <c r="B937" s="175"/>
      <c r="C937" s="178"/>
      <c r="D937" s="66" t="s">
        <v>3</v>
      </c>
      <c r="E937" s="45">
        <v>13</v>
      </c>
      <c r="F937" s="46">
        <v>15</v>
      </c>
      <c r="G937" s="46">
        <v>7</v>
      </c>
      <c r="H937" s="46">
        <v>9</v>
      </c>
      <c r="I937" s="46">
        <v>11</v>
      </c>
      <c r="J937" s="46">
        <v>5</v>
      </c>
      <c r="K937" s="46">
        <v>1</v>
      </c>
      <c r="L937" s="46">
        <v>3</v>
      </c>
      <c r="M937" s="47">
        <v>17</v>
      </c>
      <c r="N937" s="181"/>
      <c r="O937" s="45">
        <v>6</v>
      </c>
      <c r="P937" s="46">
        <v>8</v>
      </c>
      <c r="Q937" s="46">
        <v>12</v>
      </c>
      <c r="R937" s="46">
        <v>16</v>
      </c>
      <c r="S937" s="46">
        <v>4</v>
      </c>
      <c r="T937" s="46">
        <v>14</v>
      </c>
      <c r="U937" s="46">
        <v>10</v>
      </c>
      <c r="V937" s="46">
        <v>18</v>
      </c>
      <c r="W937" s="47">
        <v>2</v>
      </c>
      <c r="X937" s="181"/>
      <c r="Y937" s="108">
        <v>138</v>
      </c>
      <c r="Z937" s="184"/>
      <c r="AA937" s="187"/>
      <c r="AB937" s="190"/>
    </row>
    <row r="938" spans="1:28" ht="15" x14ac:dyDescent="0.25">
      <c r="A938" s="91"/>
      <c r="D938" s="48" t="s">
        <v>15</v>
      </c>
      <c r="E938" s="49">
        <v>1</v>
      </c>
      <c r="F938" s="49">
        <v>1</v>
      </c>
      <c r="G938" s="49">
        <v>1</v>
      </c>
      <c r="H938" s="49">
        <v>1</v>
      </c>
      <c r="I938" s="49">
        <v>1</v>
      </c>
      <c r="J938" s="49">
        <v>2</v>
      </c>
      <c r="K938" s="49">
        <v>2</v>
      </c>
      <c r="L938" s="49">
        <v>2</v>
      </c>
      <c r="M938" s="50">
        <v>1</v>
      </c>
      <c r="N938" s="123">
        <v>12</v>
      </c>
      <c r="O938" s="126">
        <v>2</v>
      </c>
      <c r="P938" s="49">
        <v>1</v>
      </c>
      <c r="Q938" s="49">
        <v>1</v>
      </c>
      <c r="R938" s="49">
        <v>1</v>
      </c>
      <c r="S938" s="49">
        <v>2</v>
      </c>
      <c r="T938" s="49">
        <v>1</v>
      </c>
      <c r="U938" s="49">
        <v>1</v>
      </c>
      <c r="V938" s="49">
        <v>1</v>
      </c>
      <c r="W938" s="50">
        <v>2</v>
      </c>
      <c r="X938" s="113">
        <v>12</v>
      </c>
      <c r="Y938" s="85">
        <v>24</v>
      </c>
      <c r="AB938" s="87"/>
    </row>
    <row r="939" spans="1:28" ht="15" x14ac:dyDescent="0.25">
      <c r="A939" s="91" t="s">
        <v>24</v>
      </c>
      <c r="B939" s="73">
        <v>21.2</v>
      </c>
      <c r="C939" s="112">
        <v>24</v>
      </c>
      <c r="D939" s="52" t="s">
        <v>14</v>
      </c>
      <c r="E939" s="84">
        <v>5</v>
      </c>
      <c r="F939" s="84">
        <v>5</v>
      </c>
      <c r="G939" s="84">
        <v>6</v>
      </c>
      <c r="H939" s="84">
        <v>5</v>
      </c>
      <c r="I939" s="84">
        <v>5</v>
      </c>
      <c r="J939" s="84">
        <v>6</v>
      </c>
      <c r="K939" s="84">
        <v>8</v>
      </c>
      <c r="L939" s="84">
        <v>8</v>
      </c>
      <c r="M939" s="114">
        <v>4</v>
      </c>
      <c r="N939" s="124">
        <v>52</v>
      </c>
      <c r="O939" s="84">
        <v>6</v>
      </c>
      <c r="P939" s="84">
        <v>5</v>
      </c>
      <c r="Q939" s="84">
        <v>6</v>
      </c>
      <c r="R939" s="84">
        <v>5</v>
      </c>
      <c r="S939" s="84">
        <v>7</v>
      </c>
      <c r="T939" s="84">
        <v>5</v>
      </c>
      <c r="U939" s="84">
        <v>7</v>
      </c>
      <c r="V939" s="84">
        <v>4</v>
      </c>
      <c r="W939" s="114">
        <v>6</v>
      </c>
      <c r="X939" s="109">
        <v>51</v>
      </c>
      <c r="Y939" s="67">
        <v>103</v>
      </c>
      <c r="Z939" s="92">
        <v>0.30000000000000004</v>
      </c>
      <c r="AA939" s="142">
        <v>21.5</v>
      </c>
      <c r="AB939" s="93">
        <v>68</v>
      </c>
    </row>
    <row r="940" spans="1:28" ht="15.75" thickBot="1" x14ac:dyDescent="0.3">
      <c r="A940" s="94"/>
      <c r="D940" s="74" t="s">
        <v>18</v>
      </c>
      <c r="E940" s="51">
        <v>2</v>
      </c>
      <c r="F940" s="51">
        <v>2</v>
      </c>
      <c r="G940" s="51">
        <v>2</v>
      </c>
      <c r="H940" s="51">
        <v>2</v>
      </c>
      <c r="I940" s="51">
        <v>1</v>
      </c>
      <c r="J940" s="51">
        <v>2</v>
      </c>
      <c r="K940" s="51">
        <v>0</v>
      </c>
      <c r="L940" s="51">
        <v>1</v>
      </c>
      <c r="M940" s="115">
        <v>2</v>
      </c>
      <c r="N940" s="125">
        <v>14</v>
      </c>
      <c r="O940" s="128">
        <v>2</v>
      </c>
      <c r="P940" s="51">
        <v>1</v>
      </c>
      <c r="Q940" s="51">
        <v>1</v>
      </c>
      <c r="R940" s="51">
        <v>2</v>
      </c>
      <c r="S940" s="51">
        <v>2</v>
      </c>
      <c r="T940" s="51">
        <v>2</v>
      </c>
      <c r="U940" s="51">
        <v>0</v>
      </c>
      <c r="V940" s="51">
        <v>2</v>
      </c>
      <c r="W940" s="115">
        <v>3</v>
      </c>
      <c r="X940" s="120">
        <v>15</v>
      </c>
      <c r="Y940" s="68">
        <v>29</v>
      </c>
      <c r="AB940" s="87"/>
    </row>
    <row r="941" spans="1:28" ht="13.5" thickBot="1" x14ac:dyDescent="0.25">
      <c r="A941" s="95"/>
      <c r="AB941" s="87"/>
    </row>
    <row r="942" spans="1:28" ht="15" x14ac:dyDescent="0.25">
      <c r="A942" s="99"/>
      <c r="D942" s="53" t="s">
        <v>15</v>
      </c>
      <c r="E942" s="54">
        <v>2</v>
      </c>
      <c r="F942" s="54">
        <v>1</v>
      </c>
      <c r="G942" s="54">
        <v>2</v>
      </c>
      <c r="H942" s="54">
        <v>2</v>
      </c>
      <c r="I942" s="54">
        <v>2</v>
      </c>
      <c r="J942" s="54">
        <v>2</v>
      </c>
      <c r="K942" s="54">
        <v>2</v>
      </c>
      <c r="L942" s="54">
        <v>2</v>
      </c>
      <c r="M942" s="55">
        <v>1</v>
      </c>
      <c r="N942" s="129">
        <v>16</v>
      </c>
      <c r="O942" s="132">
        <v>2</v>
      </c>
      <c r="P942" s="54">
        <v>2</v>
      </c>
      <c r="Q942" s="54">
        <v>2</v>
      </c>
      <c r="R942" s="54">
        <v>1</v>
      </c>
      <c r="S942" s="54">
        <v>2</v>
      </c>
      <c r="T942" s="54">
        <v>1</v>
      </c>
      <c r="U942" s="54">
        <v>2</v>
      </c>
      <c r="V942" s="54">
        <v>1</v>
      </c>
      <c r="W942" s="55">
        <v>2</v>
      </c>
      <c r="X942" s="116">
        <v>15</v>
      </c>
      <c r="Y942" s="55">
        <v>31</v>
      </c>
      <c r="AB942" s="87"/>
    </row>
    <row r="943" spans="1:28" ht="15" x14ac:dyDescent="0.25">
      <c r="A943" s="96" t="s">
        <v>22</v>
      </c>
      <c r="B943" s="78">
        <v>26.4</v>
      </c>
      <c r="C943" s="112">
        <v>31</v>
      </c>
      <c r="D943" s="57" t="s">
        <v>14</v>
      </c>
      <c r="E943" s="84">
        <v>6</v>
      </c>
      <c r="F943" s="84">
        <v>4</v>
      </c>
      <c r="G943" s="84">
        <v>9</v>
      </c>
      <c r="H943" s="84">
        <v>5</v>
      </c>
      <c r="I943" s="84">
        <v>5</v>
      </c>
      <c r="J943" s="84">
        <v>6</v>
      </c>
      <c r="K943" s="84">
        <v>8</v>
      </c>
      <c r="L943" s="84">
        <v>7</v>
      </c>
      <c r="M943" s="114">
        <v>4</v>
      </c>
      <c r="N943" s="130">
        <v>54</v>
      </c>
      <c r="O943" s="127">
        <v>6</v>
      </c>
      <c r="P943" s="84">
        <v>4</v>
      </c>
      <c r="Q943" s="84">
        <v>5</v>
      </c>
      <c r="R943" s="84">
        <v>4</v>
      </c>
      <c r="S943" s="84">
        <v>7</v>
      </c>
      <c r="T943" s="84">
        <v>7</v>
      </c>
      <c r="U943" s="84">
        <v>4</v>
      </c>
      <c r="V943" s="84">
        <v>4</v>
      </c>
      <c r="W943" s="114">
        <v>8</v>
      </c>
      <c r="X943" s="110">
        <v>49</v>
      </c>
      <c r="Y943" s="69">
        <v>103</v>
      </c>
      <c r="Z943" s="97">
        <v>0</v>
      </c>
      <c r="AA943" s="143">
        <v>25.4</v>
      </c>
      <c r="AB943" s="98">
        <v>68</v>
      </c>
    </row>
    <row r="944" spans="1:28" ht="15.75" thickBot="1" x14ac:dyDescent="0.3">
      <c r="A944" s="99"/>
      <c r="D944" s="75" t="s">
        <v>18</v>
      </c>
      <c r="E944" s="56">
        <v>2</v>
      </c>
      <c r="F944" s="56">
        <v>3</v>
      </c>
      <c r="G944" s="56">
        <v>0</v>
      </c>
      <c r="H944" s="56">
        <v>3</v>
      </c>
      <c r="I944" s="56">
        <v>2</v>
      </c>
      <c r="J944" s="56">
        <v>2</v>
      </c>
      <c r="K944" s="56">
        <v>0</v>
      </c>
      <c r="L944" s="56">
        <v>2</v>
      </c>
      <c r="M944" s="117">
        <v>2</v>
      </c>
      <c r="N944" s="131">
        <v>16</v>
      </c>
      <c r="O944" s="133">
        <v>2</v>
      </c>
      <c r="P944" s="56">
        <v>3</v>
      </c>
      <c r="Q944" s="56">
        <v>3</v>
      </c>
      <c r="R944" s="56">
        <v>3</v>
      </c>
      <c r="S944" s="56">
        <v>2</v>
      </c>
      <c r="T944" s="56">
        <v>0</v>
      </c>
      <c r="U944" s="56">
        <v>4</v>
      </c>
      <c r="V944" s="56">
        <v>2</v>
      </c>
      <c r="W944" s="117">
        <v>1</v>
      </c>
      <c r="X944" s="121">
        <v>20</v>
      </c>
      <c r="Y944" s="70">
        <v>36</v>
      </c>
      <c r="AB944" s="87"/>
    </row>
    <row r="945" spans="1:28" ht="13.5" thickBot="1" x14ac:dyDescent="0.25">
      <c r="A945" s="95"/>
      <c r="AB945" s="87"/>
    </row>
    <row r="946" spans="1:28" ht="15" x14ac:dyDescent="0.25">
      <c r="A946" s="100"/>
      <c r="D946" s="58" t="s">
        <v>15</v>
      </c>
      <c r="E946" s="59">
        <v>1</v>
      </c>
      <c r="F946" s="59">
        <v>1</v>
      </c>
      <c r="G946" s="59">
        <v>2</v>
      </c>
      <c r="H946" s="59">
        <v>2</v>
      </c>
      <c r="I946" s="59">
        <v>2</v>
      </c>
      <c r="J946" s="59">
        <v>2</v>
      </c>
      <c r="K946" s="59">
        <v>2</v>
      </c>
      <c r="L946" s="59">
        <v>2</v>
      </c>
      <c r="M946" s="60">
        <v>1</v>
      </c>
      <c r="N946" s="134">
        <v>15</v>
      </c>
      <c r="O946" s="137">
        <v>2</v>
      </c>
      <c r="P946" s="59">
        <v>2</v>
      </c>
      <c r="Q946" s="59">
        <v>1</v>
      </c>
      <c r="R946" s="59">
        <v>1</v>
      </c>
      <c r="S946" s="59">
        <v>2</v>
      </c>
      <c r="T946" s="59">
        <v>1</v>
      </c>
      <c r="U946" s="59">
        <v>2</v>
      </c>
      <c r="V946" s="59">
        <v>1</v>
      </c>
      <c r="W946" s="60">
        <v>2</v>
      </c>
      <c r="X946" s="118">
        <v>14</v>
      </c>
      <c r="Y946" s="60">
        <v>29</v>
      </c>
      <c r="AB946" s="87"/>
    </row>
    <row r="947" spans="1:28" ht="15" x14ac:dyDescent="0.25">
      <c r="A947" s="101" t="s">
        <v>23</v>
      </c>
      <c r="B947" s="79">
        <v>24.799999999999997</v>
      </c>
      <c r="C947" s="112">
        <v>29</v>
      </c>
      <c r="D947" s="62" t="s">
        <v>14</v>
      </c>
      <c r="E947" s="84">
        <v>4</v>
      </c>
      <c r="F947" s="84">
        <v>5</v>
      </c>
      <c r="G947" s="84">
        <v>6</v>
      </c>
      <c r="H947" s="84">
        <v>5</v>
      </c>
      <c r="I947" s="84">
        <v>7</v>
      </c>
      <c r="J947" s="84">
        <v>8</v>
      </c>
      <c r="K947" s="84">
        <v>8</v>
      </c>
      <c r="L947" s="84">
        <v>8</v>
      </c>
      <c r="M947" s="114">
        <v>5</v>
      </c>
      <c r="N947" s="135">
        <v>56</v>
      </c>
      <c r="O947" s="127">
        <v>5</v>
      </c>
      <c r="P947" s="84">
        <v>3</v>
      </c>
      <c r="Q947" s="84">
        <v>6</v>
      </c>
      <c r="R947" s="84">
        <v>6</v>
      </c>
      <c r="S947" s="84">
        <v>7</v>
      </c>
      <c r="T947" s="84">
        <v>4</v>
      </c>
      <c r="U947" s="84">
        <v>5</v>
      </c>
      <c r="V947" s="84">
        <v>4</v>
      </c>
      <c r="W947" s="114">
        <v>7</v>
      </c>
      <c r="X947" s="111">
        <v>47</v>
      </c>
      <c r="Y947" s="71">
        <v>103</v>
      </c>
      <c r="Z947" s="102">
        <v>0</v>
      </c>
      <c r="AA947" s="141">
        <v>24.799999999999997</v>
      </c>
      <c r="AB947" s="103">
        <v>76</v>
      </c>
    </row>
    <row r="948" spans="1:28" ht="15.75" thickBot="1" x14ac:dyDescent="0.3">
      <c r="A948" s="104"/>
      <c r="B948" s="105"/>
      <c r="C948" s="105"/>
      <c r="D948" s="76" t="s">
        <v>18</v>
      </c>
      <c r="E948" s="61">
        <v>3</v>
      </c>
      <c r="F948" s="61">
        <v>2</v>
      </c>
      <c r="G948" s="61">
        <v>3</v>
      </c>
      <c r="H948" s="61">
        <v>3</v>
      </c>
      <c r="I948" s="61">
        <v>0</v>
      </c>
      <c r="J948" s="61">
        <v>0</v>
      </c>
      <c r="K948" s="61">
        <v>0</v>
      </c>
      <c r="L948" s="61">
        <v>1</v>
      </c>
      <c r="M948" s="119">
        <v>1</v>
      </c>
      <c r="N948" s="136">
        <v>13</v>
      </c>
      <c r="O948" s="138">
        <v>3</v>
      </c>
      <c r="P948" s="61">
        <v>4</v>
      </c>
      <c r="Q948" s="61">
        <v>1</v>
      </c>
      <c r="R948" s="61">
        <v>1</v>
      </c>
      <c r="S948" s="61">
        <v>2</v>
      </c>
      <c r="T948" s="61">
        <v>3</v>
      </c>
      <c r="U948" s="61">
        <v>3</v>
      </c>
      <c r="V948" s="61">
        <v>2</v>
      </c>
      <c r="W948" s="119">
        <v>2</v>
      </c>
      <c r="X948" s="122">
        <v>21</v>
      </c>
      <c r="Y948" s="72">
        <v>34</v>
      </c>
      <c r="Z948" s="105"/>
      <c r="AA948" s="105"/>
      <c r="AB948" s="106"/>
    </row>
    <row r="949" spans="1:28" ht="13.5" thickBot="1" x14ac:dyDescent="0.25">
      <c r="A949" s="77"/>
      <c r="B949" s="77"/>
      <c r="C949" s="77"/>
      <c r="D949" s="77"/>
      <c r="E949" s="77"/>
      <c r="F949" s="77"/>
      <c r="G949" s="77"/>
      <c r="H949" s="77"/>
      <c r="I949" s="77"/>
      <c r="J949" s="77"/>
      <c r="K949" s="77"/>
      <c r="L949" s="77"/>
      <c r="M949" s="77"/>
      <c r="N949" s="77"/>
      <c r="O949" s="77"/>
      <c r="P949" s="77"/>
      <c r="Q949" s="77"/>
      <c r="R949" s="77"/>
      <c r="S949" s="77"/>
      <c r="T949" s="77"/>
      <c r="U949" s="77"/>
      <c r="V949" s="77"/>
      <c r="W949" s="77"/>
      <c r="X949" s="77"/>
      <c r="Y949" s="77"/>
      <c r="Z949" s="77"/>
      <c r="AA949" s="77"/>
      <c r="AB949" s="77"/>
    </row>
    <row r="950" spans="1:28" ht="15" x14ac:dyDescent="0.25">
      <c r="A950" s="164"/>
      <c r="B950" s="194" t="s">
        <v>4</v>
      </c>
      <c r="C950" s="197" t="s">
        <v>19</v>
      </c>
      <c r="D950" s="64" t="s">
        <v>1</v>
      </c>
      <c r="E950" s="40">
        <v>336</v>
      </c>
      <c r="F950" s="41">
        <v>422</v>
      </c>
      <c r="G950" s="41">
        <v>191</v>
      </c>
      <c r="H950" s="41">
        <v>362</v>
      </c>
      <c r="I950" s="41">
        <v>199</v>
      </c>
      <c r="J950" s="41">
        <v>262</v>
      </c>
      <c r="K950" s="41">
        <v>182</v>
      </c>
      <c r="L950" s="41">
        <v>365</v>
      </c>
      <c r="M950" s="42">
        <v>354</v>
      </c>
      <c r="N950" s="179" t="s">
        <v>16</v>
      </c>
      <c r="O950" s="40">
        <v>420</v>
      </c>
      <c r="P950" s="41">
        <v>163</v>
      </c>
      <c r="Q950" s="41">
        <v>394</v>
      </c>
      <c r="R950" s="41">
        <v>442</v>
      </c>
      <c r="S950" s="41">
        <v>287</v>
      </c>
      <c r="T950" s="41">
        <v>305</v>
      </c>
      <c r="U950" s="41">
        <v>133</v>
      </c>
      <c r="V950" s="41">
        <v>314</v>
      </c>
      <c r="W950" s="42">
        <v>277</v>
      </c>
      <c r="X950" s="179" t="s">
        <v>17</v>
      </c>
      <c r="Y950" s="89">
        <v>69.2</v>
      </c>
      <c r="Z950" s="182" t="s">
        <v>28</v>
      </c>
      <c r="AA950" s="185" t="s">
        <v>6</v>
      </c>
      <c r="AB950" s="188" t="s">
        <v>20</v>
      </c>
    </row>
    <row r="951" spans="1:28" ht="15" x14ac:dyDescent="0.25">
      <c r="A951" s="164" t="s">
        <v>33</v>
      </c>
      <c r="B951" s="195"/>
      <c r="C951" s="198"/>
      <c r="D951" s="65" t="s">
        <v>2</v>
      </c>
      <c r="E951" s="43">
        <v>4</v>
      </c>
      <c r="F951" s="39">
        <v>5</v>
      </c>
      <c r="G951" s="39">
        <v>3</v>
      </c>
      <c r="H951" s="39">
        <v>4</v>
      </c>
      <c r="I951" s="39">
        <v>3</v>
      </c>
      <c r="J951" s="39">
        <v>4</v>
      </c>
      <c r="K951" s="39">
        <v>3</v>
      </c>
      <c r="L951" s="39">
        <v>4</v>
      </c>
      <c r="M951" s="44">
        <v>4</v>
      </c>
      <c r="N951" s="180"/>
      <c r="O951" s="43">
        <v>5</v>
      </c>
      <c r="P951" s="39">
        <v>3</v>
      </c>
      <c r="Q951" s="39">
        <v>4</v>
      </c>
      <c r="R951" s="39">
        <v>5</v>
      </c>
      <c r="S951" s="39">
        <v>4</v>
      </c>
      <c r="T951" s="39">
        <v>4</v>
      </c>
      <c r="U951" s="39">
        <v>3</v>
      </c>
      <c r="V951" s="39">
        <v>4</v>
      </c>
      <c r="W951" s="44">
        <v>4</v>
      </c>
      <c r="X951" s="180"/>
      <c r="Y951" s="63">
        <v>70</v>
      </c>
      <c r="Z951" s="183"/>
      <c r="AA951" s="186"/>
      <c r="AB951" s="189"/>
    </row>
    <row r="952" spans="1:28" ht="15.75" thickBot="1" x14ac:dyDescent="0.3">
      <c r="A952" s="165">
        <v>44285</v>
      </c>
      <c r="B952" s="196"/>
      <c r="C952" s="199"/>
      <c r="D952" s="66" t="s">
        <v>3</v>
      </c>
      <c r="E952" s="45">
        <v>15</v>
      </c>
      <c r="F952" s="46">
        <v>5</v>
      </c>
      <c r="G952" s="46">
        <v>9</v>
      </c>
      <c r="H952" s="46">
        <v>1</v>
      </c>
      <c r="I952" s="46">
        <v>3</v>
      </c>
      <c r="J952" s="46">
        <v>17</v>
      </c>
      <c r="K952" s="46">
        <v>13</v>
      </c>
      <c r="L952" s="46">
        <v>11</v>
      </c>
      <c r="M952" s="47">
        <v>7</v>
      </c>
      <c r="N952" s="181"/>
      <c r="O952" s="45">
        <v>12</v>
      </c>
      <c r="P952" s="46">
        <v>16</v>
      </c>
      <c r="Q952" s="46">
        <v>2</v>
      </c>
      <c r="R952" s="46">
        <v>14</v>
      </c>
      <c r="S952" s="46">
        <v>10</v>
      </c>
      <c r="T952" s="46">
        <v>8</v>
      </c>
      <c r="U952" s="46">
        <v>18</v>
      </c>
      <c r="V952" s="46">
        <v>4</v>
      </c>
      <c r="W952" s="47">
        <v>6</v>
      </c>
      <c r="X952" s="181"/>
      <c r="Y952" s="108">
        <v>127</v>
      </c>
      <c r="Z952" s="184"/>
      <c r="AA952" s="187"/>
      <c r="AB952" s="190"/>
    </row>
    <row r="953" spans="1:28" ht="15" x14ac:dyDescent="0.25">
      <c r="A953" s="91"/>
      <c r="D953" s="48" t="s">
        <v>15</v>
      </c>
      <c r="E953" s="49">
        <v>1</v>
      </c>
      <c r="F953" s="49">
        <v>2</v>
      </c>
      <c r="G953" s="49">
        <v>1</v>
      </c>
      <c r="H953" s="49">
        <v>2</v>
      </c>
      <c r="I953" s="49">
        <v>2</v>
      </c>
      <c r="J953" s="49">
        <v>1</v>
      </c>
      <c r="K953" s="49">
        <v>1</v>
      </c>
      <c r="L953" s="49">
        <v>1</v>
      </c>
      <c r="M953" s="50">
        <v>1</v>
      </c>
      <c r="N953" s="123">
        <v>12</v>
      </c>
      <c r="O953" s="126">
        <v>1</v>
      </c>
      <c r="P953" s="49">
        <v>1</v>
      </c>
      <c r="Q953" s="49">
        <v>2</v>
      </c>
      <c r="R953" s="49">
        <v>1</v>
      </c>
      <c r="S953" s="49">
        <v>1</v>
      </c>
      <c r="T953" s="49">
        <v>1</v>
      </c>
      <c r="U953" s="49">
        <v>1</v>
      </c>
      <c r="V953" s="49">
        <v>2</v>
      </c>
      <c r="W953" s="50">
        <v>1</v>
      </c>
      <c r="X953" s="113">
        <v>11</v>
      </c>
      <c r="Y953" s="85">
        <v>23</v>
      </c>
      <c r="AB953" s="87"/>
    </row>
    <row r="954" spans="1:28" ht="15" x14ac:dyDescent="0.25">
      <c r="A954" s="91" t="s">
        <v>24</v>
      </c>
      <c r="B954" s="73">
        <v>21</v>
      </c>
      <c r="C954" s="112">
        <v>23</v>
      </c>
      <c r="D954" s="52" t="s">
        <v>14</v>
      </c>
      <c r="E954" s="84">
        <v>6</v>
      </c>
      <c r="F954" s="84">
        <v>7</v>
      </c>
      <c r="G954" s="84">
        <v>5</v>
      </c>
      <c r="H954" s="84">
        <v>7</v>
      </c>
      <c r="I954" s="84">
        <v>5</v>
      </c>
      <c r="J954" s="84">
        <v>5</v>
      </c>
      <c r="K954" s="84">
        <v>5</v>
      </c>
      <c r="L954" s="84">
        <v>5</v>
      </c>
      <c r="M954" s="114">
        <v>6</v>
      </c>
      <c r="N954" s="124">
        <v>51</v>
      </c>
      <c r="O954" s="84">
        <v>6</v>
      </c>
      <c r="P954" s="84">
        <v>5</v>
      </c>
      <c r="Q954" s="84">
        <v>4</v>
      </c>
      <c r="R954" s="84">
        <v>7</v>
      </c>
      <c r="S954" s="84">
        <v>4</v>
      </c>
      <c r="T954" s="84">
        <v>5</v>
      </c>
      <c r="U954" s="84">
        <v>4</v>
      </c>
      <c r="V954" s="84">
        <v>6</v>
      </c>
      <c r="W954" s="114">
        <v>8</v>
      </c>
      <c r="X954" s="109">
        <v>49</v>
      </c>
      <c r="Y954" s="67">
        <v>100</v>
      </c>
      <c r="Z954" s="92">
        <v>0.2</v>
      </c>
      <c r="AA954" s="142">
        <v>21.2</v>
      </c>
      <c r="AB954" s="93">
        <v>67</v>
      </c>
    </row>
    <row r="955" spans="1:28" ht="15.75" thickBot="1" x14ac:dyDescent="0.3">
      <c r="A955" s="94"/>
      <c r="D955" s="74" t="s">
        <v>18</v>
      </c>
      <c r="E955" s="51">
        <v>1</v>
      </c>
      <c r="F955" s="51">
        <v>2</v>
      </c>
      <c r="G955" s="51">
        <v>1</v>
      </c>
      <c r="H955" s="51">
        <v>1</v>
      </c>
      <c r="I955" s="51">
        <v>2</v>
      </c>
      <c r="J955" s="51">
        <v>2</v>
      </c>
      <c r="K955" s="51">
        <v>1</v>
      </c>
      <c r="L955" s="51">
        <v>2</v>
      </c>
      <c r="M955" s="115">
        <v>1</v>
      </c>
      <c r="N955" s="125">
        <v>13</v>
      </c>
      <c r="O955" s="128">
        <v>2</v>
      </c>
      <c r="P955" s="51">
        <v>1</v>
      </c>
      <c r="Q955" s="51">
        <v>4</v>
      </c>
      <c r="R955" s="51">
        <v>1</v>
      </c>
      <c r="S955" s="51">
        <v>3</v>
      </c>
      <c r="T955" s="51">
        <v>2</v>
      </c>
      <c r="U955" s="51">
        <v>2</v>
      </c>
      <c r="V955" s="51">
        <v>2</v>
      </c>
      <c r="W955" s="115">
        <v>0</v>
      </c>
      <c r="X955" s="120">
        <v>17</v>
      </c>
      <c r="Y955" s="68">
        <v>30</v>
      </c>
      <c r="AB955" s="87"/>
    </row>
    <row r="956" spans="1:28" ht="13.5" thickBot="1" x14ac:dyDescent="0.25">
      <c r="A956" s="95"/>
      <c r="AB956" s="87"/>
    </row>
    <row r="957" spans="1:28" ht="15" x14ac:dyDescent="0.25">
      <c r="A957" s="99"/>
      <c r="D957" s="53" t="s">
        <v>15</v>
      </c>
      <c r="E957" s="54">
        <v>1</v>
      </c>
      <c r="F957" s="54">
        <v>2</v>
      </c>
      <c r="G957" s="54">
        <v>2</v>
      </c>
      <c r="H957" s="54">
        <v>2</v>
      </c>
      <c r="I957" s="54">
        <v>2</v>
      </c>
      <c r="J957" s="54">
        <v>1</v>
      </c>
      <c r="K957" s="54">
        <v>1</v>
      </c>
      <c r="L957" s="54">
        <v>2</v>
      </c>
      <c r="M957" s="55">
        <v>2</v>
      </c>
      <c r="N957" s="129">
        <v>15</v>
      </c>
      <c r="O957" s="132">
        <v>1</v>
      </c>
      <c r="P957" s="54">
        <v>1</v>
      </c>
      <c r="Q957" s="54">
        <v>2</v>
      </c>
      <c r="R957" s="54">
        <v>1</v>
      </c>
      <c r="S957" s="54">
        <v>2</v>
      </c>
      <c r="T957" s="54">
        <v>2</v>
      </c>
      <c r="U957" s="54">
        <v>1</v>
      </c>
      <c r="V957" s="54">
        <v>2</v>
      </c>
      <c r="W957" s="55">
        <v>2</v>
      </c>
      <c r="X957" s="116">
        <v>14</v>
      </c>
      <c r="Y957" s="55">
        <v>29</v>
      </c>
      <c r="AB957" s="87"/>
    </row>
    <row r="958" spans="1:28" ht="15" x14ac:dyDescent="0.25">
      <c r="A958" s="96" t="s">
        <v>22</v>
      </c>
      <c r="B958" s="73">
        <v>26.4</v>
      </c>
      <c r="C958" s="112">
        <v>29</v>
      </c>
      <c r="D958" s="57" t="s">
        <v>14</v>
      </c>
      <c r="E958" s="84">
        <v>6</v>
      </c>
      <c r="F958" s="84">
        <v>7</v>
      </c>
      <c r="G958" s="84">
        <v>7</v>
      </c>
      <c r="H958" s="84">
        <v>8</v>
      </c>
      <c r="I958" s="84">
        <v>5</v>
      </c>
      <c r="J958" s="84">
        <v>5</v>
      </c>
      <c r="K958" s="84">
        <v>5</v>
      </c>
      <c r="L958" s="84">
        <v>8</v>
      </c>
      <c r="M958" s="114">
        <v>5</v>
      </c>
      <c r="N958" s="130">
        <v>56</v>
      </c>
      <c r="O958" s="84">
        <v>6</v>
      </c>
      <c r="P958" s="84">
        <v>7</v>
      </c>
      <c r="Q958" s="84">
        <v>6</v>
      </c>
      <c r="R958" s="84">
        <v>7</v>
      </c>
      <c r="S958" s="84">
        <v>6</v>
      </c>
      <c r="T958" s="84">
        <v>5</v>
      </c>
      <c r="U958" s="84">
        <v>5</v>
      </c>
      <c r="V958" s="84">
        <v>7</v>
      </c>
      <c r="W958" s="114">
        <v>8</v>
      </c>
      <c r="X958" s="110">
        <v>57</v>
      </c>
      <c r="Y958" s="69">
        <v>113</v>
      </c>
      <c r="Z958" s="97">
        <v>0.89999999999999991</v>
      </c>
      <c r="AA958" s="143">
        <v>26.4</v>
      </c>
      <c r="AB958" s="98">
        <v>67</v>
      </c>
    </row>
    <row r="959" spans="1:28" ht="15.75" thickBot="1" x14ac:dyDescent="0.3">
      <c r="A959" s="99"/>
      <c r="D959" s="75" t="s">
        <v>18</v>
      </c>
      <c r="E959" s="56">
        <v>1</v>
      </c>
      <c r="F959" s="56">
        <v>2</v>
      </c>
      <c r="G959" s="56">
        <v>0</v>
      </c>
      <c r="H959" s="56">
        <v>0</v>
      </c>
      <c r="I959" s="56">
        <v>2</v>
      </c>
      <c r="J959" s="56">
        <v>2</v>
      </c>
      <c r="K959" s="56">
        <v>1</v>
      </c>
      <c r="L959" s="56">
        <v>0</v>
      </c>
      <c r="M959" s="117">
        <v>3</v>
      </c>
      <c r="N959" s="131">
        <v>11</v>
      </c>
      <c r="O959" s="133">
        <v>2</v>
      </c>
      <c r="P959" s="56">
        <v>0</v>
      </c>
      <c r="Q959" s="56">
        <v>2</v>
      </c>
      <c r="R959" s="56">
        <v>1</v>
      </c>
      <c r="S959" s="56">
        <v>2</v>
      </c>
      <c r="T959" s="56">
        <v>3</v>
      </c>
      <c r="U959" s="56">
        <v>1</v>
      </c>
      <c r="V959" s="56">
        <v>1</v>
      </c>
      <c r="W959" s="117">
        <v>0</v>
      </c>
      <c r="X959" s="121">
        <v>12</v>
      </c>
      <c r="Y959" s="70">
        <v>23</v>
      </c>
      <c r="AB959" s="87"/>
    </row>
    <row r="960" spans="1:28" ht="13.5" thickBot="1" x14ac:dyDescent="0.25">
      <c r="A960" s="95"/>
      <c r="AB960" s="87"/>
    </row>
    <row r="961" spans="1:28" ht="15" x14ac:dyDescent="0.25">
      <c r="A961" s="100"/>
      <c r="D961" s="58" t="s">
        <v>15</v>
      </c>
      <c r="E961" s="59">
        <v>1</v>
      </c>
      <c r="F961" s="59">
        <v>2</v>
      </c>
      <c r="G961" s="59">
        <v>2</v>
      </c>
      <c r="H961" s="59">
        <v>2</v>
      </c>
      <c r="I961" s="59">
        <v>2</v>
      </c>
      <c r="J961" s="59">
        <v>1</v>
      </c>
      <c r="K961" s="59">
        <v>1</v>
      </c>
      <c r="L961" s="59">
        <v>1</v>
      </c>
      <c r="M961" s="60">
        <v>2</v>
      </c>
      <c r="N961" s="134">
        <v>14</v>
      </c>
      <c r="O961" s="137">
        <v>1</v>
      </c>
      <c r="P961" s="59">
        <v>1</v>
      </c>
      <c r="Q961" s="59">
        <v>2</v>
      </c>
      <c r="R961" s="59">
        <v>1</v>
      </c>
      <c r="S961" s="59">
        <v>1</v>
      </c>
      <c r="T961" s="59">
        <v>2</v>
      </c>
      <c r="U961" s="59">
        <v>1</v>
      </c>
      <c r="V961" s="59">
        <v>2</v>
      </c>
      <c r="W961" s="60">
        <v>2</v>
      </c>
      <c r="X961" s="118">
        <v>13</v>
      </c>
      <c r="Y961" s="60">
        <v>27</v>
      </c>
      <c r="AB961" s="87"/>
    </row>
    <row r="962" spans="1:28" ht="15" x14ac:dyDescent="0.25">
      <c r="A962" s="101" t="s">
        <v>23</v>
      </c>
      <c r="B962" s="73">
        <v>24.4</v>
      </c>
      <c r="C962" s="112">
        <v>27</v>
      </c>
      <c r="D962" s="62" t="s">
        <v>14</v>
      </c>
      <c r="E962" s="84">
        <v>5</v>
      </c>
      <c r="F962" s="84">
        <v>7</v>
      </c>
      <c r="G962" s="84">
        <v>6</v>
      </c>
      <c r="H962" s="84">
        <v>8</v>
      </c>
      <c r="I962" s="84">
        <v>5</v>
      </c>
      <c r="J962" s="84">
        <v>6</v>
      </c>
      <c r="K962" s="84">
        <v>3</v>
      </c>
      <c r="L962" s="84">
        <v>6</v>
      </c>
      <c r="M962" s="114">
        <v>6</v>
      </c>
      <c r="N962" s="135">
        <v>52</v>
      </c>
      <c r="O962" s="127">
        <v>6</v>
      </c>
      <c r="P962" s="84">
        <v>4</v>
      </c>
      <c r="Q962" s="84">
        <v>8</v>
      </c>
      <c r="R962" s="84">
        <v>7</v>
      </c>
      <c r="S962" s="84">
        <v>5</v>
      </c>
      <c r="T962" s="84">
        <v>4</v>
      </c>
      <c r="U962" s="84">
        <v>5</v>
      </c>
      <c r="V962" s="84">
        <v>6</v>
      </c>
      <c r="W962" s="114">
        <v>8</v>
      </c>
      <c r="X962" s="111">
        <v>53</v>
      </c>
      <c r="Y962" s="71">
        <v>105</v>
      </c>
      <c r="Z962" s="102">
        <v>0.4</v>
      </c>
      <c r="AA962" s="141">
        <v>24.799999999999997</v>
      </c>
      <c r="AB962" s="103">
        <v>75</v>
      </c>
    </row>
    <row r="963" spans="1:28" ht="15.75" thickBot="1" x14ac:dyDescent="0.3">
      <c r="A963" s="104"/>
      <c r="B963" s="105"/>
      <c r="C963" s="105"/>
      <c r="D963" s="76" t="s">
        <v>18</v>
      </c>
      <c r="E963" s="61">
        <v>2</v>
      </c>
      <c r="F963" s="61">
        <v>2</v>
      </c>
      <c r="G963" s="61">
        <v>1</v>
      </c>
      <c r="H963" s="61">
        <v>0</v>
      </c>
      <c r="I963" s="61">
        <v>2</v>
      </c>
      <c r="J963" s="61">
        <v>1</v>
      </c>
      <c r="K963" s="61">
        <v>3</v>
      </c>
      <c r="L963" s="61">
        <v>1</v>
      </c>
      <c r="M963" s="119">
        <v>2</v>
      </c>
      <c r="N963" s="136">
        <v>14</v>
      </c>
      <c r="O963" s="138">
        <v>2</v>
      </c>
      <c r="P963" s="61">
        <v>2</v>
      </c>
      <c r="Q963" s="61">
        <v>0</v>
      </c>
      <c r="R963" s="61">
        <v>1</v>
      </c>
      <c r="S963" s="61">
        <v>2</v>
      </c>
      <c r="T963" s="61">
        <v>4</v>
      </c>
      <c r="U963" s="61">
        <v>1</v>
      </c>
      <c r="V963" s="61">
        <v>2</v>
      </c>
      <c r="W963" s="119">
        <v>0</v>
      </c>
      <c r="X963" s="122">
        <v>14</v>
      </c>
      <c r="Y963" s="72">
        <v>28</v>
      </c>
      <c r="Z963" s="105"/>
      <c r="AA963" s="105"/>
      <c r="AB963" s="106"/>
    </row>
    <row r="964" spans="1:28" ht="13.5" thickBot="1" x14ac:dyDescent="0.25">
      <c r="A964" s="77"/>
      <c r="B964" s="77"/>
      <c r="C964" s="77"/>
      <c r="D964" s="77"/>
      <c r="E964" s="77"/>
      <c r="F964" s="77"/>
      <c r="G964" s="77"/>
      <c r="H964" s="77"/>
      <c r="I964" s="77"/>
      <c r="J964" s="77"/>
      <c r="K964" s="77"/>
      <c r="L964" s="77"/>
      <c r="M964" s="77"/>
      <c r="N964" s="77"/>
      <c r="O964" s="77"/>
      <c r="P964" s="77"/>
      <c r="Q964" s="77"/>
      <c r="R964" s="77"/>
      <c r="S964" s="77"/>
      <c r="T964" s="77"/>
      <c r="U964" s="77"/>
      <c r="V964" s="77"/>
      <c r="W964" s="77"/>
      <c r="X964" s="77"/>
      <c r="Y964" s="77"/>
      <c r="Z964" s="77"/>
      <c r="AA964" s="77"/>
      <c r="AB964" s="77"/>
    </row>
    <row r="965" spans="1:28" ht="15" x14ac:dyDescent="0.25">
      <c r="A965" s="144"/>
      <c r="B965" s="173" t="s">
        <v>4</v>
      </c>
      <c r="C965" s="176" t="s">
        <v>19</v>
      </c>
      <c r="D965" s="64" t="s">
        <v>1</v>
      </c>
      <c r="E965" s="40">
        <v>456</v>
      </c>
      <c r="F965" s="41">
        <v>344</v>
      </c>
      <c r="G965" s="41">
        <v>153</v>
      </c>
      <c r="H965" s="41">
        <v>467</v>
      </c>
      <c r="I965" s="41">
        <v>148</v>
      </c>
      <c r="J965" s="41">
        <v>348</v>
      </c>
      <c r="K965" s="41">
        <v>350</v>
      </c>
      <c r="L965" s="41">
        <v>314</v>
      </c>
      <c r="M965" s="42">
        <v>370</v>
      </c>
      <c r="N965" s="179" t="s">
        <v>16</v>
      </c>
      <c r="O965" s="40">
        <v>343</v>
      </c>
      <c r="P965" s="41">
        <v>434</v>
      </c>
      <c r="Q965" s="41">
        <v>145</v>
      </c>
      <c r="R965" s="41">
        <v>338</v>
      </c>
      <c r="S965" s="41">
        <v>377</v>
      </c>
      <c r="T965" s="41">
        <v>348</v>
      </c>
      <c r="U965" s="41">
        <v>148</v>
      </c>
      <c r="V965" s="41">
        <v>372</v>
      </c>
      <c r="W965" s="42">
        <v>481</v>
      </c>
      <c r="X965" s="179" t="s">
        <v>17</v>
      </c>
      <c r="Y965" s="89">
        <v>71</v>
      </c>
      <c r="Z965" s="182" t="s">
        <v>28</v>
      </c>
      <c r="AA965" s="185" t="s">
        <v>6</v>
      </c>
      <c r="AB965" s="188" t="s">
        <v>20</v>
      </c>
    </row>
    <row r="966" spans="1:28" ht="15" x14ac:dyDescent="0.25">
      <c r="A966" s="144" t="s">
        <v>29</v>
      </c>
      <c r="B966" s="174"/>
      <c r="C966" s="177"/>
      <c r="D966" s="65" t="s">
        <v>2</v>
      </c>
      <c r="E966" s="43">
        <v>5</v>
      </c>
      <c r="F966" s="39">
        <v>4</v>
      </c>
      <c r="G966" s="39">
        <v>3</v>
      </c>
      <c r="H966" s="39">
        <v>5</v>
      </c>
      <c r="I966" s="39">
        <v>3</v>
      </c>
      <c r="J966" s="39">
        <v>4</v>
      </c>
      <c r="K966" s="39">
        <v>4</v>
      </c>
      <c r="L966" s="39">
        <v>4</v>
      </c>
      <c r="M966" s="44">
        <v>4</v>
      </c>
      <c r="N966" s="180"/>
      <c r="O966" s="43">
        <v>4</v>
      </c>
      <c r="P966" s="39">
        <v>5</v>
      </c>
      <c r="Q966" s="39">
        <v>3</v>
      </c>
      <c r="R966" s="39">
        <v>4</v>
      </c>
      <c r="S966" s="39">
        <v>4</v>
      </c>
      <c r="T966" s="39">
        <v>4</v>
      </c>
      <c r="U966" s="39">
        <v>3</v>
      </c>
      <c r="V966" s="39">
        <v>4</v>
      </c>
      <c r="W966" s="44">
        <v>5</v>
      </c>
      <c r="X966" s="180"/>
      <c r="Y966" s="63">
        <v>72</v>
      </c>
      <c r="Z966" s="183"/>
      <c r="AA966" s="186"/>
      <c r="AB966" s="189"/>
    </row>
    <row r="967" spans="1:28" ht="15.75" thickBot="1" x14ac:dyDescent="0.3">
      <c r="A967" s="145">
        <v>44279</v>
      </c>
      <c r="B967" s="175"/>
      <c r="C967" s="178"/>
      <c r="D967" s="66" t="s">
        <v>3</v>
      </c>
      <c r="E967" s="45">
        <v>15</v>
      </c>
      <c r="F967" s="46">
        <v>5</v>
      </c>
      <c r="G967" s="46">
        <v>11</v>
      </c>
      <c r="H967" s="46">
        <v>9</v>
      </c>
      <c r="I967" s="46">
        <v>7</v>
      </c>
      <c r="J967" s="46">
        <v>13</v>
      </c>
      <c r="K967" s="46">
        <v>3</v>
      </c>
      <c r="L967" s="46">
        <v>17</v>
      </c>
      <c r="M967" s="47">
        <v>1</v>
      </c>
      <c r="N967" s="181"/>
      <c r="O967" s="45">
        <v>18</v>
      </c>
      <c r="P967" s="46">
        <v>8</v>
      </c>
      <c r="Q967" s="46">
        <v>16</v>
      </c>
      <c r="R967" s="46">
        <v>10</v>
      </c>
      <c r="S967" s="46">
        <v>4</v>
      </c>
      <c r="T967" s="46">
        <v>14</v>
      </c>
      <c r="U967" s="46">
        <v>12</v>
      </c>
      <c r="V967" s="46">
        <v>2</v>
      </c>
      <c r="W967" s="47">
        <v>6</v>
      </c>
      <c r="X967" s="181"/>
      <c r="Y967" s="108">
        <v>127</v>
      </c>
      <c r="Z967" s="184"/>
      <c r="AA967" s="187"/>
      <c r="AB967" s="190"/>
    </row>
    <row r="968" spans="1:28" ht="15" x14ac:dyDescent="0.25">
      <c r="A968" s="91"/>
      <c r="D968" s="48" t="s">
        <v>15</v>
      </c>
      <c r="E968" s="49">
        <v>1</v>
      </c>
      <c r="F968" s="49">
        <v>2</v>
      </c>
      <c r="G968" s="49">
        <v>1</v>
      </c>
      <c r="H968" s="49">
        <v>1</v>
      </c>
      <c r="I968" s="49">
        <v>1</v>
      </c>
      <c r="J968" s="49">
        <v>1</v>
      </c>
      <c r="K968" s="49">
        <v>2</v>
      </c>
      <c r="L968" s="49">
        <v>1</v>
      </c>
      <c r="M968" s="50">
        <v>2</v>
      </c>
      <c r="N968" s="123">
        <v>12</v>
      </c>
      <c r="O968" s="126">
        <v>1</v>
      </c>
      <c r="P968" s="49">
        <v>1</v>
      </c>
      <c r="Q968" s="49">
        <v>1</v>
      </c>
      <c r="R968" s="49">
        <v>1</v>
      </c>
      <c r="S968" s="49">
        <v>2</v>
      </c>
      <c r="T968" s="49">
        <v>1</v>
      </c>
      <c r="U968" s="49">
        <v>1</v>
      </c>
      <c r="V968" s="49">
        <v>2</v>
      </c>
      <c r="W968" s="50">
        <v>1</v>
      </c>
      <c r="X968" s="113">
        <v>11</v>
      </c>
      <c r="Y968" s="85">
        <v>23</v>
      </c>
      <c r="AB968" s="87"/>
    </row>
    <row r="969" spans="1:28" ht="15" x14ac:dyDescent="0.25">
      <c r="A969" s="91" t="s">
        <v>24</v>
      </c>
      <c r="B969" s="73">
        <v>21</v>
      </c>
      <c r="C969" s="112">
        <v>23</v>
      </c>
      <c r="D969" s="52" t="s">
        <v>14</v>
      </c>
      <c r="E969" s="84">
        <v>6</v>
      </c>
      <c r="F969" s="84">
        <v>7</v>
      </c>
      <c r="G969" s="84">
        <v>5</v>
      </c>
      <c r="H969" s="84">
        <v>6</v>
      </c>
      <c r="I969" s="84">
        <v>4</v>
      </c>
      <c r="J969" s="84">
        <v>5</v>
      </c>
      <c r="K969" s="84">
        <v>5</v>
      </c>
      <c r="L969" s="84">
        <v>5</v>
      </c>
      <c r="M969" s="114">
        <v>6</v>
      </c>
      <c r="N969" s="124">
        <v>49</v>
      </c>
      <c r="O969" s="84">
        <v>5</v>
      </c>
      <c r="P969" s="84">
        <v>7</v>
      </c>
      <c r="Q969" s="84">
        <v>3</v>
      </c>
      <c r="R969" s="84">
        <v>5</v>
      </c>
      <c r="S969" s="84">
        <v>5</v>
      </c>
      <c r="T969" s="84">
        <v>5</v>
      </c>
      <c r="U969" s="84">
        <v>5</v>
      </c>
      <c r="V969" s="84">
        <v>5</v>
      </c>
      <c r="W969" s="114">
        <v>8</v>
      </c>
      <c r="X969" s="109">
        <v>48</v>
      </c>
      <c r="Y969" s="67">
        <v>97</v>
      </c>
      <c r="Z969" s="92">
        <v>0</v>
      </c>
      <c r="AA969" s="142">
        <v>21</v>
      </c>
      <c r="AB969" s="93">
        <v>66</v>
      </c>
    </row>
    <row r="970" spans="1:28" ht="15.75" thickBot="1" x14ac:dyDescent="0.3">
      <c r="A970" s="94"/>
      <c r="D970" s="74" t="s">
        <v>18</v>
      </c>
      <c r="E970" s="51">
        <v>2</v>
      </c>
      <c r="F970" s="51">
        <v>1</v>
      </c>
      <c r="G970" s="51">
        <v>1</v>
      </c>
      <c r="H970" s="51">
        <v>2</v>
      </c>
      <c r="I970" s="51">
        <v>2</v>
      </c>
      <c r="J970" s="51">
        <v>2</v>
      </c>
      <c r="K970" s="51">
        <v>3</v>
      </c>
      <c r="L970" s="51">
        <v>2</v>
      </c>
      <c r="M970" s="115">
        <v>2</v>
      </c>
      <c r="N970" s="125">
        <v>17</v>
      </c>
      <c r="O970" s="128">
        <v>2</v>
      </c>
      <c r="P970" s="51">
        <v>1</v>
      </c>
      <c r="Q970" s="51">
        <v>3</v>
      </c>
      <c r="R970" s="51">
        <v>2</v>
      </c>
      <c r="S970" s="51">
        <v>3</v>
      </c>
      <c r="T970" s="51">
        <v>2</v>
      </c>
      <c r="U970" s="51">
        <v>1</v>
      </c>
      <c r="V970" s="51">
        <v>3</v>
      </c>
      <c r="W970" s="115">
        <v>0</v>
      </c>
      <c r="X970" s="120">
        <v>17</v>
      </c>
      <c r="Y970" s="68">
        <v>34</v>
      </c>
      <c r="AB970" s="87"/>
    </row>
    <row r="971" spans="1:28" ht="13.5" thickBot="1" x14ac:dyDescent="0.25">
      <c r="A971" s="95"/>
      <c r="AB971" s="87"/>
    </row>
    <row r="972" spans="1:28" ht="15" x14ac:dyDescent="0.25">
      <c r="A972" s="99"/>
      <c r="D972" s="53" t="s">
        <v>15</v>
      </c>
      <c r="E972" s="54">
        <v>1</v>
      </c>
      <c r="F972" s="54">
        <v>2</v>
      </c>
      <c r="G972" s="54">
        <v>2</v>
      </c>
      <c r="H972" s="54">
        <v>2</v>
      </c>
      <c r="I972" s="54">
        <v>2</v>
      </c>
      <c r="J972" s="54">
        <v>1</v>
      </c>
      <c r="K972" s="54">
        <v>2</v>
      </c>
      <c r="L972" s="54">
        <v>1</v>
      </c>
      <c r="M972" s="55">
        <v>2</v>
      </c>
      <c r="N972" s="129">
        <v>15</v>
      </c>
      <c r="O972" s="132">
        <v>1</v>
      </c>
      <c r="P972" s="54">
        <v>2</v>
      </c>
      <c r="Q972" s="54">
        <v>1</v>
      </c>
      <c r="R972" s="54">
        <v>2</v>
      </c>
      <c r="S972" s="54">
        <v>2</v>
      </c>
      <c r="T972" s="54">
        <v>1</v>
      </c>
      <c r="U972" s="54">
        <v>1</v>
      </c>
      <c r="V972" s="54">
        <v>2</v>
      </c>
      <c r="W972" s="55">
        <v>2</v>
      </c>
      <c r="X972" s="116">
        <v>14</v>
      </c>
      <c r="Y972" s="55">
        <v>29</v>
      </c>
      <c r="AB972" s="87"/>
    </row>
    <row r="973" spans="1:28" ht="15" x14ac:dyDescent="0.25">
      <c r="A973" s="96" t="s">
        <v>22</v>
      </c>
      <c r="B973" s="73">
        <v>26.4</v>
      </c>
      <c r="C973" s="112">
        <v>29</v>
      </c>
      <c r="D973" s="57" t="s">
        <v>14</v>
      </c>
      <c r="E973" s="84">
        <v>0</v>
      </c>
      <c r="F973" s="84">
        <v>0</v>
      </c>
      <c r="G973" s="84">
        <v>0</v>
      </c>
      <c r="H973" s="84">
        <v>0</v>
      </c>
      <c r="I973" s="84">
        <v>0</v>
      </c>
      <c r="J973" s="84">
        <v>0</v>
      </c>
      <c r="K973" s="84">
        <v>0</v>
      </c>
      <c r="L973" s="84">
        <v>0</v>
      </c>
      <c r="M973" s="114">
        <v>0</v>
      </c>
      <c r="N973" s="130">
        <v>0</v>
      </c>
      <c r="O973" s="84">
        <v>0</v>
      </c>
      <c r="P973" s="84">
        <v>0</v>
      </c>
      <c r="Q973" s="84">
        <v>0</v>
      </c>
      <c r="R973" s="84">
        <v>0</v>
      </c>
      <c r="S973" s="84">
        <v>0</v>
      </c>
      <c r="T973" s="84">
        <v>0</v>
      </c>
      <c r="U973" s="84">
        <v>0</v>
      </c>
      <c r="V973" s="84">
        <v>0</v>
      </c>
      <c r="W973" s="114">
        <v>0</v>
      </c>
      <c r="X973" s="110">
        <v>0</v>
      </c>
      <c r="Y973" s="69">
        <v>0</v>
      </c>
      <c r="Z973" s="97">
        <v>0</v>
      </c>
      <c r="AA973" s="143">
        <v>26.4</v>
      </c>
      <c r="AB973" s="98">
        <v>66</v>
      </c>
    </row>
    <row r="974" spans="1:28" ht="15.75" thickBot="1" x14ac:dyDescent="0.3">
      <c r="A974" s="99"/>
      <c r="D974" s="75" t="s">
        <v>18</v>
      </c>
      <c r="E974" s="56">
        <v>0</v>
      </c>
      <c r="F974" s="56">
        <v>0</v>
      </c>
      <c r="G974" s="56">
        <v>0</v>
      </c>
      <c r="H974" s="56">
        <v>0</v>
      </c>
      <c r="I974" s="56">
        <v>0</v>
      </c>
      <c r="J974" s="56">
        <v>0</v>
      </c>
      <c r="K974" s="56">
        <v>0</v>
      </c>
      <c r="L974" s="56">
        <v>0</v>
      </c>
      <c r="M974" s="117">
        <v>0</v>
      </c>
      <c r="N974" s="131">
        <v>0</v>
      </c>
      <c r="O974" s="133">
        <v>0</v>
      </c>
      <c r="P974" s="56">
        <v>0</v>
      </c>
      <c r="Q974" s="56">
        <v>0</v>
      </c>
      <c r="R974" s="56">
        <v>0</v>
      </c>
      <c r="S974" s="56">
        <v>0</v>
      </c>
      <c r="T974" s="56">
        <v>0</v>
      </c>
      <c r="U974" s="56">
        <v>0</v>
      </c>
      <c r="V974" s="56">
        <v>0</v>
      </c>
      <c r="W974" s="117">
        <v>0</v>
      </c>
      <c r="X974" s="121">
        <v>0</v>
      </c>
      <c r="Y974" s="70">
        <v>0</v>
      </c>
      <c r="AB974" s="87"/>
    </row>
    <row r="975" spans="1:28" ht="13.5" thickBot="1" x14ac:dyDescent="0.25">
      <c r="A975" s="95"/>
      <c r="AB975" s="87"/>
    </row>
    <row r="976" spans="1:28" ht="15" x14ac:dyDescent="0.25">
      <c r="A976" s="100"/>
      <c r="D976" s="58" t="s">
        <v>15</v>
      </c>
      <c r="E976" s="59">
        <v>1</v>
      </c>
      <c r="F976" s="59">
        <v>2</v>
      </c>
      <c r="G976" s="59">
        <v>1</v>
      </c>
      <c r="H976" s="59">
        <v>1</v>
      </c>
      <c r="I976" s="59">
        <v>2</v>
      </c>
      <c r="J976" s="59">
        <v>1</v>
      </c>
      <c r="K976" s="59">
        <v>2</v>
      </c>
      <c r="L976" s="59">
        <v>1</v>
      </c>
      <c r="M976" s="60">
        <v>2</v>
      </c>
      <c r="N976" s="134">
        <v>13</v>
      </c>
      <c r="O976" s="137">
        <v>1</v>
      </c>
      <c r="P976" s="59">
        <v>2</v>
      </c>
      <c r="Q976" s="59">
        <v>1</v>
      </c>
      <c r="R976" s="59">
        <v>1</v>
      </c>
      <c r="S976" s="59">
        <v>2</v>
      </c>
      <c r="T976" s="59">
        <v>1</v>
      </c>
      <c r="U976" s="59">
        <v>1</v>
      </c>
      <c r="V976" s="59">
        <v>2</v>
      </c>
      <c r="W976" s="60">
        <v>2</v>
      </c>
      <c r="X976" s="118">
        <v>13</v>
      </c>
      <c r="Y976" s="60">
        <v>26</v>
      </c>
      <c r="AB976" s="87"/>
    </row>
    <row r="977" spans="1:28" ht="15" x14ac:dyDescent="0.25">
      <c r="A977" s="101" t="s">
        <v>23</v>
      </c>
      <c r="B977" s="73">
        <v>24.4</v>
      </c>
      <c r="C977" s="112">
        <v>26</v>
      </c>
      <c r="D977" s="62" t="s">
        <v>14</v>
      </c>
      <c r="E977" s="84">
        <v>8</v>
      </c>
      <c r="F977" s="84">
        <v>6</v>
      </c>
      <c r="G977" s="84">
        <v>5</v>
      </c>
      <c r="H977" s="84">
        <v>5</v>
      </c>
      <c r="I977" s="84">
        <v>5</v>
      </c>
      <c r="J977" s="84">
        <v>6</v>
      </c>
      <c r="K977" s="84">
        <v>4</v>
      </c>
      <c r="L977" s="84">
        <v>6</v>
      </c>
      <c r="M977" s="114">
        <v>6</v>
      </c>
      <c r="N977" s="135">
        <v>51</v>
      </c>
      <c r="O977" s="127">
        <v>6</v>
      </c>
      <c r="P977" s="84">
        <v>8</v>
      </c>
      <c r="Q977" s="84">
        <v>3</v>
      </c>
      <c r="R977" s="84">
        <v>5</v>
      </c>
      <c r="S977" s="84">
        <v>5</v>
      </c>
      <c r="T977" s="84">
        <v>5</v>
      </c>
      <c r="U977" s="84">
        <v>4</v>
      </c>
      <c r="V977" s="84">
        <v>6</v>
      </c>
      <c r="W977" s="114">
        <v>8</v>
      </c>
      <c r="X977" s="111">
        <v>50</v>
      </c>
      <c r="Y977" s="71">
        <v>101</v>
      </c>
      <c r="Z977" s="102">
        <v>0</v>
      </c>
      <c r="AA977" s="141">
        <v>24.4</v>
      </c>
      <c r="AB977" s="103">
        <v>74</v>
      </c>
    </row>
    <row r="978" spans="1:28" ht="15.75" thickBot="1" x14ac:dyDescent="0.3">
      <c r="A978" s="104"/>
      <c r="B978" s="105"/>
      <c r="C978" s="105"/>
      <c r="D978" s="76" t="s">
        <v>18</v>
      </c>
      <c r="E978" s="61">
        <v>0</v>
      </c>
      <c r="F978" s="61">
        <v>2</v>
      </c>
      <c r="G978" s="61">
        <v>1</v>
      </c>
      <c r="H978" s="61">
        <v>3</v>
      </c>
      <c r="I978" s="61">
        <v>2</v>
      </c>
      <c r="J978" s="61">
        <v>1</v>
      </c>
      <c r="K978" s="61">
        <v>4</v>
      </c>
      <c r="L978" s="61">
        <v>1</v>
      </c>
      <c r="M978" s="119">
        <v>2</v>
      </c>
      <c r="N978" s="136">
        <v>16</v>
      </c>
      <c r="O978" s="138">
        <v>1</v>
      </c>
      <c r="P978" s="61">
        <v>1</v>
      </c>
      <c r="Q978" s="61">
        <v>3</v>
      </c>
      <c r="R978" s="61">
        <v>2</v>
      </c>
      <c r="S978" s="61">
        <v>3</v>
      </c>
      <c r="T978" s="61">
        <v>2</v>
      </c>
      <c r="U978" s="61">
        <v>2</v>
      </c>
      <c r="V978" s="61">
        <v>2</v>
      </c>
      <c r="W978" s="119">
        <v>1</v>
      </c>
      <c r="X978" s="122">
        <v>17</v>
      </c>
      <c r="Y978" s="72">
        <v>33</v>
      </c>
      <c r="Z978" s="105"/>
      <c r="AA978" s="105"/>
      <c r="AB978" s="106"/>
    </row>
    <row r="979" spans="1:28" ht="13.5" thickBot="1" x14ac:dyDescent="0.25">
      <c r="A979" s="77"/>
      <c r="B979" s="77"/>
      <c r="C979" s="77"/>
      <c r="D979" s="77"/>
      <c r="E979" s="77"/>
      <c r="F979" s="77"/>
      <c r="G979" s="77"/>
      <c r="H979" s="77"/>
      <c r="I979" s="77"/>
      <c r="J979" s="77"/>
      <c r="K979" s="77"/>
      <c r="L979" s="77"/>
      <c r="M979" s="77"/>
      <c r="N979" s="77"/>
      <c r="O979" s="77"/>
      <c r="P979" s="77"/>
      <c r="Q979" s="77"/>
      <c r="R979" s="77"/>
      <c r="S979" s="77"/>
      <c r="T979" s="77"/>
      <c r="U979" s="77"/>
      <c r="V979" s="77"/>
      <c r="W979" s="77"/>
      <c r="X979" s="77"/>
      <c r="Y979" s="77"/>
      <c r="Z979" s="77"/>
      <c r="AA979" s="77"/>
      <c r="AB979" s="77"/>
    </row>
    <row r="980" spans="1:28" ht="15" x14ac:dyDescent="0.25">
      <c r="A980" s="153"/>
      <c r="B980" s="173" t="s">
        <v>4</v>
      </c>
      <c r="C980" s="176" t="s">
        <v>19</v>
      </c>
      <c r="D980" s="64" t="s">
        <v>1</v>
      </c>
      <c r="E980" s="40">
        <v>465</v>
      </c>
      <c r="F980" s="41">
        <v>365</v>
      </c>
      <c r="G980" s="41">
        <v>155</v>
      </c>
      <c r="H980" s="41">
        <v>366</v>
      </c>
      <c r="I980" s="41">
        <v>449</v>
      </c>
      <c r="J980" s="41">
        <v>281</v>
      </c>
      <c r="K980" s="41">
        <v>126</v>
      </c>
      <c r="L980" s="41">
        <v>353</v>
      </c>
      <c r="M980" s="42">
        <v>301</v>
      </c>
      <c r="N980" s="179" t="s">
        <v>16</v>
      </c>
      <c r="O980" s="40">
        <v>358</v>
      </c>
      <c r="P980" s="41">
        <v>142</v>
      </c>
      <c r="Q980" s="41">
        <v>512</v>
      </c>
      <c r="R980" s="41">
        <v>331</v>
      </c>
      <c r="S980" s="41">
        <v>337</v>
      </c>
      <c r="T980" s="41">
        <v>328</v>
      </c>
      <c r="U980" s="41">
        <v>342</v>
      </c>
      <c r="V980" s="41">
        <v>126</v>
      </c>
      <c r="W980" s="42">
        <v>470</v>
      </c>
      <c r="X980" s="179" t="s">
        <v>17</v>
      </c>
      <c r="Y980" s="89">
        <v>71.3</v>
      </c>
      <c r="Z980" s="182" t="s">
        <v>28</v>
      </c>
      <c r="AA980" s="185" t="s">
        <v>6</v>
      </c>
      <c r="AB980" s="188" t="s">
        <v>20</v>
      </c>
    </row>
    <row r="981" spans="1:28" ht="15" x14ac:dyDescent="0.25">
      <c r="A981" s="153" t="s">
        <v>30</v>
      </c>
      <c r="B981" s="174"/>
      <c r="C981" s="177"/>
      <c r="D981" s="65" t="s">
        <v>2</v>
      </c>
      <c r="E981" s="43">
        <v>5</v>
      </c>
      <c r="F981" s="39">
        <v>4</v>
      </c>
      <c r="G981" s="39">
        <v>3</v>
      </c>
      <c r="H981" s="39">
        <v>4</v>
      </c>
      <c r="I981" s="39">
        <v>5</v>
      </c>
      <c r="J981" s="39">
        <v>4</v>
      </c>
      <c r="K981" s="39">
        <v>3</v>
      </c>
      <c r="L981" s="39">
        <v>4</v>
      </c>
      <c r="M981" s="44">
        <v>4</v>
      </c>
      <c r="N981" s="180"/>
      <c r="O981" s="43">
        <v>4</v>
      </c>
      <c r="P981" s="39">
        <v>3</v>
      </c>
      <c r="Q981" s="39">
        <v>5</v>
      </c>
      <c r="R981" s="39">
        <v>4</v>
      </c>
      <c r="S981" s="39">
        <v>4</v>
      </c>
      <c r="T981" s="39">
        <v>4</v>
      </c>
      <c r="U981" s="39">
        <v>4</v>
      </c>
      <c r="V981" s="39">
        <v>3</v>
      </c>
      <c r="W981" s="44">
        <v>5</v>
      </c>
      <c r="X981" s="180"/>
      <c r="Y981" s="63">
        <v>72</v>
      </c>
      <c r="Z981" s="183"/>
      <c r="AA981" s="186"/>
      <c r="AB981" s="189"/>
    </row>
    <row r="982" spans="1:28" ht="15.75" thickBot="1" x14ac:dyDescent="0.3">
      <c r="A982" s="154">
        <v>44238</v>
      </c>
      <c r="B982" s="175"/>
      <c r="C982" s="178"/>
      <c r="D982" s="66" t="s">
        <v>3</v>
      </c>
      <c r="E982" s="45">
        <v>8</v>
      </c>
      <c r="F982" s="46">
        <v>4</v>
      </c>
      <c r="G982" s="46">
        <v>18</v>
      </c>
      <c r="H982" s="46">
        <v>2</v>
      </c>
      <c r="I982" s="46">
        <v>6</v>
      </c>
      <c r="J982" s="46">
        <v>16</v>
      </c>
      <c r="K982" s="46">
        <v>12</v>
      </c>
      <c r="L982" s="46">
        <v>10</v>
      </c>
      <c r="M982" s="47">
        <v>14</v>
      </c>
      <c r="N982" s="181"/>
      <c r="O982" s="45">
        <v>3</v>
      </c>
      <c r="P982" s="46">
        <v>17</v>
      </c>
      <c r="Q982" s="46">
        <v>1</v>
      </c>
      <c r="R982" s="46">
        <v>15</v>
      </c>
      <c r="S982" s="46">
        <v>7</v>
      </c>
      <c r="T982" s="46">
        <v>5</v>
      </c>
      <c r="U982" s="46">
        <v>11</v>
      </c>
      <c r="V982" s="46">
        <v>9</v>
      </c>
      <c r="W982" s="47">
        <v>13</v>
      </c>
      <c r="X982" s="181"/>
      <c r="Y982" s="108">
        <v>140</v>
      </c>
      <c r="Z982" s="184"/>
      <c r="AA982" s="187"/>
      <c r="AB982" s="190"/>
    </row>
    <row r="983" spans="1:28" ht="15" x14ac:dyDescent="0.25">
      <c r="A983" s="146"/>
      <c r="D983" s="48" t="s">
        <v>15</v>
      </c>
      <c r="E983" s="49">
        <v>1</v>
      </c>
      <c r="F983" s="49">
        <v>2</v>
      </c>
      <c r="G983" s="49">
        <v>1</v>
      </c>
      <c r="H983" s="49">
        <v>2</v>
      </c>
      <c r="I983" s="49">
        <v>2</v>
      </c>
      <c r="J983" s="49">
        <v>1</v>
      </c>
      <c r="K983" s="49">
        <v>1</v>
      </c>
      <c r="L983" s="49">
        <v>1</v>
      </c>
      <c r="M983" s="50">
        <v>1</v>
      </c>
      <c r="N983" s="123">
        <v>12</v>
      </c>
      <c r="O983" s="126">
        <v>2</v>
      </c>
      <c r="P983" s="49">
        <v>1</v>
      </c>
      <c r="Q983" s="49">
        <v>2</v>
      </c>
      <c r="R983" s="49">
        <v>1</v>
      </c>
      <c r="S983" s="49">
        <v>2</v>
      </c>
      <c r="T983" s="49">
        <v>2</v>
      </c>
      <c r="U983" s="49">
        <v>1</v>
      </c>
      <c r="V983" s="49">
        <v>1</v>
      </c>
      <c r="W983" s="50">
        <v>1</v>
      </c>
      <c r="X983" s="113">
        <v>13</v>
      </c>
      <c r="Y983" s="85">
        <v>25</v>
      </c>
      <c r="AB983" s="87"/>
    </row>
    <row r="984" spans="1:28" ht="15" x14ac:dyDescent="0.25">
      <c r="A984" s="146" t="s">
        <v>24</v>
      </c>
      <c r="B984" s="73">
        <v>21</v>
      </c>
      <c r="C984" s="112">
        <v>25</v>
      </c>
      <c r="D984" s="52" t="s">
        <v>14</v>
      </c>
      <c r="E984" s="84">
        <v>7</v>
      </c>
      <c r="F984" s="84">
        <v>6</v>
      </c>
      <c r="G984" s="84">
        <v>3</v>
      </c>
      <c r="H984" s="84">
        <v>5</v>
      </c>
      <c r="I984" s="84">
        <v>7</v>
      </c>
      <c r="J984" s="84">
        <v>5</v>
      </c>
      <c r="K984" s="84">
        <v>3</v>
      </c>
      <c r="L984" s="84">
        <v>5</v>
      </c>
      <c r="M984" s="114">
        <v>7</v>
      </c>
      <c r="N984" s="147">
        <v>48</v>
      </c>
      <c r="O984" s="84">
        <v>7</v>
      </c>
      <c r="P984" s="84">
        <v>4</v>
      </c>
      <c r="Q984" s="84">
        <v>9</v>
      </c>
      <c r="R984" s="84">
        <v>5</v>
      </c>
      <c r="S984" s="84">
        <v>6</v>
      </c>
      <c r="T984" s="84">
        <v>5</v>
      </c>
      <c r="U984" s="84">
        <v>5</v>
      </c>
      <c r="V984" s="84">
        <v>3</v>
      </c>
      <c r="W984" s="114">
        <v>6</v>
      </c>
      <c r="X984" s="109">
        <v>50</v>
      </c>
      <c r="Y984" s="67">
        <v>98</v>
      </c>
      <c r="Z984" s="92">
        <v>0</v>
      </c>
      <c r="AA984" s="142">
        <v>21</v>
      </c>
      <c r="AB984" s="93">
        <v>65</v>
      </c>
    </row>
    <row r="985" spans="1:28" ht="15.75" thickBot="1" x14ac:dyDescent="0.3">
      <c r="A985" s="94"/>
      <c r="D985" s="148" t="s">
        <v>18</v>
      </c>
      <c r="E985" s="51">
        <v>1</v>
      </c>
      <c r="F985" s="51">
        <v>2</v>
      </c>
      <c r="G985" s="51">
        <v>3</v>
      </c>
      <c r="H985" s="51">
        <v>3</v>
      </c>
      <c r="I985" s="51">
        <v>2</v>
      </c>
      <c r="J985" s="51">
        <v>2</v>
      </c>
      <c r="K985" s="51">
        <v>3</v>
      </c>
      <c r="L985" s="51">
        <v>2</v>
      </c>
      <c r="M985" s="115">
        <v>0</v>
      </c>
      <c r="N985" s="125">
        <v>18</v>
      </c>
      <c r="O985" s="128">
        <v>1</v>
      </c>
      <c r="P985" s="51">
        <v>2</v>
      </c>
      <c r="Q985" s="51">
        <v>0</v>
      </c>
      <c r="R985" s="51">
        <v>2</v>
      </c>
      <c r="S985" s="51">
        <v>2</v>
      </c>
      <c r="T985" s="51">
        <v>3</v>
      </c>
      <c r="U985" s="51">
        <v>2</v>
      </c>
      <c r="V985" s="51">
        <v>3</v>
      </c>
      <c r="W985" s="115">
        <v>2</v>
      </c>
      <c r="X985" s="120">
        <v>17</v>
      </c>
      <c r="Y985" s="68">
        <v>35</v>
      </c>
      <c r="AB985" s="87"/>
    </row>
    <row r="986" spans="1:28" ht="13.5" thickBot="1" x14ac:dyDescent="0.25">
      <c r="A986" s="95"/>
      <c r="AB986" s="87"/>
    </row>
    <row r="987" spans="1:28" ht="15" x14ac:dyDescent="0.25">
      <c r="A987" s="99"/>
      <c r="D987" s="53" t="s">
        <v>15</v>
      </c>
      <c r="E987" s="54">
        <v>2</v>
      </c>
      <c r="F987" s="54">
        <v>2</v>
      </c>
      <c r="G987" s="54">
        <v>1</v>
      </c>
      <c r="H987" s="54">
        <v>2</v>
      </c>
      <c r="I987" s="54">
        <v>2</v>
      </c>
      <c r="J987" s="54">
        <v>1</v>
      </c>
      <c r="K987" s="54">
        <v>2</v>
      </c>
      <c r="L987" s="54">
        <v>2</v>
      </c>
      <c r="M987" s="55">
        <v>2</v>
      </c>
      <c r="N987" s="129">
        <v>16</v>
      </c>
      <c r="O987" s="132">
        <v>2</v>
      </c>
      <c r="P987" s="54">
        <v>1</v>
      </c>
      <c r="Q987" s="54">
        <v>2</v>
      </c>
      <c r="R987" s="54">
        <v>1</v>
      </c>
      <c r="S987" s="54">
        <v>2</v>
      </c>
      <c r="T987" s="54">
        <v>2</v>
      </c>
      <c r="U987" s="54">
        <v>2</v>
      </c>
      <c r="V987" s="54">
        <v>2</v>
      </c>
      <c r="W987" s="55">
        <v>2</v>
      </c>
      <c r="X987" s="116">
        <v>16</v>
      </c>
      <c r="Y987" s="55">
        <v>32</v>
      </c>
      <c r="AB987" s="87"/>
    </row>
    <row r="988" spans="1:28" ht="15" x14ac:dyDescent="0.25">
      <c r="A988" s="149" t="s">
        <v>22</v>
      </c>
      <c r="B988" s="78">
        <v>26.4</v>
      </c>
      <c r="C988" s="112">
        <v>32</v>
      </c>
      <c r="D988" s="57" t="s">
        <v>14</v>
      </c>
      <c r="E988" s="84">
        <v>0</v>
      </c>
      <c r="F988" s="84">
        <v>0</v>
      </c>
      <c r="G988" s="84">
        <v>0</v>
      </c>
      <c r="H988" s="84">
        <v>0</v>
      </c>
      <c r="I988" s="84">
        <v>0</v>
      </c>
      <c r="J988" s="84">
        <v>0</v>
      </c>
      <c r="K988" s="84">
        <v>0</v>
      </c>
      <c r="L988" s="84">
        <v>0</v>
      </c>
      <c r="M988" s="114">
        <v>0</v>
      </c>
      <c r="N988" s="130">
        <v>0</v>
      </c>
      <c r="O988" s="84">
        <v>0</v>
      </c>
      <c r="P988" s="84">
        <v>0</v>
      </c>
      <c r="Q988" s="84">
        <v>0</v>
      </c>
      <c r="R988" s="84">
        <v>0</v>
      </c>
      <c r="S988" s="84">
        <v>0</v>
      </c>
      <c r="T988" s="84">
        <v>0</v>
      </c>
      <c r="U988" s="84">
        <v>0</v>
      </c>
      <c r="V988" s="84">
        <v>0</v>
      </c>
      <c r="W988" s="114">
        <v>0</v>
      </c>
      <c r="X988" s="110">
        <v>0</v>
      </c>
      <c r="Y988" s="69">
        <v>0</v>
      </c>
      <c r="Z988" s="97">
        <v>0</v>
      </c>
      <c r="AA988" s="143">
        <v>26.4</v>
      </c>
      <c r="AB988" s="98">
        <v>66</v>
      </c>
    </row>
    <row r="989" spans="1:28" ht="15.75" thickBot="1" x14ac:dyDescent="0.3">
      <c r="A989" s="99"/>
      <c r="D989" s="150" t="s">
        <v>18</v>
      </c>
      <c r="E989" s="56">
        <v>0</v>
      </c>
      <c r="F989" s="56">
        <v>0</v>
      </c>
      <c r="G989" s="56">
        <v>0</v>
      </c>
      <c r="H989" s="56">
        <v>0</v>
      </c>
      <c r="I989" s="56">
        <v>0</v>
      </c>
      <c r="J989" s="56">
        <v>0</v>
      </c>
      <c r="K989" s="56">
        <v>0</v>
      </c>
      <c r="L989" s="56">
        <v>0</v>
      </c>
      <c r="M989" s="117">
        <v>0</v>
      </c>
      <c r="N989" s="131">
        <v>0</v>
      </c>
      <c r="O989" s="133">
        <v>0</v>
      </c>
      <c r="P989" s="56">
        <v>0</v>
      </c>
      <c r="Q989" s="56">
        <v>0</v>
      </c>
      <c r="R989" s="56">
        <v>0</v>
      </c>
      <c r="S989" s="56">
        <v>0</v>
      </c>
      <c r="T989" s="56">
        <v>0</v>
      </c>
      <c r="U989" s="56">
        <v>0</v>
      </c>
      <c r="V989" s="56">
        <v>0</v>
      </c>
      <c r="W989" s="117">
        <v>0</v>
      </c>
      <c r="X989" s="121">
        <v>0</v>
      </c>
      <c r="Y989" s="70">
        <v>0</v>
      </c>
      <c r="AB989" s="87"/>
    </row>
    <row r="990" spans="1:28" ht="13.5" thickBot="1" x14ac:dyDescent="0.25">
      <c r="A990" s="95"/>
      <c r="AB990" s="87"/>
    </row>
    <row r="991" spans="1:28" ht="15" x14ac:dyDescent="0.25">
      <c r="A991" s="100"/>
      <c r="D991" s="58" t="s">
        <v>15</v>
      </c>
      <c r="E991" s="59">
        <v>2</v>
      </c>
      <c r="F991" s="59">
        <v>2</v>
      </c>
      <c r="G991" s="59">
        <v>1</v>
      </c>
      <c r="H991" s="59">
        <v>2</v>
      </c>
      <c r="I991" s="59">
        <v>2</v>
      </c>
      <c r="J991" s="59">
        <v>1</v>
      </c>
      <c r="K991" s="59">
        <v>1</v>
      </c>
      <c r="L991" s="59">
        <v>2</v>
      </c>
      <c r="M991" s="60">
        <v>1</v>
      </c>
      <c r="N991" s="134">
        <v>14</v>
      </c>
      <c r="O991" s="137">
        <v>2</v>
      </c>
      <c r="P991" s="59">
        <v>1</v>
      </c>
      <c r="Q991" s="59">
        <v>2</v>
      </c>
      <c r="R991" s="59">
        <v>1</v>
      </c>
      <c r="S991" s="59">
        <v>2</v>
      </c>
      <c r="T991" s="59">
        <v>2</v>
      </c>
      <c r="U991" s="59">
        <v>2</v>
      </c>
      <c r="V991" s="59">
        <v>2</v>
      </c>
      <c r="W991" s="60">
        <v>1</v>
      </c>
      <c r="X991" s="118">
        <v>15</v>
      </c>
      <c r="Y991" s="60">
        <v>29</v>
      </c>
      <c r="AB991" s="87"/>
    </row>
    <row r="992" spans="1:28" ht="15" x14ac:dyDescent="0.25">
      <c r="A992" s="151" t="s">
        <v>23</v>
      </c>
      <c r="B992" s="79">
        <v>24.2</v>
      </c>
      <c r="C992" s="112">
        <v>29</v>
      </c>
      <c r="D992" s="62" t="s">
        <v>14</v>
      </c>
      <c r="E992" s="84">
        <v>9</v>
      </c>
      <c r="F992" s="84">
        <v>5</v>
      </c>
      <c r="G992" s="84">
        <v>4</v>
      </c>
      <c r="H992" s="84">
        <v>6</v>
      </c>
      <c r="I992" s="84">
        <v>6</v>
      </c>
      <c r="J992" s="84">
        <v>5</v>
      </c>
      <c r="K992" s="84">
        <v>3</v>
      </c>
      <c r="L992" s="84">
        <v>5</v>
      </c>
      <c r="M992" s="114">
        <v>6</v>
      </c>
      <c r="N992" s="135">
        <v>49</v>
      </c>
      <c r="O992" s="127">
        <v>7</v>
      </c>
      <c r="P992" s="84">
        <v>5</v>
      </c>
      <c r="Q992" s="84">
        <v>9</v>
      </c>
      <c r="R992" s="84">
        <v>6</v>
      </c>
      <c r="S992" s="84">
        <v>9</v>
      </c>
      <c r="T992" s="84">
        <v>6</v>
      </c>
      <c r="U992" s="84">
        <v>6</v>
      </c>
      <c r="V992" s="84">
        <v>5</v>
      </c>
      <c r="W992" s="114">
        <v>6</v>
      </c>
      <c r="X992" s="111">
        <v>59</v>
      </c>
      <c r="Y992" s="71">
        <v>108</v>
      </c>
      <c r="Z992" s="102">
        <v>0.2</v>
      </c>
      <c r="AA992" s="141">
        <v>24.4</v>
      </c>
      <c r="AB992" s="103">
        <v>73</v>
      </c>
    </row>
    <row r="993" spans="1:28" ht="15.75" thickBot="1" x14ac:dyDescent="0.3">
      <c r="A993" s="104"/>
      <c r="B993" s="105"/>
      <c r="C993" s="105"/>
      <c r="D993" s="152" t="s">
        <v>18</v>
      </c>
      <c r="E993" s="61">
        <v>0</v>
      </c>
      <c r="F993" s="61">
        <v>3</v>
      </c>
      <c r="G993" s="61">
        <v>2</v>
      </c>
      <c r="H993" s="61">
        <v>2</v>
      </c>
      <c r="I993" s="61">
        <v>3</v>
      </c>
      <c r="J993" s="61">
        <v>2</v>
      </c>
      <c r="K993" s="61">
        <v>3</v>
      </c>
      <c r="L993" s="61">
        <v>3</v>
      </c>
      <c r="M993" s="119">
        <v>1</v>
      </c>
      <c r="N993" s="136">
        <v>19</v>
      </c>
      <c r="O993" s="138">
        <v>1</v>
      </c>
      <c r="P993" s="61">
        <v>1</v>
      </c>
      <c r="Q993" s="61">
        <v>0</v>
      </c>
      <c r="R993" s="61">
        <v>1</v>
      </c>
      <c r="S993" s="61">
        <v>0</v>
      </c>
      <c r="T993" s="61">
        <v>2</v>
      </c>
      <c r="U993" s="61">
        <v>2</v>
      </c>
      <c r="V993" s="61">
        <v>2</v>
      </c>
      <c r="W993" s="119">
        <v>2</v>
      </c>
      <c r="X993" s="122">
        <v>11</v>
      </c>
      <c r="Y993" s="72">
        <v>30</v>
      </c>
      <c r="Z993" s="105"/>
      <c r="AA993" s="105"/>
      <c r="AB993" s="106"/>
    </row>
    <row r="994" spans="1:28" ht="13.5" thickBot="1" x14ac:dyDescent="0.25">
      <c r="A994" s="77"/>
      <c r="B994" s="77"/>
      <c r="C994" s="77"/>
      <c r="D994" s="77"/>
      <c r="E994" s="77"/>
      <c r="F994" s="77"/>
      <c r="G994" s="77"/>
      <c r="H994" s="77"/>
      <c r="I994" s="77"/>
      <c r="J994" s="77"/>
      <c r="K994" s="77"/>
      <c r="L994" s="77"/>
      <c r="M994" s="77"/>
      <c r="N994" s="77"/>
      <c r="O994" s="77"/>
      <c r="P994" s="77"/>
      <c r="Q994" s="77"/>
      <c r="R994" s="77"/>
      <c r="S994" s="77"/>
      <c r="T994" s="77"/>
      <c r="U994" s="77"/>
      <c r="V994" s="77"/>
      <c r="W994" s="77"/>
      <c r="X994" s="77"/>
      <c r="Y994" s="77"/>
      <c r="Z994" s="77"/>
      <c r="AA994" s="77"/>
      <c r="AB994" s="77"/>
    </row>
    <row r="995" spans="1:28" ht="15" x14ac:dyDescent="0.25">
      <c r="A995" s="144"/>
      <c r="B995" s="173" t="s">
        <v>4</v>
      </c>
      <c r="C995" s="176" t="s">
        <v>19</v>
      </c>
      <c r="D995" s="64" t="s">
        <v>1</v>
      </c>
      <c r="E995" s="40">
        <v>456</v>
      </c>
      <c r="F995" s="41">
        <v>344</v>
      </c>
      <c r="G995" s="41">
        <v>153</v>
      </c>
      <c r="H995" s="41">
        <v>467</v>
      </c>
      <c r="I995" s="41">
        <v>148</v>
      </c>
      <c r="J995" s="41">
        <v>348</v>
      </c>
      <c r="K995" s="41">
        <v>350</v>
      </c>
      <c r="L995" s="41">
        <v>314</v>
      </c>
      <c r="M995" s="42">
        <v>370</v>
      </c>
      <c r="N995" s="179" t="s">
        <v>16</v>
      </c>
      <c r="O995" s="40">
        <v>343</v>
      </c>
      <c r="P995" s="41">
        <v>434</v>
      </c>
      <c r="Q995" s="41">
        <v>145</v>
      </c>
      <c r="R995" s="41">
        <v>338</v>
      </c>
      <c r="S995" s="41">
        <v>377</v>
      </c>
      <c r="T995" s="41">
        <v>348</v>
      </c>
      <c r="U995" s="41">
        <v>148</v>
      </c>
      <c r="V995" s="41">
        <v>372</v>
      </c>
      <c r="W995" s="42">
        <v>481</v>
      </c>
      <c r="X995" s="179" t="s">
        <v>17</v>
      </c>
      <c r="Y995" s="89">
        <v>71</v>
      </c>
      <c r="Z995" s="182" t="s">
        <v>28</v>
      </c>
      <c r="AA995" s="185" t="s">
        <v>6</v>
      </c>
      <c r="AB995" s="188" t="s">
        <v>20</v>
      </c>
    </row>
    <row r="996" spans="1:28" ht="15" x14ac:dyDescent="0.25">
      <c r="A996" s="144" t="s">
        <v>29</v>
      </c>
      <c r="B996" s="174"/>
      <c r="C996" s="177"/>
      <c r="D996" s="65" t="s">
        <v>2</v>
      </c>
      <c r="E996" s="43">
        <v>5</v>
      </c>
      <c r="F996" s="39">
        <v>4</v>
      </c>
      <c r="G996" s="39">
        <v>3</v>
      </c>
      <c r="H996" s="39">
        <v>5</v>
      </c>
      <c r="I996" s="39">
        <v>3</v>
      </c>
      <c r="J996" s="39">
        <v>4</v>
      </c>
      <c r="K996" s="39">
        <v>4</v>
      </c>
      <c r="L996" s="39">
        <v>4</v>
      </c>
      <c r="M996" s="44">
        <v>4</v>
      </c>
      <c r="N996" s="180"/>
      <c r="O996" s="43">
        <v>4</v>
      </c>
      <c r="P996" s="39">
        <v>5</v>
      </c>
      <c r="Q996" s="39">
        <v>3</v>
      </c>
      <c r="R996" s="39">
        <v>4</v>
      </c>
      <c r="S996" s="39">
        <v>4</v>
      </c>
      <c r="T996" s="39">
        <v>4</v>
      </c>
      <c r="U996" s="39">
        <v>3</v>
      </c>
      <c r="V996" s="39">
        <v>4</v>
      </c>
      <c r="W996" s="44">
        <v>5</v>
      </c>
      <c r="X996" s="180"/>
      <c r="Y996" s="63">
        <v>72</v>
      </c>
      <c r="Z996" s="183"/>
      <c r="AA996" s="186"/>
      <c r="AB996" s="189"/>
    </row>
    <row r="997" spans="1:28" ht="15.75" thickBot="1" x14ac:dyDescent="0.3">
      <c r="A997" s="145">
        <v>44228</v>
      </c>
      <c r="B997" s="175"/>
      <c r="C997" s="178"/>
      <c r="D997" s="66" t="s">
        <v>3</v>
      </c>
      <c r="E997" s="45">
        <v>15</v>
      </c>
      <c r="F997" s="46">
        <v>5</v>
      </c>
      <c r="G997" s="46">
        <v>11</v>
      </c>
      <c r="H997" s="46">
        <v>9</v>
      </c>
      <c r="I997" s="46">
        <v>7</v>
      </c>
      <c r="J997" s="46">
        <v>13</v>
      </c>
      <c r="K997" s="46">
        <v>3</v>
      </c>
      <c r="L997" s="46">
        <v>17</v>
      </c>
      <c r="M997" s="47">
        <v>1</v>
      </c>
      <c r="N997" s="181"/>
      <c r="O997" s="45">
        <v>18</v>
      </c>
      <c r="P997" s="46">
        <v>8</v>
      </c>
      <c r="Q997" s="46">
        <v>16</v>
      </c>
      <c r="R997" s="46">
        <v>10</v>
      </c>
      <c r="S997" s="46">
        <v>4</v>
      </c>
      <c r="T997" s="46">
        <v>14</v>
      </c>
      <c r="U997" s="46">
        <v>12</v>
      </c>
      <c r="V997" s="46">
        <v>2</v>
      </c>
      <c r="W997" s="47">
        <v>6</v>
      </c>
      <c r="X997" s="181"/>
      <c r="Y997" s="108">
        <v>127</v>
      </c>
      <c r="Z997" s="184"/>
      <c r="AA997" s="187"/>
      <c r="AB997" s="190"/>
    </row>
    <row r="998" spans="1:28" ht="15" x14ac:dyDescent="0.25">
      <c r="A998" s="91"/>
      <c r="D998" s="48" t="s">
        <v>15</v>
      </c>
      <c r="E998" s="49">
        <v>1</v>
      </c>
      <c r="F998" s="49">
        <v>1</v>
      </c>
      <c r="G998" s="49">
        <v>1</v>
      </c>
      <c r="H998" s="49">
        <v>1</v>
      </c>
      <c r="I998" s="49">
        <v>1</v>
      </c>
      <c r="J998" s="49">
        <v>1</v>
      </c>
      <c r="K998" s="49">
        <v>2</v>
      </c>
      <c r="L998" s="49">
        <v>1</v>
      </c>
      <c r="M998" s="50">
        <v>2</v>
      </c>
      <c r="N998" s="123">
        <v>11</v>
      </c>
      <c r="O998" s="126">
        <v>1</v>
      </c>
      <c r="P998" s="49">
        <v>1</v>
      </c>
      <c r="Q998" s="49">
        <v>1</v>
      </c>
      <c r="R998" s="49">
        <v>1</v>
      </c>
      <c r="S998" s="49">
        <v>2</v>
      </c>
      <c r="T998" s="49">
        <v>1</v>
      </c>
      <c r="U998" s="49">
        <v>1</v>
      </c>
      <c r="V998" s="49">
        <v>2</v>
      </c>
      <c r="W998" s="50">
        <v>1</v>
      </c>
      <c r="X998" s="113">
        <v>11</v>
      </c>
      <c r="Y998" s="85">
        <v>22</v>
      </c>
      <c r="AB998" s="87"/>
    </row>
    <row r="999" spans="1:28" ht="15" x14ac:dyDescent="0.25">
      <c r="A999" s="91" t="s">
        <v>24</v>
      </c>
      <c r="B999" s="73">
        <v>20.100000000000001</v>
      </c>
      <c r="C999" s="112">
        <v>22</v>
      </c>
      <c r="D999" s="52" t="s">
        <v>14</v>
      </c>
      <c r="E999" s="84">
        <v>6</v>
      </c>
      <c r="F999" s="84">
        <v>7</v>
      </c>
      <c r="G999" s="84">
        <v>4</v>
      </c>
      <c r="H999" s="84">
        <v>6</v>
      </c>
      <c r="I999" s="84">
        <v>6</v>
      </c>
      <c r="J999" s="84">
        <v>5</v>
      </c>
      <c r="K999" s="84">
        <v>6</v>
      </c>
      <c r="L999" s="84">
        <v>6</v>
      </c>
      <c r="M999" s="114">
        <v>6</v>
      </c>
      <c r="N999" s="124">
        <v>52</v>
      </c>
      <c r="O999" s="84">
        <v>6</v>
      </c>
      <c r="P999" s="84">
        <v>8</v>
      </c>
      <c r="Q999" s="84">
        <v>3</v>
      </c>
      <c r="R999" s="84">
        <v>7</v>
      </c>
      <c r="S999" s="84">
        <v>5</v>
      </c>
      <c r="T999" s="84">
        <v>6</v>
      </c>
      <c r="U999" s="84">
        <v>6</v>
      </c>
      <c r="V999" s="84">
        <v>6</v>
      </c>
      <c r="W999" s="114">
        <v>8</v>
      </c>
      <c r="X999" s="109">
        <v>55</v>
      </c>
      <c r="Y999" s="67">
        <v>107</v>
      </c>
      <c r="Z999" s="92">
        <v>0.89999999999999991</v>
      </c>
      <c r="AA999" s="142">
        <v>21</v>
      </c>
      <c r="AB999" s="93">
        <v>64</v>
      </c>
    </row>
    <row r="1000" spans="1:28" ht="15.75" thickBot="1" x14ac:dyDescent="0.3">
      <c r="A1000" s="94"/>
      <c r="D1000" s="74" t="s">
        <v>18</v>
      </c>
      <c r="E1000" s="51">
        <v>2</v>
      </c>
      <c r="F1000" s="51">
        <v>0</v>
      </c>
      <c r="G1000" s="51">
        <v>2</v>
      </c>
      <c r="H1000" s="51">
        <v>2</v>
      </c>
      <c r="I1000" s="51">
        <v>0</v>
      </c>
      <c r="J1000" s="51">
        <v>2</v>
      </c>
      <c r="K1000" s="51">
        <v>2</v>
      </c>
      <c r="L1000" s="51">
        <v>1</v>
      </c>
      <c r="M1000" s="115">
        <v>2</v>
      </c>
      <c r="N1000" s="125">
        <v>13</v>
      </c>
      <c r="O1000" s="128">
        <v>1</v>
      </c>
      <c r="P1000" s="51">
        <v>0</v>
      </c>
      <c r="Q1000" s="51">
        <v>3</v>
      </c>
      <c r="R1000" s="51">
        <v>0</v>
      </c>
      <c r="S1000" s="51">
        <v>3</v>
      </c>
      <c r="T1000" s="51">
        <v>1</v>
      </c>
      <c r="U1000" s="51">
        <v>0</v>
      </c>
      <c r="V1000" s="51">
        <v>2</v>
      </c>
      <c r="W1000" s="115">
        <v>0</v>
      </c>
      <c r="X1000" s="120">
        <v>10</v>
      </c>
      <c r="Y1000" s="68">
        <v>23</v>
      </c>
      <c r="AB1000" s="87"/>
    </row>
    <row r="1001" spans="1:28" ht="13.5" thickBot="1" x14ac:dyDescent="0.25">
      <c r="A1001" s="95"/>
      <c r="AB1001" s="87"/>
    </row>
    <row r="1002" spans="1:28" ht="15" x14ac:dyDescent="0.25">
      <c r="A1002" s="99"/>
      <c r="D1002" s="53" t="s">
        <v>15</v>
      </c>
      <c r="E1002" s="54">
        <v>1</v>
      </c>
      <c r="F1002" s="54">
        <v>2</v>
      </c>
      <c r="G1002" s="54">
        <v>1</v>
      </c>
      <c r="H1002" s="54">
        <v>2</v>
      </c>
      <c r="I1002" s="54">
        <v>2</v>
      </c>
      <c r="J1002" s="54">
        <v>1</v>
      </c>
      <c r="K1002" s="54">
        <v>2</v>
      </c>
      <c r="L1002" s="54">
        <v>1</v>
      </c>
      <c r="M1002" s="55">
        <v>2</v>
      </c>
      <c r="N1002" s="129">
        <v>14</v>
      </c>
      <c r="O1002" s="132">
        <v>1</v>
      </c>
      <c r="P1002" s="54">
        <v>2</v>
      </c>
      <c r="Q1002" s="54">
        <v>1</v>
      </c>
      <c r="R1002" s="54">
        <v>2</v>
      </c>
      <c r="S1002" s="54">
        <v>2</v>
      </c>
      <c r="T1002" s="54">
        <v>1</v>
      </c>
      <c r="U1002" s="54">
        <v>1</v>
      </c>
      <c r="V1002" s="54">
        <v>2</v>
      </c>
      <c r="W1002" s="55">
        <v>2</v>
      </c>
      <c r="X1002" s="116">
        <v>14</v>
      </c>
      <c r="Y1002" s="55">
        <v>28</v>
      </c>
      <c r="AB1002" s="87"/>
    </row>
    <row r="1003" spans="1:28" ht="15" x14ac:dyDescent="0.25">
      <c r="A1003" s="96" t="s">
        <v>22</v>
      </c>
      <c r="B1003" s="73">
        <v>26.1</v>
      </c>
      <c r="C1003" s="112">
        <v>28</v>
      </c>
      <c r="D1003" s="57" t="s">
        <v>14</v>
      </c>
      <c r="E1003" s="84">
        <v>8</v>
      </c>
      <c r="F1003" s="84">
        <v>5</v>
      </c>
      <c r="G1003" s="84">
        <v>6</v>
      </c>
      <c r="H1003" s="84">
        <v>7</v>
      </c>
      <c r="I1003" s="84">
        <v>4</v>
      </c>
      <c r="J1003" s="84">
        <v>6</v>
      </c>
      <c r="K1003" s="84">
        <v>7</v>
      </c>
      <c r="L1003" s="84">
        <v>5</v>
      </c>
      <c r="M1003" s="114">
        <v>6</v>
      </c>
      <c r="N1003" s="130">
        <v>54</v>
      </c>
      <c r="O1003" s="127">
        <v>5</v>
      </c>
      <c r="P1003" s="84">
        <v>6</v>
      </c>
      <c r="Q1003" s="84">
        <v>5</v>
      </c>
      <c r="R1003" s="84">
        <v>6</v>
      </c>
      <c r="S1003" s="84">
        <v>6</v>
      </c>
      <c r="T1003" s="84">
        <v>6</v>
      </c>
      <c r="U1003" s="84">
        <v>4</v>
      </c>
      <c r="V1003" s="84">
        <v>8</v>
      </c>
      <c r="W1003" s="114">
        <v>8</v>
      </c>
      <c r="X1003" s="110">
        <v>54</v>
      </c>
      <c r="Y1003" s="69">
        <v>108</v>
      </c>
      <c r="Z1003" s="97">
        <v>0.4</v>
      </c>
      <c r="AA1003" s="143">
        <v>26.4</v>
      </c>
      <c r="AB1003" s="98">
        <v>66</v>
      </c>
    </row>
    <row r="1004" spans="1:28" ht="15.75" thickBot="1" x14ac:dyDescent="0.3">
      <c r="A1004" s="99"/>
      <c r="D1004" s="75" t="s">
        <v>18</v>
      </c>
      <c r="E1004" s="56">
        <v>0</v>
      </c>
      <c r="F1004" s="56">
        <v>3</v>
      </c>
      <c r="G1004" s="56">
        <v>0</v>
      </c>
      <c r="H1004" s="56">
        <v>2</v>
      </c>
      <c r="I1004" s="56">
        <v>3</v>
      </c>
      <c r="J1004" s="56">
        <v>1</v>
      </c>
      <c r="K1004" s="56">
        <v>1</v>
      </c>
      <c r="L1004" s="56">
        <v>2</v>
      </c>
      <c r="M1004" s="117">
        <v>2</v>
      </c>
      <c r="N1004" s="131">
        <v>14</v>
      </c>
      <c r="O1004" s="133">
        <v>2</v>
      </c>
      <c r="P1004" s="56">
        <v>3</v>
      </c>
      <c r="Q1004" s="56">
        <v>1</v>
      </c>
      <c r="R1004" s="56">
        <v>2</v>
      </c>
      <c r="S1004" s="56">
        <v>2</v>
      </c>
      <c r="T1004" s="56">
        <v>1</v>
      </c>
      <c r="U1004" s="56">
        <v>2</v>
      </c>
      <c r="V1004" s="56">
        <v>0</v>
      </c>
      <c r="W1004" s="117">
        <v>1</v>
      </c>
      <c r="X1004" s="121">
        <v>14</v>
      </c>
      <c r="Y1004" s="70">
        <v>28</v>
      </c>
      <c r="AB1004" s="87"/>
    </row>
    <row r="1005" spans="1:28" ht="13.5" thickBot="1" x14ac:dyDescent="0.25">
      <c r="A1005" s="95"/>
      <c r="AB1005" s="87"/>
    </row>
    <row r="1006" spans="1:28" ht="15" x14ac:dyDescent="0.25">
      <c r="A1006" s="100"/>
      <c r="D1006" s="58" t="s">
        <v>15</v>
      </c>
      <c r="E1006" s="59">
        <v>1</v>
      </c>
      <c r="F1006" s="59">
        <v>2</v>
      </c>
      <c r="G1006" s="59">
        <v>1</v>
      </c>
      <c r="H1006" s="59">
        <v>1</v>
      </c>
      <c r="I1006" s="59">
        <v>2</v>
      </c>
      <c r="J1006" s="59">
        <v>1</v>
      </c>
      <c r="K1006" s="59">
        <v>2</v>
      </c>
      <c r="L1006" s="59">
        <v>1</v>
      </c>
      <c r="M1006" s="60">
        <v>2</v>
      </c>
      <c r="N1006" s="134">
        <v>13</v>
      </c>
      <c r="O1006" s="137">
        <v>1</v>
      </c>
      <c r="P1006" s="59">
        <v>2</v>
      </c>
      <c r="Q1006" s="59">
        <v>1</v>
      </c>
      <c r="R1006" s="59">
        <v>1</v>
      </c>
      <c r="S1006" s="59">
        <v>2</v>
      </c>
      <c r="T1006" s="59">
        <v>1</v>
      </c>
      <c r="U1006" s="59">
        <v>1</v>
      </c>
      <c r="V1006" s="59">
        <v>2</v>
      </c>
      <c r="W1006" s="60">
        <v>2</v>
      </c>
      <c r="X1006" s="118">
        <v>13</v>
      </c>
      <c r="Y1006" s="60">
        <v>26</v>
      </c>
      <c r="AB1006" s="87"/>
    </row>
    <row r="1007" spans="1:28" ht="15" x14ac:dyDescent="0.25">
      <c r="A1007" s="101" t="s">
        <v>23</v>
      </c>
      <c r="B1007" s="73">
        <v>24.2</v>
      </c>
      <c r="C1007" s="112">
        <v>26</v>
      </c>
      <c r="D1007" s="62" t="s">
        <v>14</v>
      </c>
      <c r="E1007" s="84">
        <v>6</v>
      </c>
      <c r="F1007" s="84">
        <v>5</v>
      </c>
      <c r="G1007" s="84">
        <v>4</v>
      </c>
      <c r="H1007" s="84">
        <v>4</v>
      </c>
      <c r="I1007" s="84">
        <v>6</v>
      </c>
      <c r="J1007" s="84">
        <v>8</v>
      </c>
      <c r="K1007" s="84">
        <v>7</v>
      </c>
      <c r="L1007" s="84">
        <v>5</v>
      </c>
      <c r="M1007" s="114">
        <v>5</v>
      </c>
      <c r="N1007" s="135">
        <v>50</v>
      </c>
      <c r="O1007" s="127">
        <v>5</v>
      </c>
      <c r="P1007" s="84">
        <v>7</v>
      </c>
      <c r="Q1007" s="84">
        <v>4</v>
      </c>
      <c r="R1007" s="84">
        <v>6</v>
      </c>
      <c r="S1007" s="84">
        <v>6</v>
      </c>
      <c r="T1007" s="84">
        <v>6</v>
      </c>
      <c r="U1007" s="84">
        <v>4</v>
      </c>
      <c r="V1007" s="84">
        <v>6</v>
      </c>
      <c r="W1007" s="114">
        <v>7</v>
      </c>
      <c r="X1007" s="111">
        <v>51</v>
      </c>
      <c r="Y1007" s="71">
        <v>101</v>
      </c>
      <c r="Z1007" s="102">
        <v>0</v>
      </c>
      <c r="AA1007" s="141">
        <v>24.2</v>
      </c>
      <c r="AB1007" s="103">
        <v>72</v>
      </c>
    </row>
    <row r="1008" spans="1:28" ht="15.75" thickBot="1" x14ac:dyDescent="0.3">
      <c r="A1008" s="104"/>
      <c r="B1008" s="105"/>
      <c r="C1008" s="105"/>
      <c r="D1008" s="76" t="s">
        <v>18</v>
      </c>
      <c r="E1008" s="61">
        <v>2</v>
      </c>
      <c r="F1008" s="61">
        <v>3</v>
      </c>
      <c r="G1008" s="61">
        <v>2</v>
      </c>
      <c r="H1008" s="61">
        <v>4</v>
      </c>
      <c r="I1008" s="61">
        <v>1</v>
      </c>
      <c r="J1008" s="61">
        <v>0</v>
      </c>
      <c r="K1008" s="61">
        <v>1</v>
      </c>
      <c r="L1008" s="61">
        <v>2</v>
      </c>
      <c r="M1008" s="119">
        <v>3</v>
      </c>
      <c r="N1008" s="136">
        <v>18</v>
      </c>
      <c r="O1008" s="138">
        <v>2</v>
      </c>
      <c r="P1008" s="61">
        <v>2</v>
      </c>
      <c r="Q1008" s="61">
        <v>2</v>
      </c>
      <c r="R1008" s="61">
        <v>1</v>
      </c>
      <c r="S1008" s="61">
        <v>2</v>
      </c>
      <c r="T1008" s="61">
        <v>1</v>
      </c>
      <c r="U1008" s="61">
        <v>2</v>
      </c>
      <c r="V1008" s="61">
        <v>2</v>
      </c>
      <c r="W1008" s="119">
        <v>2</v>
      </c>
      <c r="X1008" s="122">
        <v>16</v>
      </c>
      <c r="Y1008" s="72">
        <v>34</v>
      </c>
      <c r="Z1008" s="105"/>
      <c r="AA1008" s="105"/>
      <c r="AB1008" s="106"/>
    </row>
    <row r="1009" spans="1:28" ht="13.5" thickBot="1" x14ac:dyDescent="0.25">
      <c r="A1009" s="77"/>
      <c r="B1009" s="77"/>
      <c r="C1009" s="77"/>
      <c r="D1009" s="77"/>
      <c r="E1009" s="77"/>
      <c r="F1009" s="77"/>
      <c r="G1009" s="77"/>
      <c r="H1009" s="77"/>
      <c r="I1009" s="77"/>
      <c r="J1009" s="77"/>
      <c r="K1009" s="77"/>
      <c r="L1009" s="77"/>
      <c r="M1009" s="77"/>
      <c r="N1009" s="77"/>
      <c r="O1009" s="77"/>
      <c r="P1009" s="77"/>
      <c r="Q1009" s="77"/>
      <c r="R1009" s="77"/>
      <c r="S1009" s="77"/>
      <c r="T1009" s="77"/>
      <c r="U1009" s="77"/>
      <c r="V1009" s="77"/>
      <c r="W1009" s="77"/>
      <c r="X1009" s="77"/>
      <c r="Y1009" s="77"/>
      <c r="Z1009" s="77"/>
      <c r="AA1009" s="77"/>
      <c r="AB1009" s="77"/>
    </row>
    <row r="1010" spans="1:28" ht="15" x14ac:dyDescent="0.25">
      <c r="A1010" s="88"/>
      <c r="B1010" s="173" t="s">
        <v>4</v>
      </c>
      <c r="C1010" s="176" t="s">
        <v>19</v>
      </c>
      <c r="D1010" s="64" t="s">
        <v>1</v>
      </c>
      <c r="E1010" s="40">
        <v>382</v>
      </c>
      <c r="F1010" s="41">
        <v>459</v>
      </c>
      <c r="G1010" s="41">
        <v>301</v>
      </c>
      <c r="H1010" s="41">
        <v>302</v>
      </c>
      <c r="I1010" s="41">
        <v>146</v>
      </c>
      <c r="J1010" s="41">
        <v>373</v>
      </c>
      <c r="K1010" s="41">
        <v>478</v>
      </c>
      <c r="L1010" s="41">
        <v>172</v>
      </c>
      <c r="M1010" s="42">
        <v>349</v>
      </c>
      <c r="N1010" s="179" t="s">
        <v>16</v>
      </c>
      <c r="O1010" s="40">
        <v>403</v>
      </c>
      <c r="P1010" s="41">
        <v>182</v>
      </c>
      <c r="Q1010" s="41">
        <v>471</v>
      </c>
      <c r="R1010" s="41">
        <v>150</v>
      </c>
      <c r="S1010" s="41">
        <v>387</v>
      </c>
      <c r="T1010" s="41">
        <v>286</v>
      </c>
      <c r="U1010" s="41">
        <v>376</v>
      </c>
      <c r="V1010" s="41">
        <v>476</v>
      </c>
      <c r="W1010" s="42">
        <v>270</v>
      </c>
      <c r="X1010" s="179" t="s">
        <v>17</v>
      </c>
      <c r="Y1010" s="89">
        <v>71.5</v>
      </c>
      <c r="Z1010" s="182" t="s">
        <v>28</v>
      </c>
      <c r="AA1010" s="185" t="s">
        <v>6</v>
      </c>
      <c r="AB1010" s="188" t="s">
        <v>20</v>
      </c>
    </row>
    <row r="1011" spans="1:28" ht="15" x14ac:dyDescent="0.25">
      <c r="A1011" s="90" t="s">
        <v>21</v>
      </c>
      <c r="B1011" s="174"/>
      <c r="C1011" s="177"/>
      <c r="D1011" s="65" t="s">
        <v>2</v>
      </c>
      <c r="E1011" s="43">
        <v>4</v>
      </c>
      <c r="F1011" s="39">
        <v>5</v>
      </c>
      <c r="G1011" s="39">
        <v>4</v>
      </c>
      <c r="H1011" s="39">
        <v>4</v>
      </c>
      <c r="I1011" s="39">
        <v>3</v>
      </c>
      <c r="J1011" s="39">
        <v>4</v>
      </c>
      <c r="K1011" s="39">
        <v>5</v>
      </c>
      <c r="L1011" s="39">
        <v>3</v>
      </c>
      <c r="M1011" s="44">
        <v>4</v>
      </c>
      <c r="N1011" s="180"/>
      <c r="O1011" s="43">
        <v>4</v>
      </c>
      <c r="P1011" s="39">
        <v>3</v>
      </c>
      <c r="Q1011" s="39">
        <v>5</v>
      </c>
      <c r="R1011" s="39">
        <v>3</v>
      </c>
      <c r="S1011" s="39">
        <v>4</v>
      </c>
      <c r="T1011" s="39">
        <v>4</v>
      </c>
      <c r="U1011" s="39">
        <v>4</v>
      </c>
      <c r="V1011" s="39">
        <v>5</v>
      </c>
      <c r="W1011" s="44">
        <v>4</v>
      </c>
      <c r="X1011" s="180"/>
      <c r="Y1011" s="63">
        <v>72</v>
      </c>
      <c r="Z1011" s="183"/>
      <c r="AA1011" s="186"/>
      <c r="AB1011" s="189"/>
    </row>
    <row r="1012" spans="1:28" ht="15.75" thickBot="1" x14ac:dyDescent="0.3">
      <c r="A1012" s="107">
        <v>44224</v>
      </c>
      <c r="B1012" s="175"/>
      <c r="C1012" s="178"/>
      <c r="D1012" s="66" t="s">
        <v>3</v>
      </c>
      <c r="E1012" s="45">
        <v>5</v>
      </c>
      <c r="F1012" s="46">
        <v>9</v>
      </c>
      <c r="G1012" s="46">
        <v>13</v>
      </c>
      <c r="H1012" s="46">
        <v>15</v>
      </c>
      <c r="I1012" s="46">
        <v>17</v>
      </c>
      <c r="J1012" s="46">
        <v>3</v>
      </c>
      <c r="K1012" s="46">
        <v>7</v>
      </c>
      <c r="L1012" s="46">
        <v>11</v>
      </c>
      <c r="M1012" s="47">
        <v>1</v>
      </c>
      <c r="N1012" s="181"/>
      <c r="O1012" s="45">
        <v>4</v>
      </c>
      <c r="P1012" s="46">
        <v>14</v>
      </c>
      <c r="Q1012" s="46">
        <v>6</v>
      </c>
      <c r="R1012" s="46">
        <v>18</v>
      </c>
      <c r="S1012" s="46">
        <v>2</v>
      </c>
      <c r="T1012" s="46">
        <v>16</v>
      </c>
      <c r="U1012" s="46">
        <v>8</v>
      </c>
      <c r="V1012" s="46">
        <v>12</v>
      </c>
      <c r="W1012" s="47">
        <v>10</v>
      </c>
      <c r="X1012" s="181"/>
      <c r="Y1012" s="108">
        <v>130</v>
      </c>
      <c r="Z1012" s="184"/>
      <c r="AA1012" s="187"/>
      <c r="AB1012" s="190"/>
    </row>
    <row r="1013" spans="1:28" ht="15" x14ac:dyDescent="0.25">
      <c r="A1013" s="91"/>
      <c r="D1013" s="48" t="s">
        <v>15</v>
      </c>
      <c r="E1013" s="49">
        <v>2</v>
      </c>
      <c r="F1013" s="49">
        <v>2</v>
      </c>
      <c r="G1013" s="49">
        <v>1</v>
      </c>
      <c r="H1013" s="49">
        <v>1</v>
      </c>
      <c r="I1013" s="49">
        <v>1</v>
      </c>
      <c r="J1013" s="49">
        <v>2</v>
      </c>
      <c r="K1013" s="49">
        <v>2</v>
      </c>
      <c r="L1013" s="49">
        <v>1</v>
      </c>
      <c r="M1013" s="50">
        <v>2</v>
      </c>
      <c r="N1013" s="123">
        <v>14</v>
      </c>
      <c r="O1013" s="126">
        <v>2</v>
      </c>
      <c r="P1013" s="49">
        <v>1</v>
      </c>
      <c r="Q1013" s="49">
        <v>2</v>
      </c>
      <c r="R1013" s="49">
        <v>1</v>
      </c>
      <c r="S1013" s="49">
        <v>2</v>
      </c>
      <c r="T1013" s="49">
        <v>1</v>
      </c>
      <c r="U1013" s="49">
        <v>2</v>
      </c>
      <c r="V1013" s="49">
        <v>1</v>
      </c>
      <c r="W1013" s="50">
        <v>2</v>
      </c>
      <c r="X1013" s="113">
        <v>14</v>
      </c>
      <c r="Y1013" s="85">
        <v>28</v>
      </c>
      <c r="AB1013" s="87"/>
    </row>
    <row r="1014" spans="1:28" ht="15" x14ac:dyDescent="0.25">
      <c r="A1014" s="91" t="s">
        <v>24</v>
      </c>
      <c r="B1014" s="73">
        <v>24.5</v>
      </c>
      <c r="C1014" s="112">
        <v>28</v>
      </c>
      <c r="D1014" s="52" t="s">
        <v>14</v>
      </c>
      <c r="E1014" s="84">
        <v>6</v>
      </c>
      <c r="F1014" s="84">
        <v>6</v>
      </c>
      <c r="G1014" s="84">
        <v>4</v>
      </c>
      <c r="H1014" s="84">
        <v>6</v>
      </c>
      <c r="I1014" s="84">
        <v>3</v>
      </c>
      <c r="J1014" s="84">
        <v>5</v>
      </c>
      <c r="K1014" s="84">
        <v>7</v>
      </c>
      <c r="L1014" s="84">
        <v>3</v>
      </c>
      <c r="M1014" s="114">
        <v>6</v>
      </c>
      <c r="N1014" s="124">
        <v>46</v>
      </c>
      <c r="O1014" s="84">
        <v>6</v>
      </c>
      <c r="P1014" s="84">
        <v>3</v>
      </c>
      <c r="Q1014" s="84">
        <v>7</v>
      </c>
      <c r="R1014" s="84">
        <v>3</v>
      </c>
      <c r="S1014" s="84">
        <v>6</v>
      </c>
      <c r="T1014" s="84">
        <v>5</v>
      </c>
      <c r="U1014" s="84">
        <v>4</v>
      </c>
      <c r="V1014" s="84">
        <v>7</v>
      </c>
      <c r="W1014" s="114">
        <v>5</v>
      </c>
      <c r="X1014" s="109">
        <v>46</v>
      </c>
      <c r="Y1014" s="67">
        <v>92</v>
      </c>
      <c r="Z1014" s="92">
        <v>-4.4000000000000004</v>
      </c>
      <c r="AA1014" s="142">
        <v>20.100000000000001</v>
      </c>
      <c r="AB1014" s="93">
        <v>63</v>
      </c>
    </row>
    <row r="1015" spans="1:28" ht="15.75" thickBot="1" x14ac:dyDescent="0.3">
      <c r="A1015" s="94"/>
      <c r="D1015" s="74" t="s">
        <v>18</v>
      </c>
      <c r="E1015" s="51">
        <v>2</v>
      </c>
      <c r="F1015" s="51">
        <v>3</v>
      </c>
      <c r="G1015" s="51">
        <v>3</v>
      </c>
      <c r="H1015" s="51">
        <v>1</v>
      </c>
      <c r="I1015" s="51">
        <v>3</v>
      </c>
      <c r="J1015" s="51">
        <v>3</v>
      </c>
      <c r="K1015" s="51">
        <v>2</v>
      </c>
      <c r="L1015" s="51">
        <v>3</v>
      </c>
      <c r="M1015" s="115">
        <v>2</v>
      </c>
      <c r="N1015" s="125">
        <v>22</v>
      </c>
      <c r="O1015" s="128">
        <v>2</v>
      </c>
      <c r="P1015" s="51">
        <v>3</v>
      </c>
      <c r="Q1015" s="51">
        <v>2</v>
      </c>
      <c r="R1015" s="51">
        <v>3</v>
      </c>
      <c r="S1015" s="51">
        <v>2</v>
      </c>
      <c r="T1015" s="51">
        <v>2</v>
      </c>
      <c r="U1015" s="51">
        <v>4</v>
      </c>
      <c r="V1015" s="51">
        <v>1</v>
      </c>
      <c r="W1015" s="115">
        <v>3</v>
      </c>
      <c r="X1015" s="120">
        <v>22</v>
      </c>
      <c r="Y1015" s="68">
        <v>44</v>
      </c>
      <c r="AB1015" s="87"/>
    </row>
    <row r="1016" spans="1:28" ht="13.5" thickBot="1" x14ac:dyDescent="0.25">
      <c r="A1016" s="95"/>
      <c r="AB1016" s="87"/>
    </row>
    <row r="1017" spans="1:28" ht="15" x14ac:dyDescent="0.25">
      <c r="A1017" s="99"/>
      <c r="D1017" s="53" t="s">
        <v>15</v>
      </c>
      <c r="E1017" s="54">
        <v>2</v>
      </c>
      <c r="F1017" s="54">
        <v>2</v>
      </c>
      <c r="G1017" s="54">
        <v>1</v>
      </c>
      <c r="H1017" s="54">
        <v>1</v>
      </c>
      <c r="I1017" s="54">
        <v>1</v>
      </c>
      <c r="J1017" s="54">
        <v>2</v>
      </c>
      <c r="K1017" s="54">
        <v>2</v>
      </c>
      <c r="L1017" s="54">
        <v>2</v>
      </c>
      <c r="M1017" s="55">
        <v>2</v>
      </c>
      <c r="N1017" s="129">
        <v>15</v>
      </c>
      <c r="O1017" s="132">
        <v>2</v>
      </c>
      <c r="P1017" s="54">
        <v>1</v>
      </c>
      <c r="Q1017" s="54">
        <v>2</v>
      </c>
      <c r="R1017" s="54">
        <v>1</v>
      </c>
      <c r="S1017" s="54">
        <v>2</v>
      </c>
      <c r="T1017" s="54">
        <v>1</v>
      </c>
      <c r="U1017" s="54">
        <v>2</v>
      </c>
      <c r="V1017" s="54">
        <v>2</v>
      </c>
      <c r="W1017" s="55">
        <v>2</v>
      </c>
      <c r="X1017" s="116">
        <v>15</v>
      </c>
      <c r="Y1017" s="55">
        <v>30</v>
      </c>
      <c r="AB1017" s="87"/>
    </row>
    <row r="1018" spans="1:28" ht="15" x14ac:dyDescent="0.25">
      <c r="A1018" s="96" t="s">
        <v>22</v>
      </c>
      <c r="B1018" s="78">
        <v>26.1</v>
      </c>
      <c r="C1018" s="112">
        <v>30</v>
      </c>
      <c r="D1018" s="57" t="s">
        <v>14</v>
      </c>
      <c r="E1018" s="84">
        <v>0</v>
      </c>
      <c r="F1018" s="84">
        <v>0</v>
      </c>
      <c r="G1018" s="84">
        <v>0</v>
      </c>
      <c r="H1018" s="84">
        <v>0</v>
      </c>
      <c r="I1018" s="84">
        <v>0</v>
      </c>
      <c r="J1018" s="84">
        <v>0</v>
      </c>
      <c r="K1018" s="84">
        <v>0</v>
      </c>
      <c r="L1018" s="84">
        <v>0</v>
      </c>
      <c r="M1018" s="114">
        <v>0</v>
      </c>
      <c r="N1018" s="130">
        <v>0</v>
      </c>
      <c r="O1018" s="84">
        <v>0</v>
      </c>
      <c r="P1018" s="84">
        <v>0</v>
      </c>
      <c r="Q1018" s="84">
        <v>0</v>
      </c>
      <c r="R1018" s="84">
        <v>0</v>
      </c>
      <c r="S1018" s="84">
        <v>0</v>
      </c>
      <c r="T1018" s="84">
        <v>0</v>
      </c>
      <c r="U1018" s="84">
        <v>0</v>
      </c>
      <c r="V1018" s="84">
        <v>0</v>
      </c>
      <c r="W1018" s="114">
        <v>0</v>
      </c>
      <c r="X1018" s="110">
        <v>0</v>
      </c>
      <c r="Y1018" s="69">
        <v>0</v>
      </c>
      <c r="Z1018" s="97">
        <v>0</v>
      </c>
      <c r="AA1018" s="143">
        <v>26.1</v>
      </c>
      <c r="AB1018" s="98">
        <v>65</v>
      </c>
    </row>
    <row r="1019" spans="1:28" ht="15.75" thickBot="1" x14ac:dyDescent="0.3">
      <c r="A1019" s="99"/>
      <c r="D1019" s="75" t="s">
        <v>18</v>
      </c>
      <c r="E1019" s="56">
        <v>0</v>
      </c>
      <c r="F1019" s="56">
        <v>0</v>
      </c>
      <c r="G1019" s="56">
        <v>0</v>
      </c>
      <c r="H1019" s="56">
        <v>0</v>
      </c>
      <c r="I1019" s="56">
        <v>0</v>
      </c>
      <c r="J1019" s="56">
        <v>0</v>
      </c>
      <c r="K1019" s="56">
        <v>0</v>
      </c>
      <c r="L1019" s="56">
        <v>0</v>
      </c>
      <c r="M1019" s="117">
        <v>0</v>
      </c>
      <c r="N1019" s="131">
        <v>0</v>
      </c>
      <c r="O1019" s="133">
        <v>0</v>
      </c>
      <c r="P1019" s="56">
        <v>0</v>
      </c>
      <c r="Q1019" s="56">
        <v>0</v>
      </c>
      <c r="R1019" s="56">
        <v>0</v>
      </c>
      <c r="S1019" s="56">
        <v>0</v>
      </c>
      <c r="T1019" s="56">
        <v>0</v>
      </c>
      <c r="U1019" s="56">
        <v>0</v>
      </c>
      <c r="V1019" s="56">
        <v>0</v>
      </c>
      <c r="W1019" s="117">
        <v>0</v>
      </c>
      <c r="X1019" s="121">
        <v>0</v>
      </c>
      <c r="Y1019" s="70">
        <v>0</v>
      </c>
      <c r="AB1019" s="87"/>
    </row>
    <row r="1020" spans="1:28" ht="13.5" thickBot="1" x14ac:dyDescent="0.25">
      <c r="A1020" s="95"/>
      <c r="AB1020" s="87"/>
    </row>
    <row r="1021" spans="1:28" ht="15" x14ac:dyDescent="0.25">
      <c r="A1021" s="100"/>
      <c r="D1021" s="58" t="s">
        <v>15</v>
      </c>
      <c r="E1021" s="59">
        <v>2</v>
      </c>
      <c r="F1021" s="59">
        <v>2</v>
      </c>
      <c r="G1021" s="59">
        <v>1</v>
      </c>
      <c r="H1021" s="59">
        <v>1</v>
      </c>
      <c r="I1021" s="59">
        <v>1</v>
      </c>
      <c r="J1021" s="59">
        <v>2</v>
      </c>
      <c r="K1021" s="59">
        <v>2</v>
      </c>
      <c r="L1021" s="59">
        <v>1</v>
      </c>
      <c r="M1021" s="60">
        <v>2</v>
      </c>
      <c r="N1021" s="134">
        <v>14</v>
      </c>
      <c r="O1021" s="137">
        <v>2</v>
      </c>
      <c r="P1021" s="59">
        <v>1</v>
      </c>
      <c r="Q1021" s="59">
        <v>2</v>
      </c>
      <c r="R1021" s="59">
        <v>1</v>
      </c>
      <c r="S1021" s="59">
        <v>2</v>
      </c>
      <c r="T1021" s="59">
        <v>1</v>
      </c>
      <c r="U1021" s="59">
        <v>2</v>
      </c>
      <c r="V1021" s="59">
        <v>1</v>
      </c>
      <c r="W1021" s="60">
        <v>1</v>
      </c>
      <c r="X1021" s="118">
        <v>13</v>
      </c>
      <c r="Y1021" s="60">
        <v>27</v>
      </c>
      <c r="AB1021" s="87"/>
    </row>
    <row r="1022" spans="1:28" ht="15" x14ac:dyDescent="0.25">
      <c r="A1022" s="101" t="s">
        <v>23</v>
      </c>
      <c r="B1022" s="79">
        <v>24.2</v>
      </c>
      <c r="C1022" s="112">
        <v>27</v>
      </c>
      <c r="D1022" s="62" t="s">
        <v>14</v>
      </c>
      <c r="E1022" s="84">
        <v>7</v>
      </c>
      <c r="F1022" s="84">
        <v>6</v>
      </c>
      <c r="G1022" s="84">
        <v>5</v>
      </c>
      <c r="H1022" s="84">
        <v>5</v>
      </c>
      <c r="I1022" s="84">
        <v>4</v>
      </c>
      <c r="J1022" s="84">
        <v>5</v>
      </c>
      <c r="K1022" s="84">
        <v>6</v>
      </c>
      <c r="L1022" s="84">
        <v>4</v>
      </c>
      <c r="M1022" s="114">
        <v>6</v>
      </c>
      <c r="N1022" s="135">
        <v>48</v>
      </c>
      <c r="O1022" s="127">
        <v>7</v>
      </c>
      <c r="P1022" s="84">
        <v>6</v>
      </c>
      <c r="Q1022" s="84">
        <v>7</v>
      </c>
      <c r="R1022" s="84">
        <v>4</v>
      </c>
      <c r="S1022" s="84">
        <v>7</v>
      </c>
      <c r="T1022" s="84">
        <v>5</v>
      </c>
      <c r="U1022" s="84">
        <v>6</v>
      </c>
      <c r="V1022" s="84">
        <v>7</v>
      </c>
      <c r="W1022" s="114">
        <v>5</v>
      </c>
      <c r="X1022" s="111">
        <v>54</v>
      </c>
      <c r="Y1022" s="71">
        <v>102</v>
      </c>
      <c r="Z1022" s="102">
        <v>0</v>
      </c>
      <c r="AA1022" s="141">
        <v>24.2</v>
      </c>
      <c r="AB1022" s="103">
        <v>71</v>
      </c>
    </row>
    <row r="1023" spans="1:28" ht="15.75" thickBot="1" x14ac:dyDescent="0.3">
      <c r="A1023" s="104"/>
      <c r="B1023" s="105"/>
      <c r="C1023" s="105"/>
      <c r="D1023" s="76" t="s">
        <v>18</v>
      </c>
      <c r="E1023" s="61">
        <v>1</v>
      </c>
      <c r="F1023" s="61">
        <v>3</v>
      </c>
      <c r="G1023" s="61">
        <v>2</v>
      </c>
      <c r="H1023" s="61">
        <v>2</v>
      </c>
      <c r="I1023" s="61">
        <v>2</v>
      </c>
      <c r="J1023" s="61">
        <v>3</v>
      </c>
      <c r="K1023" s="61">
        <v>3</v>
      </c>
      <c r="L1023" s="61">
        <v>2</v>
      </c>
      <c r="M1023" s="119">
        <v>2</v>
      </c>
      <c r="N1023" s="136">
        <v>20</v>
      </c>
      <c r="O1023" s="138">
        <v>1</v>
      </c>
      <c r="P1023" s="61">
        <v>0</v>
      </c>
      <c r="Q1023" s="61">
        <v>2</v>
      </c>
      <c r="R1023" s="61">
        <v>2</v>
      </c>
      <c r="S1023" s="61">
        <v>1</v>
      </c>
      <c r="T1023" s="61">
        <v>2</v>
      </c>
      <c r="U1023" s="61">
        <v>2</v>
      </c>
      <c r="V1023" s="61">
        <v>1</v>
      </c>
      <c r="W1023" s="119">
        <v>2</v>
      </c>
      <c r="X1023" s="122">
        <v>13</v>
      </c>
      <c r="Y1023" s="72">
        <v>33</v>
      </c>
      <c r="Z1023" s="105"/>
      <c r="AA1023" s="105"/>
      <c r="AB1023" s="106"/>
    </row>
  </sheetData>
  <mergeCells count="478">
    <mergeCell ref="AB995:AB997"/>
    <mergeCell ref="B1010:B1012"/>
    <mergeCell ref="C1010:C1012"/>
    <mergeCell ref="N1010:N1012"/>
    <mergeCell ref="X1010:X1012"/>
    <mergeCell ref="Z1010:Z1012"/>
    <mergeCell ref="AA1010:AA1012"/>
    <mergeCell ref="AB1010:AB1012"/>
    <mergeCell ref="B995:B997"/>
    <mergeCell ref="C995:C997"/>
    <mergeCell ref="N995:N997"/>
    <mergeCell ref="X995:X997"/>
    <mergeCell ref="Z995:Z997"/>
    <mergeCell ref="AA995:AA997"/>
    <mergeCell ref="AB965:AB967"/>
    <mergeCell ref="B980:B982"/>
    <mergeCell ref="C980:C982"/>
    <mergeCell ref="N980:N982"/>
    <mergeCell ref="X980:X982"/>
    <mergeCell ref="Z980:Z982"/>
    <mergeCell ref="AA980:AA982"/>
    <mergeCell ref="AB980:AB982"/>
    <mergeCell ref="B965:B967"/>
    <mergeCell ref="C965:C967"/>
    <mergeCell ref="N965:N967"/>
    <mergeCell ref="X965:X967"/>
    <mergeCell ref="Z965:Z967"/>
    <mergeCell ref="AA965:AA967"/>
    <mergeCell ref="AB935:AB937"/>
    <mergeCell ref="B950:B952"/>
    <mergeCell ref="C950:C952"/>
    <mergeCell ref="N950:N952"/>
    <mergeCell ref="X950:X952"/>
    <mergeCell ref="Z950:Z952"/>
    <mergeCell ref="AA950:AA952"/>
    <mergeCell ref="AB950:AB952"/>
    <mergeCell ref="B935:B937"/>
    <mergeCell ref="C935:C937"/>
    <mergeCell ref="N935:N937"/>
    <mergeCell ref="X935:X937"/>
    <mergeCell ref="Z935:Z937"/>
    <mergeCell ref="AA935:AA937"/>
    <mergeCell ref="AB905:AB907"/>
    <mergeCell ref="B920:B922"/>
    <mergeCell ref="C920:C922"/>
    <mergeCell ref="N920:N922"/>
    <mergeCell ref="X920:X922"/>
    <mergeCell ref="Z920:Z922"/>
    <mergeCell ref="AA920:AA922"/>
    <mergeCell ref="AB920:AB922"/>
    <mergeCell ref="B905:B907"/>
    <mergeCell ref="C905:C907"/>
    <mergeCell ref="N905:N907"/>
    <mergeCell ref="X905:X907"/>
    <mergeCell ref="Z905:Z907"/>
    <mergeCell ref="AA905:AA907"/>
    <mergeCell ref="AB875:AB877"/>
    <mergeCell ref="B890:B892"/>
    <mergeCell ref="C890:C892"/>
    <mergeCell ref="N890:N892"/>
    <mergeCell ref="X890:X892"/>
    <mergeCell ref="Z890:Z892"/>
    <mergeCell ref="AA890:AA892"/>
    <mergeCell ref="AB890:AB892"/>
    <mergeCell ref="B875:B877"/>
    <mergeCell ref="C875:C877"/>
    <mergeCell ref="N875:N877"/>
    <mergeCell ref="X875:X877"/>
    <mergeCell ref="Z875:Z877"/>
    <mergeCell ref="AA875:AA877"/>
    <mergeCell ref="AB845:AB847"/>
    <mergeCell ref="B860:B862"/>
    <mergeCell ref="C860:C862"/>
    <mergeCell ref="N860:N862"/>
    <mergeCell ref="X860:X862"/>
    <mergeCell ref="Z860:Z862"/>
    <mergeCell ref="AA860:AA862"/>
    <mergeCell ref="AB860:AB862"/>
    <mergeCell ref="B845:B847"/>
    <mergeCell ref="C845:C847"/>
    <mergeCell ref="N845:N847"/>
    <mergeCell ref="X845:X847"/>
    <mergeCell ref="Z845:Z847"/>
    <mergeCell ref="AA845:AA847"/>
    <mergeCell ref="AB815:AB817"/>
    <mergeCell ref="B830:B832"/>
    <mergeCell ref="C830:C832"/>
    <mergeCell ref="N830:N832"/>
    <mergeCell ref="X830:X832"/>
    <mergeCell ref="Z830:Z832"/>
    <mergeCell ref="AA830:AA832"/>
    <mergeCell ref="AB830:AB832"/>
    <mergeCell ref="B815:B817"/>
    <mergeCell ref="C815:C817"/>
    <mergeCell ref="N815:N817"/>
    <mergeCell ref="X815:X817"/>
    <mergeCell ref="Z815:Z817"/>
    <mergeCell ref="AA815:AA817"/>
    <mergeCell ref="AB785:AB787"/>
    <mergeCell ref="B800:B802"/>
    <mergeCell ref="C800:C802"/>
    <mergeCell ref="N800:N802"/>
    <mergeCell ref="X800:X802"/>
    <mergeCell ref="Z800:Z802"/>
    <mergeCell ref="AA800:AA802"/>
    <mergeCell ref="AB800:AB802"/>
    <mergeCell ref="B785:B787"/>
    <mergeCell ref="C785:C787"/>
    <mergeCell ref="N785:N787"/>
    <mergeCell ref="X785:X787"/>
    <mergeCell ref="Z785:Z787"/>
    <mergeCell ref="AA785:AA787"/>
    <mergeCell ref="AB755:AB757"/>
    <mergeCell ref="B770:B772"/>
    <mergeCell ref="C770:C772"/>
    <mergeCell ref="N770:N772"/>
    <mergeCell ref="X770:X772"/>
    <mergeCell ref="Z770:Z772"/>
    <mergeCell ref="AA770:AA772"/>
    <mergeCell ref="AB770:AB772"/>
    <mergeCell ref="B755:B757"/>
    <mergeCell ref="C755:C757"/>
    <mergeCell ref="N755:N757"/>
    <mergeCell ref="X755:X757"/>
    <mergeCell ref="Z755:Z757"/>
    <mergeCell ref="AA755:AA757"/>
    <mergeCell ref="AB725:AB727"/>
    <mergeCell ref="B740:B742"/>
    <mergeCell ref="C740:C742"/>
    <mergeCell ref="N740:N742"/>
    <mergeCell ref="X740:X742"/>
    <mergeCell ref="Z740:Z742"/>
    <mergeCell ref="AA740:AA742"/>
    <mergeCell ref="AB740:AB742"/>
    <mergeCell ref="B725:B727"/>
    <mergeCell ref="C725:C727"/>
    <mergeCell ref="N725:N727"/>
    <mergeCell ref="X725:X727"/>
    <mergeCell ref="Z725:Z727"/>
    <mergeCell ref="AA725:AA727"/>
    <mergeCell ref="AB695:AB697"/>
    <mergeCell ref="B710:B712"/>
    <mergeCell ref="C710:C712"/>
    <mergeCell ref="N710:N712"/>
    <mergeCell ref="X710:X712"/>
    <mergeCell ref="Z710:Z712"/>
    <mergeCell ref="AA710:AA712"/>
    <mergeCell ref="AB710:AB712"/>
    <mergeCell ref="B695:B697"/>
    <mergeCell ref="C695:C697"/>
    <mergeCell ref="N695:N697"/>
    <mergeCell ref="X695:X697"/>
    <mergeCell ref="Z695:Z697"/>
    <mergeCell ref="AA695:AA697"/>
    <mergeCell ref="AB665:AB667"/>
    <mergeCell ref="B680:B682"/>
    <mergeCell ref="C680:C682"/>
    <mergeCell ref="N680:N682"/>
    <mergeCell ref="X680:X682"/>
    <mergeCell ref="Z680:Z682"/>
    <mergeCell ref="AA680:AA682"/>
    <mergeCell ref="AB680:AB682"/>
    <mergeCell ref="B665:B667"/>
    <mergeCell ref="C665:C667"/>
    <mergeCell ref="N665:N667"/>
    <mergeCell ref="X665:X667"/>
    <mergeCell ref="Z665:Z667"/>
    <mergeCell ref="AA665:AA667"/>
    <mergeCell ref="AB635:AB637"/>
    <mergeCell ref="B650:B652"/>
    <mergeCell ref="C650:C652"/>
    <mergeCell ref="N650:N652"/>
    <mergeCell ref="X650:X652"/>
    <mergeCell ref="Z650:Z652"/>
    <mergeCell ref="AA650:AA652"/>
    <mergeCell ref="AB650:AB652"/>
    <mergeCell ref="B635:B637"/>
    <mergeCell ref="C635:C637"/>
    <mergeCell ref="N635:N637"/>
    <mergeCell ref="X635:X637"/>
    <mergeCell ref="Z635:Z637"/>
    <mergeCell ref="AA635:AA637"/>
    <mergeCell ref="AB605:AB607"/>
    <mergeCell ref="B620:B622"/>
    <mergeCell ref="C620:C622"/>
    <mergeCell ref="N620:N622"/>
    <mergeCell ref="X620:X622"/>
    <mergeCell ref="Z620:Z622"/>
    <mergeCell ref="AA620:AA622"/>
    <mergeCell ref="AB620:AB622"/>
    <mergeCell ref="B605:B607"/>
    <mergeCell ref="C605:C607"/>
    <mergeCell ref="N605:N607"/>
    <mergeCell ref="X605:X607"/>
    <mergeCell ref="Z605:Z607"/>
    <mergeCell ref="AA605:AA607"/>
    <mergeCell ref="AB575:AB577"/>
    <mergeCell ref="B590:B592"/>
    <mergeCell ref="C590:C592"/>
    <mergeCell ref="N590:N592"/>
    <mergeCell ref="X590:X592"/>
    <mergeCell ref="Z590:Z592"/>
    <mergeCell ref="AA590:AA592"/>
    <mergeCell ref="AB590:AB592"/>
    <mergeCell ref="B575:B577"/>
    <mergeCell ref="C575:C577"/>
    <mergeCell ref="N575:N577"/>
    <mergeCell ref="X575:X577"/>
    <mergeCell ref="Z575:Z577"/>
    <mergeCell ref="AA575:AA577"/>
    <mergeCell ref="AB545:AB547"/>
    <mergeCell ref="B560:B562"/>
    <mergeCell ref="C560:C562"/>
    <mergeCell ref="N560:N562"/>
    <mergeCell ref="X560:X562"/>
    <mergeCell ref="Z560:Z562"/>
    <mergeCell ref="AA560:AA562"/>
    <mergeCell ref="AB560:AB562"/>
    <mergeCell ref="B545:B547"/>
    <mergeCell ref="C545:C547"/>
    <mergeCell ref="N545:N547"/>
    <mergeCell ref="X545:X547"/>
    <mergeCell ref="Z545:Z547"/>
    <mergeCell ref="AA545:AA547"/>
    <mergeCell ref="AB515:AB517"/>
    <mergeCell ref="B530:B532"/>
    <mergeCell ref="C530:C532"/>
    <mergeCell ref="N530:N532"/>
    <mergeCell ref="X530:X532"/>
    <mergeCell ref="Z530:Z532"/>
    <mergeCell ref="AA530:AA532"/>
    <mergeCell ref="AB530:AB532"/>
    <mergeCell ref="B515:B517"/>
    <mergeCell ref="C515:C517"/>
    <mergeCell ref="N515:N517"/>
    <mergeCell ref="X515:X517"/>
    <mergeCell ref="Z515:Z517"/>
    <mergeCell ref="AA515:AA517"/>
    <mergeCell ref="AB485:AB487"/>
    <mergeCell ref="B500:B502"/>
    <mergeCell ref="C500:C502"/>
    <mergeCell ref="N500:N502"/>
    <mergeCell ref="X500:X502"/>
    <mergeCell ref="Z500:Z502"/>
    <mergeCell ref="AA500:AA502"/>
    <mergeCell ref="AB500:AB502"/>
    <mergeCell ref="B485:B487"/>
    <mergeCell ref="C485:C487"/>
    <mergeCell ref="N485:N487"/>
    <mergeCell ref="X485:X487"/>
    <mergeCell ref="Z485:Z487"/>
    <mergeCell ref="AA485:AA487"/>
    <mergeCell ref="AB455:AB457"/>
    <mergeCell ref="B470:B472"/>
    <mergeCell ref="C470:C472"/>
    <mergeCell ref="N470:N472"/>
    <mergeCell ref="X470:X472"/>
    <mergeCell ref="Z470:Z472"/>
    <mergeCell ref="AA470:AA472"/>
    <mergeCell ref="AB470:AB472"/>
    <mergeCell ref="B455:B457"/>
    <mergeCell ref="C455:C457"/>
    <mergeCell ref="N455:N457"/>
    <mergeCell ref="X455:X457"/>
    <mergeCell ref="Z455:Z457"/>
    <mergeCell ref="AA455:AA457"/>
    <mergeCell ref="AB425:AB427"/>
    <mergeCell ref="B440:B442"/>
    <mergeCell ref="C440:C442"/>
    <mergeCell ref="N440:N442"/>
    <mergeCell ref="X440:X442"/>
    <mergeCell ref="Z440:Z442"/>
    <mergeCell ref="AA440:AA442"/>
    <mergeCell ref="AB440:AB442"/>
    <mergeCell ref="B425:B427"/>
    <mergeCell ref="C425:C427"/>
    <mergeCell ref="N425:N427"/>
    <mergeCell ref="X425:X427"/>
    <mergeCell ref="Z425:Z427"/>
    <mergeCell ref="AA425:AA427"/>
    <mergeCell ref="AB395:AB397"/>
    <mergeCell ref="B410:B412"/>
    <mergeCell ref="C410:C412"/>
    <mergeCell ref="N410:N412"/>
    <mergeCell ref="X410:X412"/>
    <mergeCell ref="Z410:Z412"/>
    <mergeCell ref="AA410:AA412"/>
    <mergeCell ref="AB410:AB412"/>
    <mergeCell ref="B395:B397"/>
    <mergeCell ref="C395:C397"/>
    <mergeCell ref="N395:N397"/>
    <mergeCell ref="X395:X397"/>
    <mergeCell ref="Z395:Z397"/>
    <mergeCell ref="AA395:AA397"/>
    <mergeCell ref="AB365:AB367"/>
    <mergeCell ref="B380:B382"/>
    <mergeCell ref="C380:C382"/>
    <mergeCell ref="N380:N382"/>
    <mergeCell ref="X380:X382"/>
    <mergeCell ref="Z380:Z382"/>
    <mergeCell ref="AA380:AA382"/>
    <mergeCell ref="AB380:AB382"/>
    <mergeCell ref="B365:B367"/>
    <mergeCell ref="C365:C367"/>
    <mergeCell ref="N365:N367"/>
    <mergeCell ref="X365:X367"/>
    <mergeCell ref="Z365:Z367"/>
    <mergeCell ref="AA365:AA367"/>
    <mergeCell ref="AB335:AB337"/>
    <mergeCell ref="B350:B352"/>
    <mergeCell ref="C350:C352"/>
    <mergeCell ref="N350:N352"/>
    <mergeCell ref="X350:X352"/>
    <mergeCell ref="Z350:Z352"/>
    <mergeCell ref="AA350:AA352"/>
    <mergeCell ref="AB350:AB352"/>
    <mergeCell ref="B335:B337"/>
    <mergeCell ref="C335:C337"/>
    <mergeCell ref="N335:N337"/>
    <mergeCell ref="X335:X337"/>
    <mergeCell ref="Z335:Z337"/>
    <mergeCell ref="AA335:AA337"/>
    <mergeCell ref="AB305:AB307"/>
    <mergeCell ref="B320:B322"/>
    <mergeCell ref="C320:C322"/>
    <mergeCell ref="N320:N322"/>
    <mergeCell ref="X320:X322"/>
    <mergeCell ref="Z320:Z322"/>
    <mergeCell ref="AA320:AA322"/>
    <mergeCell ref="AB320:AB322"/>
    <mergeCell ref="B305:B307"/>
    <mergeCell ref="C305:C307"/>
    <mergeCell ref="N305:N307"/>
    <mergeCell ref="X305:X307"/>
    <mergeCell ref="Z305:Z307"/>
    <mergeCell ref="AA305:AA307"/>
    <mergeCell ref="AB275:AB277"/>
    <mergeCell ref="B290:B292"/>
    <mergeCell ref="C290:C292"/>
    <mergeCell ref="N290:N292"/>
    <mergeCell ref="X290:X292"/>
    <mergeCell ref="Z290:Z292"/>
    <mergeCell ref="AA290:AA292"/>
    <mergeCell ref="AB290:AB292"/>
    <mergeCell ref="B275:B277"/>
    <mergeCell ref="C275:C277"/>
    <mergeCell ref="N275:N277"/>
    <mergeCell ref="X275:X277"/>
    <mergeCell ref="Z275:Z277"/>
    <mergeCell ref="AA275:AA277"/>
    <mergeCell ref="AB245:AB247"/>
    <mergeCell ref="B260:B262"/>
    <mergeCell ref="C260:C262"/>
    <mergeCell ref="N260:N262"/>
    <mergeCell ref="X260:X262"/>
    <mergeCell ref="Z260:Z262"/>
    <mergeCell ref="AA260:AA262"/>
    <mergeCell ref="AB260:AB262"/>
    <mergeCell ref="B245:B247"/>
    <mergeCell ref="C245:C247"/>
    <mergeCell ref="N245:N247"/>
    <mergeCell ref="X245:X247"/>
    <mergeCell ref="Z245:Z247"/>
    <mergeCell ref="AA245:AA247"/>
    <mergeCell ref="AB215:AB217"/>
    <mergeCell ref="B230:B232"/>
    <mergeCell ref="C230:C232"/>
    <mergeCell ref="N230:N232"/>
    <mergeCell ref="X230:X232"/>
    <mergeCell ref="Z230:Z232"/>
    <mergeCell ref="AA230:AA232"/>
    <mergeCell ref="AB230:AB232"/>
    <mergeCell ref="B215:B217"/>
    <mergeCell ref="C215:C217"/>
    <mergeCell ref="N215:N217"/>
    <mergeCell ref="X215:X217"/>
    <mergeCell ref="Z215:Z217"/>
    <mergeCell ref="AA215:AA217"/>
    <mergeCell ref="AB185:AB187"/>
    <mergeCell ref="B200:B202"/>
    <mergeCell ref="C200:C202"/>
    <mergeCell ref="N200:N202"/>
    <mergeCell ref="X200:X202"/>
    <mergeCell ref="Z200:Z202"/>
    <mergeCell ref="AA200:AA202"/>
    <mergeCell ref="AB200:AB202"/>
    <mergeCell ref="B185:B187"/>
    <mergeCell ref="C185:C187"/>
    <mergeCell ref="N185:N187"/>
    <mergeCell ref="X185:X187"/>
    <mergeCell ref="Z185:Z187"/>
    <mergeCell ref="AA185:AA187"/>
    <mergeCell ref="AB155:AB157"/>
    <mergeCell ref="B170:B172"/>
    <mergeCell ref="C170:C172"/>
    <mergeCell ref="N170:N172"/>
    <mergeCell ref="X170:X172"/>
    <mergeCell ref="Z170:Z172"/>
    <mergeCell ref="AA170:AA172"/>
    <mergeCell ref="AB170:AB172"/>
    <mergeCell ref="B155:B157"/>
    <mergeCell ref="C155:C157"/>
    <mergeCell ref="N155:N157"/>
    <mergeCell ref="X155:X157"/>
    <mergeCell ref="Z155:Z157"/>
    <mergeCell ref="AA155:AA157"/>
    <mergeCell ref="AB125:AB127"/>
    <mergeCell ref="B140:B142"/>
    <mergeCell ref="C140:C142"/>
    <mergeCell ref="N140:N142"/>
    <mergeCell ref="X140:X142"/>
    <mergeCell ref="Z140:Z142"/>
    <mergeCell ref="AA140:AA142"/>
    <mergeCell ref="AB140:AB142"/>
    <mergeCell ref="B125:B127"/>
    <mergeCell ref="C125:C127"/>
    <mergeCell ref="N125:N127"/>
    <mergeCell ref="X125:X127"/>
    <mergeCell ref="Z125:Z127"/>
    <mergeCell ref="AA125:AA127"/>
    <mergeCell ref="AB95:AB97"/>
    <mergeCell ref="B110:B112"/>
    <mergeCell ref="C110:C112"/>
    <mergeCell ref="N110:N112"/>
    <mergeCell ref="X110:X112"/>
    <mergeCell ref="Z110:Z112"/>
    <mergeCell ref="AA110:AA112"/>
    <mergeCell ref="AB110:AB112"/>
    <mergeCell ref="B95:B97"/>
    <mergeCell ref="C95:C97"/>
    <mergeCell ref="N95:N97"/>
    <mergeCell ref="X95:X97"/>
    <mergeCell ref="Z95:Z97"/>
    <mergeCell ref="AA95:AA97"/>
    <mergeCell ref="AB65:AB67"/>
    <mergeCell ref="B80:B82"/>
    <mergeCell ref="C80:C82"/>
    <mergeCell ref="N80:N82"/>
    <mergeCell ref="X80:X82"/>
    <mergeCell ref="Z80:Z82"/>
    <mergeCell ref="AA80:AA82"/>
    <mergeCell ref="AB80:AB82"/>
    <mergeCell ref="B65:B67"/>
    <mergeCell ref="C65:C67"/>
    <mergeCell ref="N65:N67"/>
    <mergeCell ref="X65:X67"/>
    <mergeCell ref="Z65:Z67"/>
    <mergeCell ref="AA65:AA67"/>
    <mergeCell ref="AB35:AB37"/>
    <mergeCell ref="B50:B52"/>
    <mergeCell ref="C50:C52"/>
    <mergeCell ref="E50:M50"/>
    <mergeCell ref="N50:N52"/>
    <mergeCell ref="O50:W50"/>
    <mergeCell ref="X50:X52"/>
    <mergeCell ref="Z50:Z52"/>
    <mergeCell ref="AA50:AA52"/>
    <mergeCell ref="AB50:AB52"/>
    <mergeCell ref="B35:B37"/>
    <mergeCell ref="C35:C37"/>
    <mergeCell ref="N35:N37"/>
    <mergeCell ref="X35:X37"/>
    <mergeCell ref="Z35:Z37"/>
    <mergeCell ref="AA35:AA37"/>
    <mergeCell ref="AB5:AB7"/>
    <mergeCell ref="B20:B22"/>
    <mergeCell ref="C20:C22"/>
    <mergeCell ref="N20:N22"/>
    <mergeCell ref="X20:X22"/>
    <mergeCell ref="Z20:Z22"/>
    <mergeCell ref="AA20:AA22"/>
    <mergeCell ref="AB20:AB22"/>
    <mergeCell ref="B5:B7"/>
    <mergeCell ref="C5:C7"/>
    <mergeCell ref="N5:N7"/>
    <mergeCell ref="X5:X7"/>
    <mergeCell ref="Z5:Z7"/>
    <mergeCell ref="AA5:AA7"/>
  </mergeCells>
  <conditionalFormatting sqref="P1022:W1022">
    <cfRule type="cellIs" dxfId="6671" priority="3241" operator="equal">
      <formula>0</formula>
    </cfRule>
  </conditionalFormatting>
  <conditionalFormatting sqref="F1022:M1022">
    <cfRule type="cellIs" dxfId="6670" priority="3247" operator="equal">
      <formula>0</formula>
    </cfRule>
  </conditionalFormatting>
  <conditionalFormatting sqref="E1022">
    <cfRule type="cellIs" dxfId="6669" priority="3248" operator="equal">
      <formula>0</formula>
    </cfRule>
  </conditionalFormatting>
  <conditionalFormatting sqref="O1022">
    <cfRule type="cellIs" dxfId="6668" priority="3242" operator="equal">
      <formula>0</formula>
    </cfRule>
  </conditionalFormatting>
  <conditionalFormatting sqref="E1022:M1022">
    <cfRule type="cellIs" dxfId="6667" priority="3249" operator="greaterThan">
      <formula>E1011+1</formula>
    </cfRule>
    <cfRule type="cellIs" dxfId="6666" priority="3250" operator="equal">
      <formula>E1011+1</formula>
    </cfRule>
    <cfRule type="cellIs" dxfId="6665" priority="3251" operator="lessThan">
      <formula>E1011</formula>
    </cfRule>
    <cfRule type="cellIs" dxfId="6664" priority="3252" operator="equal">
      <formula>E1011</formula>
    </cfRule>
  </conditionalFormatting>
  <conditionalFormatting sqref="E1011">
    <cfRule type="cellIs" dxfId="6663" priority="3262" operator="equal">
      <formula>3</formula>
    </cfRule>
    <cfRule type="cellIs" dxfId="6662" priority="3263" operator="equal">
      <formula>5</formula>
    </cfRule>
    <cfRule type="cellIs" dxfId="6661" priority="3264" operator="equal">
      <formula>4</formula>
    </cfRule>
  </conditionalFormatting>
  <conditionalFormatting sqref="E1011:M1011">
    <cfRule type="cellIs" dxfId="6660" priority="3259" operator="equal">
      <formula>3</formula>
    </cfRule>
    <cfRule type="cellIs" dxfId="6659" priority="3260" operator="equal">
      <formula>5</formula>
    </cfRule>
    <cfRule type="cellIs" dxfId="6658" priority="3261" operator="equal">
      <formula>4</formula>
    </cfRule>
  </conditionalFormatting>
  <conditionalFormatting sqref="O1011">
    <cfRule type="cellIs" dxfId="6657" priority="3256" operator="equal">
      <formula>3</formula>
    </cfRule>
    <cfRule type="cellIs" dxfId="6656" priority="3257" operator="equal">
      <formula>5</formula>
    </cfRule>
    <cfRule type="cellIs" dxfId="6655" priority="3258" operator="equal">
      <formula>4</formula>
    </cfRule>
  </conditionalFormatting>
  <conditionalFormatting sqref="O1011:W1011">
    <cfRule type="cellIs" dxfId="6654" priority="3253" operator="equal">
      <formula>3</formula>
    </cfRule>
    <cfRule type="cellIs" dxfId="6653" priority="3254" operator="equal">
      <formula>5</formula>
    </cfRule>
    <cfRule type="cellIs" dxfId="6652" priority="3255" operator="equal">
      <formula>4</formula>
    </cfRule>
  </conditionalFormatting>
  <conditionalFormatting sqref="O1022:W1022">
    <cfRule type="cellIs" dxfId="6651" priority="3243" operator="greaterThan">
      <formula>O1011+1</formula>
    </cfRule>
    <cfRule type="cellIs" dxfId="6650" priority="3244" operator="equal">
      <formula>O1011+1</formula>
    </cfRule>
    <cfRule type="cellIs" dxfId="6649" priority="3245" operator="lessThan">
      <formula>O1011</formula>
    </cfRule>
    <cfRule type="cellIs" dxfId="6648" priority="3246" operator="equal">
      <formula>O1011</formula>
    </cfRule>
  </conditionalFormatting>
  <conditionalFormatting sqref="E1014">
    <cfRule type="cellIs" dxfId="6647" priority="3236" operator="equal">
      <formula>0</formula>
    </cfRule>
  </conditionalFormatting>
  <conditionalFormatting sqref="F1014:M1014">
    <cfRule type="cellIs" dxfId="6646" priority="3235" operator="equal">
      <formula>0</formula>
    </cfRule>
  </conditionalFormatting>
  <conditionalFormatting sqref="O1014">
    <cfRule type="cellIs" dxfId="6645" priority="3230" operator="equal">
      <formula>0</formula>
    </cfRule>
  </conditionalFormatting>
  <conditionalFormatting sqref="P1014:W1014">
    <cfRule type="cellIs" dxfId="6644" priority="3229" operator="equal">
      <formula>0</formula>
    </cfRule>
  </conditionalFormatting>
  <conditionalFormatting sqref="E1014:M1014">
    <cfRule type="cellIs" dxfId="6643" priority="3237" operator="greaterThan">
      <formula>E1011+1</formula>
    </cfRule>
    <cfRule type="cellIs" dxfId="6642" priority="3238" operator="equal">
      <formula>E1011+1</formula>
    </cfRule>
    <cfRule type="cellIs" dxfId="6641" priority="3239" operator="lessThan">
      <formula>E1011</formula>
    </cfRule>
    <cfRule type="cellIs" dxfId="6640" priority="3240" operator="equal">
      <formula>E1011</formula>
    </cfRule>
  </conditionalFormatting>
  <conditionalFormatting sqref="O1014:W1014">
    <cfRule type="cellIs" dxfId="6639" priority="3231" operator="greaterThan">
      <formula>O1011+1</formula>
    </cfRule>
    <cfRule type="cellIs" dxfId="6638" priority="3232" operator="equal">
      <formula>O1011+1</formula>
    </cfRule>
    <cfRule type="cellIs" dxfId="6637" priority="3233" operator="lessThan">
      <formula>O1011</formula>
    </cfRule>
    <cfRule type="cellIs" dxfId="6636" priority="3234" operator="equal">
      <formula>O1011</formula>
    </cfRule>
  </conditionalFormatting>
  <conditionalFormatting sqref="E1018">
    <cfRule type="cellIs" dxfId="6635" priority="3224" operator="equal">
      <formula>0</formula>
    </cfRule>
  </conditionalFormatting>
  <conditionalFormatting sqref="F1018:M1018">
    <cfRule type="cellIs" dxfId="6634" priority="3223" operator="equal">
      <formula>0</formula>
    </cfRule>
  </conditionalFormatting>
  <conditionalFormatting sqref="E1018:M1018">
    <cfRule type="cellIs" dxfId="6633" priority="3225" operator="greaterThan">
      <formula>E1011+1</formula>
    </cfRule>
    <cfRule type="cellIs" dxfId="6632" priority="3226" operator="equal">
      <formula>E1011+1</formula>
    </cfRule>
    <cfRule type="cellIs" dxfId="6631" priority="3227" operator="lessThan">
      <formula>E1011</formula>
    </cfRule>
    <cfRule type="cellIs" dxfId="6630" priority="3228" operator="equal">
      <formula>E1011</formula>
    </cfRule>
  </conditionalFormatting>
  <conditionalFormatting sqref="O1018">
    <cfRule type="cellIs" dxfId="6629" priority="3218" operator="equal">
      <formula>0</formula>
    </cfRule>
  </conditionalFormatting>
  <conditionalFormatting sqref="P1018:W1018">
    <cfRule type="cellIs" dxfId="6628" priority="3217" operator="equal">
      <formula>0</formula>
    </cfRule>
  </conditionalFormatting>
  <conditionalFormatting sqref="O1018:W1018">
    <cfRule type="cellIs" dxfId="6627" priority="3219" operator="greaterThan">
      <formula>O1011+1</formula>
    </cfRule>
    <cfRule type="cellIs" dxfId="6626" priority="3220" operator="equal">
      <formula>O1011+1</formula>
    </cfRule>
    <cfRule type="cellIs" dxfId="6625" priority="3221" operator="lessThan">
      <formula>O1011</formula>
    </cfRule>
    <cfRule type="cellIs" dxfId="6624" priority="3222" operator="equal">
      <formula>O1011</formula>
    </cfRule>
  </conditionalFormatting>
  <conditionalFormatting sqref="E1003">
    <cfRule type="cellIs" dxfId="6623" priority="3206" operator="equal">
      <formula>0</formula>
    </cfRule>
  </conditionalFormatting>
  <conditionalFormatting sqref="F1003:M1003">
    <cfRule type="cellIs" dxfId="6622" priority="3205" operator="equal">
      <formula>0</formula>
    </cfRule>
  </conditionalFormatting>
  <conditionalFormatting sqref="O1003:W1003">
    <cfRule type="cellIs" dxfId="6621" priority="3201" operator="greaterThan">
      <formula>O996+1</formula>
    </cfRule>
    <cfRule type="cellIs" dxfId="6620" priority="3202" operator="equal">
      <formula>O996+1</formula>
    </cfRule>
    <cfRule type="cellIs" dxfId="6619" priority="3203" operator="lessThan">
      <formula>O996</formula>
    </cfRule>
    <cfRule type="cellIs" dxfId="6618" priority="3204" operator="equal">
      <formula>O996</formula>
    </cfRule>
  </conditionalFormatting>
  <conditionalFormatting sqref="O1007">
    <cfRule type="cellIs" dxfId="6617" priority="3194" operator="equal">
      <formula>0</formula>
    </cfRule>
  </conditionalFormatting>
  <conditionalFormatting sqref="P1007:W1007">
    <cfRule type="cellIs" dxfId="6616" priority="3193" operator="equal">
      <formula>0</formula>
    </cfRule>
  </conditionalFormatting>
  <conditionalFormatting sqref="E1007">
    <cfRule type="cellIs" dxfId="6615" priority="3212" operator="equal">
      <formula>0</formula>
    </cfRule>
  </conditionalFormatting>
  <conditionalFormatting sqref="F1007:M1007">
    <cfRule type="cellIs" dxfId="6614" priority="3211" operator="equal">
      <formula>0</formula>
    </cfRule>
  </conditionalFormatting>
  <conditionalFormatting sqref="O1003">
    <cfRule type="cellIs" dxfId="6613" priority="3200" operator="equal">
      <formula>0</formula>
    </cfRule>
  </conditionalFormatting>
  <conditionalFormatting sqref="P1003:W1003">
    <cfRule type="cellIs" dxfId="6612" priority="3199" operator="equal">
      <formula>0</formula>
    </cfRule>
  </conditionalFormatting>
  <conditionalFormatting sqref="E1007:M1007">
    <cfRule type="cellIs" dxfId="6611" priority="3213" operator="greaterThan">
      <formula>E996+1</formula>
    </cfRule>
    <cfRule type="cellIs" dxfId="6610" priority="3214" operator="equal">
      <formula>E996+1</formula>
    </cfRule>
    <cfRule type="cellIs" dxfId="6609" priority="3215" operator="lessThan">
      <formula>E996</formula>
    </cfRule>
    <cfRule type="cellIs" dxfId="6608" priority="3216" operator="equal">
      <formula>E996</formula>
    </cfRule>
  </conditionalFormatting>
  <conditionalFormatting sqref="E1003:M1003">
    <cfRule type="cellIs" dxfId="6607" priority="3207" operator="greaterThan">
      <formula>E996+1</formula>
    </cfRule>
    <cfRule type="cellIs" dxfId="6606" priority="3208" operator="equal">
      <formula>E996+1</formula>
    </cfRule>
    <cfRule type="cellIs" dxfId="6605" priority="3209" operator="lessThan">
      <formula>E996</formula>
    </cfRule>
    <cfRule type="cellIs" dxfId="6604" priority="3210" operator="equal">
      <formula>E996</formula>
    </cfRule>
  </conditionalFormatting>
  <conditionalFormatting sqref="O1007:W1007">
    <cfRule type="cellIs" dxfId="6603" priority="3195" operator="greaterThan">
      <formula>O996+1</formula>
    </cfRule>
    <cfRule type="cellIs" dxfId="6602" priority="3196" operator="equal">
      <formula>O996+1</formula>
    </cfRule>
    <cfRule type="cellIs" dxfId="6601" priority="3197" operator="lessThan">
      <formula>O996</formula>
    </cfRule>
    <cfRule type="cellIs" dxfId="6600" priority="3198" operator="equal">
      <formula>O996</formula>
    </cfRule>
  </conditionalFormatting>
  <conditionalFormatting sqref="F999:M999">
    <cfRule type="cellIs" dxfId="6599" priority="3187" operator="equal">
      <formula>0</formula>
    </cfRule>
  </conditionalFormatting>
  <conditionalFormatting sqref="E999">
    <cfRule type="cellIs" dxfId="6598" priority="3188" operator="equal">
      <formula>0</formula>
    </cfRule>
  </conditionalFormatting>
  <conditionalFormatting sqref="E999:M999">
    <cfRule type="cellIs" dxfId="6597" priority="3189" operator="greaterThan">
      <formula>E996+1</formula>
    </cfRule>
    <cfRule type="cellIs" dxfId="6596" priority="3190" operator="equal">
      <formula>E996+1</formula>
    </cfRule>
    <cfRule type="cellIs" dxfId="6595" priority="3191" operator="lessThan">
      <formula>E996</formula>
    </cfRule>
    <cfRule type="cellIs" dxfId="6594" priority="3192" operator="equal">
      <formula>E996</formula>
    </cfRule>
  </conditionalFormatting>
  <conditionalFormatting sqref="P999:W999">
    <cfRule type="cellIs" dxfId="6593" priority="3181" operator="equal">
      <formula>0</formula>
    </cfRule>
  </conditionalFormatting>
  <conditionalFormatting sqref="O999">
    <cfRule type="cellIs" dxfId="6592" priority="3182" operator="equal">
      <formula>0</formula>
    </cfRule>
  </conditionalFormatting>
  <conditionalFormatting sqref="O999:W999">
    <cfRule type="cellIs" dxfId="6591" priority="3183" operator="greaterThan">
      <formula>O996+1</formula>
    </cfRule>
    <cfRule type="cellIs" dxfId="6590" priority="3184" operator="equal">
      <formula>O996+1</formula>
    </cfRule>
    <cfRule type="cellIs" dxfId="6589" priority="3185" operator="lessThan">
      <formula>O996</formula>
    </cfRule>
    <cfRule type="cellIs" dxfId="6588" priority="3186" operator="equal">
      <formula>O996</formula>
    </cfRule>
  </conditionalFormatting>
  <conditionalFormatting sqref="E996">
    <cfRule type="cellIs" dxfId="6587" priority="3178" operator="equal">
      <formula>3</formula>
    </cfRule>
    <cfRule type="cellIs" dxfId="6586" priority="3179" operator="equal">
      <formula>5</formula>
    </cfRule>
    <cfRule type="cellIs" dxfId="6585" priority="3180" operator="equal">
      <formula>4</formula>
    </cfRule>
  </conditionalFormatting>
  <conditionalFormatting sqref="E996:M996">
    <cfRule type="cellIs" dxfId="6584" priority="3175" operator="equal">
      <formula>3</formula>
    </cfRule>
    <cfRule type="cellIs" dxfId="6583" priority="3176" operator="equal">
      <formula>5</formula>
    </cfRule>
    <cfRule type="cellIs" dxfId="6582" priority="3177" operator="equal">
      <formula>4</formula>
    </cfRule>
  </conditionalFormatting>
  <conditionalFormatting sqref="O996">
    <cfRule type="cellIs" dxfId="6581" priority="3172" operator="equal">
      <formula>3</formula>
    </cfRule>
    <cfRule type="cellIs" dxfId="6580" priority="3173" operator="equal">
      <formula>5</formula>
    </cfRule>
    <cfRule type="cellIs" dxfId="6579" priority="3174" operator="equal">
      <formula>4</formula>
    </cfRule>
  </conditionalFormatting>
  <conditionalFormatting sqref="O996:W996">
    <cfRule type="cellIs" dxfId="6578" priority="3169" operator="equal">
      <formula>3</formula>
    </cfRule>
    <cfRule type="cellIs" dxfId="6577" priority="3170" operator="equal">
      <formula>5</formula>
    </cfRule>
    <cfRule type="cellIs" dxfId="6576" priority="3171" operator="equal">
      <formula>4</formula>
    </cfRule>
  </conditionalFormatting>
  <conditionalFormatting sqref="P992:W992">
    <cfRule type="cellIs" dxfId="6575" priority="3157" operator="equal">
      <formula>0</formula>
    </cfRule>
  </conditionalFormatting>
  <conditionalFormatting sqref="F992:M992">
    <cfRule type="cellIs" dxfId="6574" priority="3163" operator="equal">
      <formula>0</formula>
    </cfRule>
  </conditionalFormatting>
  <conditionalFormatting sqref="E992">
    <cfRule type="cellIs" dxfId="6573" priority="3164" operator="equal">
      <formula>0</formula>
    </cfRule>
  </conditionalFormatting>
  <conditionalFormatting sqref="O992">
    <cfRule type="cellIs" dxfId="6572" priority="3158" operator="equal">
      <formula>0</formula>
    </cfRule>
  </conditionalFormatting>
  <conditionalFormatting sqref="E992:M992">
    <cfRule type="cellIs" dxfId="6571" priority="3165" operator="greaterThan">
      <formula>E981+1</formula>
    </cfRule>
    <cfRule type="cellIs" dxfId="6570" priority="3166" operator="equal">
      <formula>E981+1</formula>
    </cfRule>
    <cfRule type="cellIs" dxfId="6569" priority="3167" operator="lessThan">
      <formula>E981</formula>
    </cfRule>
    <cfRule type="cellIs" dxfId="6568" priority="3168" operator="equal">
      <formula>E981</formula>
    </cfRule>
  </conditionalFormatting>
  <conditionalFormatting sqref="O992:W992">
    <cfRule type="cellIs" dxfId="6567" priority="3159" operator="greaterThan">
      <formula>O981+1</formula>
    </cfRule>
    <cfRule type="cellIs" dxfId="6566" priority="3160" operator="equal">
      <formula>O981+1</formula>
    </cfRule>
    <cfRule type="cellIs" dxfId="6565" priority="3161" operator="lessThan">
      <formula>O981</formula>
    </cfRule>
    <cfRule type="cellIs" dxfId="6564" priority="3162" operator="equal">
      <formula>O981</formula>
    </cfRule>
  </conditionalFormatting>
  <conditionalFormatting sqref="F984:M984">
    <cfRule type="cellIs" dxfId="6563" priority="3151" operator="equal">
      <formula>0</formula>
    </cfRule>
  </conditionalFormatting>
  <conditionalFormatting sqref="E984">
    <cfRule type="cellIs" dxfId="6562" priority="3152" operator="equal">
      <formula>0</formula>
    </cfRule>
  </conditionalFormatting>
  <conditionalFormatting sqref="E984:M984">
    <cfRule type="cellIs" dxfId="6561" priority="3153" operator="greaterThan">
      <formula>E981+1</formula>
    </cfRule>
    <cfRule type="cellIs" dxfId="6560" priority="3154" operator="equal">
      <formula>E981+1</formula>
    </cfRule>
    <cfRule type="cellIs" dxfId="6559" priority="3155" operator="lessThan">
      <formula>E981</formula>
    </cfRule>
    <cfRule type="cellIs" dxfId="6558" priority="3156" operator="equal">
      <formula>E981</formula>
    </cfRule>
  </conditionalFormatting>
  <conditionalFormatting sqref="P984:W984">
    <cfRule type="cellIs" dxfId="6557" priority="3145" operator="equal">
      <formula>0</formula>
    </cfRule>
  </conditionalFormatting>
  <conditionalFormatting sqref="O984">
    <cfRule type="cellIs" dxfId="6556" priority="3146" operator="equal">
      <formula>0</formula>
    </cfRule>
  </conditionalFormatting>
  <conditionalFormatting sqref="O984:W984">
    <cfRule type="cellIs" dxfId="6555" priority="3147" operator="greaterThan">
      <formula>O981+1</formula>
    </cfRule>
    <cfRule type="cellIs" dxfId="6554" priority="3148" operator="equal">
      <formula>O981+1</formula>
    </cfRule>
    <cfRule type="cellIs" dxfId="6553" priority="3149" operator="lessThan">
      <formula>O981</formula>
    </cfRule>
    <cfRule type="cellIs" dxfId="6552" priority="3150" operator="equal">
      <formula>O981</formula>
    </cfRule>
  </conditionalFormatting>
  <conditionalFormatting sqref="E981">
    <cfRule type="cellIs" dxfId="6551" priority="3142" operator="equal">
      <formula>3</formula>
    </cfRule>
    <cfRule type="cellIs" dxfId="6550" priority="3143" operator="equal">
      <formula>5</formula>
    </cfRule>
    <cfRule type="cellIs" dxfId="6549" priority="3144" operator="equal">
      <formula>4</formula>
    </cfRule>
  </conditionalFormatting>
  <conditionalFormatting sqref="E981:M981">
    <cfRule type="cellIs" dxfId="6548" priority="3139" operator="equal">
      <formula>3</formula>
    </cfRule>
    <cfRule type="cellIs" dxfId="6547" priority="3140" operator="equal">
      <formula>5</formula>
    </cfRule>
    <cfRule type="cellIs" dxfId="6546" priority="3141" operator="equal">
      <formula>4</formula>
    </cfRule>
  </conditionalFormatting>
  <conditionalFormatting sqref="O981">
    <cfRule type="cellIs" dxfId="6545" priority="3136" operator="equal">
      <formula>3</formula>
    </cfRule>
    <cfRule type="cellIs" dxfId="6544" priority="3137" operator="equal">
      <formula>5</formula>
    </cfRule>
    <cfRule type="cellIs" dxfId="6543" priority="3138" operator="equal">
      <formula>4</formula>
    </cfRule>
  </conditionalFormatting>
  <conditionalFormatting sqref="O981:W981">
    <cfRule type="cellIs" dxfId="6542" priority="3133" operator="equal">
      <formula>3</formula>
    </cfRule>
    <cfRule type="cellIs" dxfId="6541" priority="3134" operator="equal">
      <formula>5</formula>
    </cfRule>
    <cfRule type="cellIs" dxfId="6540" priority="3135" operator="equal">
      <formula>4</formula>
    </cfRule>
  </conditionalFormatting>
  <conditionalFormatting sqref="F988:M988">
    <cfRule type="cellIs" dxfId="6539" priority="3127" operator="equal">
      <formula>0</formula>
    </cfRule>
  </conditionalFormatting>
  <conditionalFormatting sqref="E988">
    <cfRule type="cellIs" dxfId="6538" priority="3128" operator="equal">
      <formula>0</formula>
    </cfRule>
  </conditionalFormatting>
  <conditionalFormatting sqref="E988:M988">
    <cfRule type="cellIs" dxfId="6537" priority="3129" operator="greaterThan">
      <formula>E985+1</formula>
    </cfRule>
    <cfRule type="cellIs" dxfId="6536" priority="3130" operator="equal">
      <formula>E985+1</formula>
    </cfRule>
    <cfRule type="cellIs" dxfId="6535" priority="3131" operator="lessThan">
      <formula>E985</formula>
    </cfRule>
    <cfRule type="cellIs" dxfId="6534" priority="3132" operator="equal">
      <formula>E985</formula>
    </cfRule>
  </conditionalFormatting>
  <conditionalFormatting sqref="P988:W988">
    <cfRule type="cellIs" dxfId="6533" priority="3121" operator="equal">
      <formula>0</formula>
    </cfRule>
  </conditionalFormatting>
  <conditionalFormatting sqref="O988">
    <cfRule type="cellIs" dxfId="6532" priority="3122" operator="equal">
      <formula>0</formula>
    </cfRule>
  </conditionalFormatting>
  <conditionalFormatting sqref="O988:W988">
    <cfRule type="cellIs" dxfId="6531" priority="3123" operator="greaterThan">
      <formula>O985+1</formula>
    </cfRule>
    <cfRule type="cellIs" dxfId="6530" priority="3124" operator="equal">
      <formula>O985+1</formula>
    </cfRule>
    <cfRule type="cellIs" dxfId="6529" priority="3125" operator="lessThan">
      <formula>O985</formula>
    </cfRule>
    <cfRule type="cellIs" dxfId="6528" priority="3126" operator="equal">
      <formula>O985</formula>
    </cfRule>
  </conditionalFormatting>
  <conditionalFormatting sqref="O977">
    <cfRule type="cellIs" dxfId="6527" priority="3110" operator="equal">
      <formula>0</formula>
    </cfRule>
  </conditionalFormatting>
  <conditionalFormatting sqref="P977:W977">
    <cfRule type="cellIs" dxfId="6526" priority="3109" operator="equal">
      <formula>0</formula>
    </cfRule>
  </conditionalFormatting>
  <conditionalFormatting sqref="E977">
    <cfRule type="cellIs" dxfId="6525" priority="3116" operator="equal">
      <formula>0</formula>
    </cfRule>
  </conditionalFormatting>
  <conditionalFormatting sqref="F977:M977">
    <cfRule type="cellIs" dxfId="6524" priority="3115" operator="equal">
      <formula>0</formula>
    </cfRule>
  </conditionalFormatting>
  <conditionalFormatting sqref="E977:M977">
    <cfRule type="cellIs" dxfId="6523" priority="3117" operator="greaterThan">
      <formula>E966+1</formula>
    </cfRule>
    <cfRule type="cellIs" dxfId="6522" priority="3118" operator="equal">
      <formula>E966+1</formula>
    </cfRule>
    <cfRule type="cellIs" dxfId="6521" priority="3119" operator="lessThan">
      <formula>E966</formula>
    </cfRule>
    <cfRule type="cellIs" dxfId="6520" priority="3120" operator="equal">
      <formula>E966</formula>
    </cfRule>
  </conditionalFormatting>
  <conditionalFormatting sqref="O977:W977">
    <cfRule type="cellIs" dxfId="6519" priority="3111" operator="greaterThan">
      <formula>O966+1</formula>
    </cfRule>
    <cfRule type="cellIs" dxfId="6518" priority="3112" operator="equal">
      <formula>O966+1</formula>
    </cfRule>
    <cfRule type="cellIs" dxfId="6517" priority="3113" operator="lessThan">
      <formula>O966</formula>
    </cfRule>
    <cfRule type="cellIs" dxfId="6516" priority="3114" operator="equal">
      <formula>O966</formula>
    </cfRule>
  </conditionalFormatting>
  <conditionalFormatting sqref="F969:M969">
    <cfRule type="cellIs" dxfId="6515" priority="3103" operator="equal">
      <formula>0</formula>
    </cfRule>
  </conditionalFormatting>
  <conditionalFormatting sqref="E969">
    <cfRule type="cellIs" dxfId="6514" priority="3104" operator="equal">
      <formula>0</formula>
    </cfRule>
  </conditionalFormatting>
  <conditionalFormatting sqref="E969:M969">
    <cfRule type="cellIs" dxfId="6513" priority="3105" operator="greaterThan">
      <formula>E966+1</formula>
    </cfRule>
    <cfRule type="cellIs" dxfId="6512" priority="3106" operator="equal">
      <formula>E966+1</formula>
    </cfRule>
    <cfRule type="cellIs" dxfId="6511" priority="3107" operator="lessThan">
      <formula>E966</formula>
    </cfRule>
    <cfRule type="cellIs" dxfId="6510" priority="3108" operator="equal">
      <formula>E966</formula>
    </cfRule>
  </conditionalFormatting>
  <conditionalFormatting sqref="P969:W969">
    <cfRule type="cellIs" dxfId="6509" priority="3097" operator="equal">
      <formula>0</formula>
    </cfRule>
  </conditionalFormatting>
  <conditionalFormatting sqref="O969">
    <cfRule type="cellIs" dxfId="6508" priority="3098" operator="equal">
      <formula>0</formula>
    </cfRule>
  </conditionalFormatting>
  <conditionalFormatting sqref="O969:W969">
    <cfRule type="cellIs" dxfId="6507" priority="3099" operator="greaterThan">
      <formula>O966+1</formula>
    </cfRule>
    <cfRule type="cellIs" dxfId="6506" priority="3100" operator="equal">
      <formula>O966+1</formula>
    </cfRule>
    <cfRule type="cellIs" dxfId="6505" priority="3101" operator="lessThan">
      <formula>O966</formula>
    </cfRule>
    <cfRule type="cellIs" dxfId="6504" priority="3102" operator="equal">
      <formula>O966</formula>
    </cfRule>
  </conditionalFormatting>
  <conditionalFormatting sqref="E966">
    <cfRule type="cellIs" dxfId="6503" priority="3094" operator="equal">
      <formula>3</formula>
    </cfRule>
    <cfRule type="cellIs" dxfId="6502" priority="3095" operator="equal">
      <formula>5</formula>
    </cfRule>
    <cfRule type="cellIs" dxfId="6501" priority="3096" operator="equal">
      <formula>4</formula>
    </cfRule>
  </conditionalFormatting>
  <conditionalFormatting sqref="E966:M966">
    <cfRule type="cellIs" dxfId="6500" priority="3091" operator="equal">
      <formula>3</formula>
    </cfRule>
    <cfRule type="cellIs" dxfId="6499" priority="3092" operator="equal">
      <formula>5</formula>
    </cfRule>
    <cfRule type="cellIs" dxfId="6498" priority="3093" operator="equal">
      <formula>4</formula>
    </cfRule>
  </conditionalFormatting>
  <conditionalFormatting sqref="O966">
    <cfRule type="cellIs" dxfId="6497" priority="3088" operator="equal">
      <formula>3</formula>
    </cfRule>
    <cfRule type="cellIs" dxfId="6496" priority="3089" operator="equal">
      <formula>5</formula>
    </cfRule>
    <cfRule type="cellIs" dxfId="6495" priority="3090" operator="equal">
      <formula>4</formula>
    </cfRule>
  </conditionalFormatting>
  <conditionalFormatting sqref="O966:W966">
    <cfRule type="cellIs" dxfId="6494" priority="3085" operator="equal">
      <formula>3</formula>
    </cfRule>
    <cfRule type="cellIs" dxfId="6493" priority="3086" operator="equal">
      <formula>5</formula>
    </cfRule>
    <cfRule type="cellIs" dxfId="6492" priority="3087" operator="equal">
      <formula>4</formula>
    </cfRule>
  </conditionalFormatting>
  <conditionalFormatting sqref="F973:M973">
    <cfRule type="cellIs" dxfId="6491" priority="3079" operator="equal">
      <formula>0</formula>
    </cfRule>
  </conditionalFormatting>
  <conditionalFormatting sqref="E973">
    <cfRule type="cellIs" dxfId="6490" priority="3080" operator="equal">
      <formula>0</formula>
    </cfRule>
  </conditionalFormatting>
  <conditionalFormatting sqref="E973:M973">
    <cfRule type="cellIs" dxfId="6489" priority="3081" operator="greaterThan">
      <formula>E970+1</formula>
    </cfRule>
    <cfRule type="cellIs" dxfId="6488" priority="3082" operator="equal">
      <formula>E970+1</formula>
    </cfRule>
    <cfRule type="cellIs" dxfId="6487" priority="3083" operator="lessThan">
      <formula>E970</formula>
    </cfRule>
    <cfRule type="cellIs" dxfId="6486" priority="3084" operator="equal">
      <formula>E970</formula>
    </cfRule>
  </conditionalFormatting>
  <conditionalFormatting sqref="P973:W973">
    <cfRule type="cellIs" dxfId="6485" priority="3073" operator="equal">
      <formula>0</formula>
    </cfRule>
  </conditionalFormatting>
  <conditionalFormatting sqref="O973">
    <cfRule type="cellIs" dxfId="6484" priority="3074" operator="equal">
      <formula>0</formula>
    </cfRule>
  </conditionalFormatting>
  <conditionalFormatting sqref="O973:W973">
    <cfRule type="cellIs" dxfId="6483" priority="3075" operator="greaterThan">
      <formula>O970+1</formula>
    </cfRule>
    <cfRule type="cellIs" dxfId="6482" priority="3076" operator="equal">
      <formula>O970+1</formula>
    </cfRule>
    <cfRule type="cellIs" dxfId="6481" priority="3077" operator="lessThan">
      <formula>O970</formula>
    </cfRule>
    <cfRule type="cellIs" dxfId="6480" priority="3078" operator="equal">
      <formula>O970</formula>
    </cfRule>
  </conditionalFormatting>
  <conditionalFormatting sqref="O962">
    <cfRule type="cellIs" dxfId="6479" priority="3062" operator="equal">
      <formula>0</formula>
    </cfRule>
  </conditionalFormatting>
  <conditionalFormatting sqref="P962:W962">
    <cfRule type="cellIs" dxfId="6478" priority="3061" operator="equal">
      <formula>0</formula>
    </cfRule>
  </conditionalFormatting>
  <conditionalFormatting sqref="E962">
    <cfRule type="cellIs" dxfId="6477" priority="3068" operator="equal">
      <formula>0</formula>
    </cfRule>
  </conditionalFormatting>
  <conditionalFormatting sqref="F962:M962">
    <cfRule type="cellIs" dxfId="6476" priority="3067" operator="equal">
      <formula>0</formula>
    </cfRule>
  </conditionalFormatting>
  <conditionalFormatting sqref="E962:M962">
    <cfRule type="cellIs" dxfId="6475" priority="3069" operator="greaterThan">
      <formula>E951+1</formula>
    </cfRule>
    <cfRule type="cellIs" dxfId="6474" priority="3070" operator="equal">
      <formula>E951+1</formula>
    </cfRule>
    <cfRule type="cellIs" dxfId="6473" priority="3071" operator="lessThan">
      <formula>E951</formula>
    </cfRule>
    <cfRule type="cellIs" dxfId="6472" priority="3072" operator="equal">
      <formula>E951</formula>
    </cfRule>
  </conditionalFormatting>
  <conditionalFormatting sqref="O962:W962">
    <cfRule type="cellIs" dxfId="6471" priority="3063" operator="greaterThan">
      <formula>O951+1</formula>
    </cfRule>
    <cfRule type="cellIs" dxfId="6470" priority="3064" operator="equal">
      <formula>O951+1</formula>
    </cfRule>
    <cfRule type="cellIs" dxfId="6469" priority="3065" operator="lessThan">
      <formula>O951</formula>
    </cfRule>
    <cfRule type="cellIs" dxfId="6468" priority="3066" operator="equal">
      <formula>O951</formula>
    </cfRule>
  </conditionalFormatting>
  <conditionalFormatting sqref="F954:M954">
    <cfRule type="cellIs" dxfId="6467" priority="3055" operator="equal">
      <formula>0</formula>
    </cfRule>
  </conditionalFormatting>
  <conditionalFormatting sqref="E954">
    <cfRule type="cellIs" dxfId="6466" priority="3056" operator="equal">
      <formula>0</formula>
    </cfRule>
  </conditionalFormatting>
  <conditionalFormatting sqref="E954:M954">
    <cfRule type="cellIs" dxfId="6465" priority="3057" operator="greaterThan">
      <formula>E951+1</formula>
    </cfRule>
    <cfRule type="cellIs" dxfId="6464" priority="3058" operator="equal">
      <formula>E951+1</formula>
    </cfRule>
    <cfRule type="cellIs" dxfId="6463" priority="3059" operator="lessThan">
      <formula>E951</formula>
    </cfRule>
    <cfRule type="cellIs" dxfId="6462" priority="3060" operator="equal">
      <formula>E951</formula>
    </cfRule>
  </conditionalFormatting>
  <conditionalFormatting sqref="P954:W954">
    <cfRule type="cellIs" dxfId="6461" priority="3049" operator="equal">
      <formula>0</formula>
    </cfRule>
  </conditionalFormatting>
  <conditionalFormatting sqref="O954">
    <cfRule type="cellIs" dxfId="6460" priority="3050" operator="equal">
      <formula>0</formula>
    </cfRule>
  </conditionalFormatting>
  <conditionalFormatting sqref="O954:W954">
    <cfRule type="cellIs" dxfId="6459" priority="3051" operator="greaterThan">
      <formula>O951+1</formula>
    </cfRule>
    <cfRule type="cellIs" dxfId="6458" priority="3052" operator="equal">
      <formula>O951+1</formula>
    </cfRule>
    <cfRule type="cellIs" dxfId="6457" priority="3053" operator="lessThan">
      <formula>O951</formula>
    </cfRule>
    <cfRule type="cellIs" dxfId="6456" priority="3054" operator="equal">
      <formula>O951</formula>
    </cfRule>
  </conditionalFormatting>
  <conditionalFormatting sqref="F958:M958">
    <cfRule type="cellIs" dxfId="6455" priority="3043" operator="equal">
      <formula>0</formula>
    </cfRule>
  </conditionalFormatting>
  <conditionalFormatting sqref="E958">
    <cfRule type="cellIs" dxfId="6454" priority="3044" operator="equal">
      <formula>0</formula>
    </cfRule>
  </conditionalFormatting>
  <conditionalFormatting sqref="E958:M958">
    <cfRule type="cellIs" dxfId="6453" priority="3045" operator="greaterThan">
      <formula>E955+1</formula>
    </cfRule>
    <cfRule type="cellIs" dxfId="6452" priority="3046" operator="equal">
      <formula>E955+1</formula>
    </cfRule>
    <cfRule type="cellIs" dxfId="6451" priority="3047" operator="lessThan">
      <formula>E955</formula>
    </cfRule>
    <cfRule type="cellIs" dxfId="6450" priority="3048" operator="equal">
      <formula>E955</formula>
    </cfRule>
  </conditionalFormatting>
  <conditionalFormatting sqref="P958:W958">
    <cfRule type="cellIs" dxfId="6449" priority="3037" operator="equal">
      <formula>0</formula>
    </cfRule>
  </conditionalFormatting>
  <conditionalFormatting sqref="O958">
    <cfRule type="cellIs" dxfId="6448" priority="3038" operator="equal">
      <formula>0</formula>
    </cfRule>
  </conditionalFormatting>
  <conditionalFormatting sqref="O958:W958">
    <cfRule type="cellIs" dxfId="6447" priority="3039" operator="greaterThan">
      <formula>O955+1</formula>
    </cfRule>
    <cfRule type="cellIs" dxfId="6446" priority="3040" operator="equal">
      <formula>O955+1</formula>
    </cfRule>
    <cfRule type="cellIs" dxfId="6445" priority="3041" operator="lessThan">
      <formula>O955</formula>
    </cfRule>
    <cfRule type="cellIs" dxfId="6444" priority="3042" operator="equal">
      <formula>O955</formula>
    </cfRule>
  </conditionalFormatting>
  <conditionalFormatting sqref="E951">
    <cfRule type="cellIs" dxfId="6443" priority="3034" operator="equal">
      <formula>3</formula>
    </cfRule>
    <cfRule type="cellIs" dxfId="6442" priority="3035" operator="equal">
      <formula>5</formula>
    </cfRule>
    <cfRule type="cellIs" dxfId="6441" priority="3036" operator="equal">
      <formula>4</formula>
    </cfRule>
  </conditionalFormatting>
  <conditionalFormatting sqref="E951:M951">
    <cfRule type="cellIs" dxfId="6440" priority="3031" operator="equal">
      <formula>3</formula>
    </cfRule>
    <cfRule type="cellIs" dxfId="6439" priority="3032" operator="equal">
      <formula>5</formula>
    </cfRule>
    <cfRule type="cellIs" dxfId="6438" priority="3033" operator="equal">
      <formula>4</formula>
    </cfRule>
  </conditionalFormatting>
  <conditionalFormatting sqref="O951">
    <cfRule type="cellIs" dxfId="6437" priority="3028" operator="equal">
      <formula>3</formula>
    </cfRule>
    <cfRule type="cellIs" dxfId="6436" priority="3029" operator="equal">
      <formula>5</formula>
    </cfRule>
    <cfRule type="cellIs" dxfId="6435" priority="3030" operator="equal">
      <formula>4</formula>
    </cfRule>
  </conditionalFormatting>
  <conditionalFormatting sqref="O951:W951">
    <cfRule type="cellIs" dxfId="6434" priority="3025" operator="equal">
      <formula>3</formula>
    </cfRule>
    <cfRule type="cellIs" dxfId="6433" priority="3026" operator="equal">
      <formula>5</formula>
    </cfRule>
    <cfRule type="cellIs" dxfId="6432" priority="3027" operator="equal">
      <formula>4</formula>
    </cfRule>
  </conditionalFormatting>
  <conditionalFormatting sqref="E943">
    <cfRule type="cellIs" dxfId="6431" priority="3002" operator="equal">
      <formula>0</formula>
    </cfRule>
  </conditionalFormatting>
  <conditionalFormatting sqref="F943:M943">
    <cfRule type="cellIs" dxfId="6430" priority="3001" operator="equal">
      <formula>0</formula>
    </cfRule>
  </conditionalFormatting>
  <conditionalFormatting sqref="O943:W943">
    <cfRule type="cellIs" dxfId="6429" priority="2997" operator="greaterThan">
      <formula>O936+1</formula>
    </cfRule>
    <cfRule type="cellIs" dxfId="6428" priority="2998" operator="equal">
      <formula>O936+1</formula>
    </cfRule>
    <cfRule type="cellIs" dxfId="6427" priority="2999" operator="lessThan">
      <formula>O936</formula>
    </cfRule>
    <cfRule type="cellIs" dxfId="6426" priority="3000" operator="equal">
      <formula>O936</formula>
    </cfRule>
  </conditionalFormatting>
  <conditionalFormatting sqref="E936">
    <cfRule type="cellIs" dxfId="6425" priority="3022" operator="equal">
      <formula>3</formula>
    </cfRule>
    <cfRule type="cellIs" dxfId="6424" priority="3023" operator="equal">
      <formula>5</formula>
    </cfRule>
    <cfRule type="cellIs" dxfId="6423" priority="3024" operator="equal">
      <formula>4</formula>
    </cfRule>
  </conditionalFormatting>
  <conditionalFormatting sqref="E936:M936">
    <cfRule type="cellIs" dxfId="6422" priority="3019" operator="equal">
      <formula>3</formula>
    </cfRule>
    <cfRule type="cellIs" dxfId="6421" priority="3020" operator="equal">
      <formula>5</formula>
    </cfRule>
    <cfRule type="cellIs" dxfId="6420" priority="3021" operator="equal">
      <formula>4</formula>
    </cfRule>
  </conditionalFormatting>
  <conditionalFormatting sqref="O936">
    <cfRule type="cellIs" dxfId="6419" priority="3016" operator="equal">
      <formula>3</formula>
    </cfRule>
    <cfRule type="cellIs" dxfId="6418" priority="3017" operator="equal">
      <formula>5</formula>
    </cfRule>
    <cfRule type="cellIs" dxfId="6417" priority="3018" operator="equal">
      <formula>4</formula>
    </cfRule>
  </conditionalFormatting>
  <conditionalFormatting sqref="O936:W936">
    <cfRule type="cellIs" dxfId="6416" priority="3013" operator="equal">
      <formula>3</formula>
    </cfRule>
    <cfRule type="cellIs" dxfId="6415" priority="3014" operator="equal">
      <formula>5</formula>
    </cfRule>
    <cfRule type="cellIs" dxfId="6414" priority="3015" operator="equal">
      <formula>4</formula>
    </cfRule>
  </conditionalFormatting>
  <conditionalFormatting sqref="O947">
    <cfRule type="cellIs" dxfId="6413" priority="2990" operator="equal">
      <formula>0</formula>
    </cfRule>
  </conditionalFormatting>
  <conditionalFormatting sqref="P947:W947">
    <cfRule type="cellIs" dxfId="6412" priority="2989" operator="equal">
      <formula>0</formula>
    </cfRule>
  </conditionalFormatting>
  <conditionalFormatting sqref="E947">
    <cfRule type="cellIs" dxfId="6411" priority="3008" operator="equal">
      <formula>0</formula>
    </cfRule>
  </conditionalFormatting>
  <conditionalFormatting sqref="F947:M947">
    <cfRule type="cellIs" dxfId="6410" priority="3007" operator="equal">
      <formula>0</formula>
    </cfRule>
  </conditionalFormatting>
  <conditionalFormatting sqref="O943">
    <cfRule type="cellIs" dxfId="6409" priority="2996" operator="equal">
      <formula>0</formula>
    </cfRule>
  </conditionalFormatting>
  <conditionalFormatting sqref="P943:W943">
    <cfRule type="cellIs" dxfId="6408" priority="2995" operator="equal">
      <formula>0</formula>
    </cfRule>
  </conditionalFormatting>
  <conditionalFormatting sqref="E947:M947">
    <cfRule type="cellIs" dxfId="6407" priority="3009" operator="greaterThan">
      <formula>E936+1</formula>
    </cfRule>
    <cfRule type="cellIs" dxfId="6406" priority="3010" operator="equal">
      <formula>E936+1</formula>
    </cfRule>
    <cfRule type="cellIs" dxfId="6405" priority="3011" operator="lessThan">
      <formula>E936</formula>
    </cfRule>
    <cfRule type="cellIs" dxfId="6404" priority="3012" operator="equal">
      <formula>E936</formula>
    </cfRule>
  </conditionalFormatting>
  <conditionalFormatting sqref="E943:M943">
    <cfRule type="cellIs" dxfId="6403" priority="3003" operator="greaterThan">
      <formula>E936+1</formula>
    </cfRule>
    <cfRule type="cellIs" dxfId="6402" priority="3004" operator="equal">
      <formula>E936+1</formula>
    </cfRule>
    <cfRule type="cellIs" dxfId="6401" priority="3005" operator="lessThan">
      <formula>E936</formula>
    </cfRule>
    <cfRule type="cellIs" dxfId="6400" priority="3006" operator="equal">
      <formula>E936</formula>
    </cfRule>
  </conditionalFormatting>
  <conditionalFormatting sqref="O947:W947">
    <cfRule type="cellIs" dxfId="6399" priority="2991" operator="greaterThan">
      <formula>O936+1</formula>
    </cfRule>
    <cfRule type="cellIs" dxfId="6398" priority="2992" operator="equal">
      <formula>O936+1</formula>
    </cfRule>
    <cfRule type="cellIs" dxfId="6397" priority="2993" operator="lessThan">
      <formula>O936</formula>
    </cfRule>
    <cfRule type="cellIs" dxfId="6396" priority="2994" operator="equal">
      <formula>O936</formula>
    </cfRule>
  </conditionalFormatting>
  <conditionalFormatting sqref="F939:M939">
    <cfRule type="cellIs" dxfId="6395" priority="2983" operator="equal">
      <formula>0</formula>
    </cfRule>
  </conditionalFormatting>
  <conditionalFormatting sqref="E939">
    <cfRule type="cellIs" dxfId="6394" priority="2984" operator="equal">
      <formula>0</formula>
    </cfRule>
  </conditionalFormatting>
  <conditionalFormatting sqref="E939:M939">
    <cfRule type="cellIs" dxfId="6393" priority="2985" operator="greaterThan">
      <formula>E936+1</formula>
    </cfRule>
    <cfRule type="cellIs" dxfId="6392" priority="2986" operator="equal">
      <formula>E936+1</formula>
    </cfRule>
    <cfRule type="cellIs" dxfId="6391" priority="2987" operator="lessThan">
      <formula>E936</formula>
    </cfRule>
    <cfRule type="cellIs" dxfId="6390" priority="2988" operator="equal">
      <formula>E936</formula>
    </cfRule>
  </conditionalFormatting>
  <conditionalFormatting sqref="P939:W939">
    <cfRule type="cellIs" dxfId="6389" priority="2977" operator="equal">
      <formula>0</formula>
    </cfRule>
  </conditionalFormatting>
  <conditionalFormatting sqref="O939">
    <cfRule type="cellIs" dxfId="6388" priority="2978" operator="equal">
      <formula>0</formula>
    </cfRule>
  </conditionalFormatting>
  <conditionalFormatting sqref="O939:W939">
    <cfRule type="cellIs" dxfId="6387" priority="2979" operator="greaterThan">
      <formula>O936+1</formula>
    </cfRule>
    <cfRule type="cellIs" dxfId="6386" priority="2980" operator="equal">
      <formula>O936+1</formula>
    </cfRule>
    <cfRule type="cellIs" dxfId="6385" priority="2981" operator="lessThan">
      <formula>O936</formula>
    </cfRule>
    <cfRule type="cellIs" dxfId="6384" priority="2982" operator="equal">
      <formula>O936</formula>
    </cfRule>
  </conditionalFormatting>
  <conditionalFormatting sqref="P932:W932">
    <cfRule type="cellIs" dxfId="6383" priority="2965" operator="equal">
      <formula>0</formula>
    </cfRule>
  </conditionalFormatting>
  <conditionalFormatting sqref="F932:M932">
    <cfRule type="cellIs" dxfId="6382" priority="2971" operator="equal">
      <formula>0</formula>
    </cfRule>
  </conditionalFormatting>
  <conditionalFormatting sqref="E932">
    <cfRule type="cellIs" dxfId="6381" priority="2972" operator="equal">
      <formula>0</formula>
    </cfRule>
  </conditionalFormatting>
  <conditionalFormatting sqref="O932">
    <cfRule type="cellIs" dxfId="6380" priority="2966" operator="equal">
      <formula>0</formula>
    </cfRule>
  </conditionalFormatting>
  <conditionalFormatting sqref="E932:M932">
    <cfRule type="cellIs" dxfId="6379" priority="2973" operator="greaterThan">
      <formula>E921+1</formula>
    </cfRule>
    <cfRule type="cellIs" dxfId="6378" priority="2974" operator="equal">
      <formula>E921+1</formula>
    </cfRule>
    <cfRule type="cellIs" dxfId="6377" priority="2975" operator="lessThan">
      <formula>E921</formula>
    </cfRule>
    <cfRule type="cellIs" dxfId="6376" priority="2976" operator="equal">
      <formula>E921</formula>
    </cfRule>
  </conditionalFormatting>
  <conditionalFormatting sqref="O932:W932">
    <cfRule type="cellIs" dxfId="6375" priority="2967" operator="greaterThan">
      <formula>O921+1</formula>
    </cfRule>
    <cfRule type="cellIs" dxfId="6374" priority="2968" operator="equal">
      <formula>O921+1</formula>
    </cfRule>
    <cfRule type="cellIs" dxfId="6373" priority="2969" operator="lessThan">
      <formula>O921</formula>
    </cfRule>
    <cfRule type="cellIs" dxfId="6372" priority="2970" operator="equal">
      <formula>O921</formula>
    </cfRule>
  </conditionalFormatting>
  <conditionalFormatting sqref="F924:M924">
    <cfRule type="cellIs" dxfId="6371" priority="2959" operator="equal">
      <formula>0</formula>
    </cfRule>
  </conditionalFormatting>
  <conditionalFormatting sqref="E924">
    <cfRule type="cellIs" dxfId="6370" priority="2960" operator="equal">
      <formula>0</formula>
    </cfRule>
  </conditionalFormatting>
  <conditionalFormatting sqref="E924:M924">
    <cfRule type="cellIs" dxfId="6369" priority="2961" operator="greaterThan">
      <formula>E921+1</formula>
    </cfRule>
    <cfRule type="cellIs" dxfId="6368" priority="2962" operator="equal">
      <formula>E921+1</formula>
    </cfRule>
    <cfRule type="cellIs" dxfId="6367" priority="2963" operator="lessThan">
      <formula>E921</formula>
    </cfRule>
    <cfRule type="cellIs" dxfId="6366" priority="2964" operator="equal">
      <formula>E921</formula>
    </cfRule>
  </conditionalFormatting>
  <conditionalFormatting sqref="P924:W924">
    <cfRule type="cellIs" dxfId="6365" priority="2953" operator="equal">
      <formula>0</formula>
    </cfRule>
  </conditionalFormatting>
  <conditionalFormatting sqref="O924">
    <cfRule type="cellIs" dxfId="6364" priority="2954" operator="equal">
      <formula>0</formula>
    </cfRule>
  </conditionalFormatting>
  <conditionalFormatting sqref="O924:W924">
    <cfRule type="cellIs" dxfId="6363" priority="2955" operator="greaterThan">
      <formula>O921+1</formula>
    </cfRule>
    <cfRule type="cellIs" dxfId="6362" priority="2956" operator="equal">
      <formula>O921+1</formula>
    </cfRule>
    <cfRule type="cellIs" dxfId="6361" priority="2957" operator="lessThan">
      <formula>O921</formula>
    </cfRule>
    <cfRule type="cellIs" dxfId="6360" priority="2958" operator="equal">
      <formula>O921</formula>
    </cfRule>
  </conditionalFormatting>
  <conditionalFormatting sqref="E921">
    <cfRule type="cellIs" dxfId="6359" priority="2950" operator="equal">
      <formula>3</formula>
    </cfRule>
    <cfRule type="cellIs" dxfId="6358" priority="2951" operator="equal">
      <formula>5</formula>
    </cfRule>
    <cfRule type="cellIs" dxfId="6357" priority="2952" operator="equal">
      <formula>4</formula>
    </cfRule>
  </conditionalFormatting>
  <conditionalFormatting sqref="E921:M921">
    <cfRule type="cellIs" dxfId="6356" priority="2947" operator="equal">
      <formula>3</formula>
    </cfRule>
    <cfRule type="cellIs" dxfId="6355" priority="2948" operator="equal">
      <formula>5</formula>
    </cfRule>
    <cfRule type="cellIs" dxfId="6354" priority="2949" operator="equal">
      <formula>4</formula>
    </cfRule>
  </conditionalFormatting>
  <conditionalFormatting sqref="O921">
    <cfRule type="cellIs" dxfId="6353" priority="2944" operator="equal">
      <formula>3</formula>
    </cfRule>
    <cfRule type="cellIs" dxfId="6352" priority="2945" operator="equal">
      <formula>5</formula>
    </cfRule>
    <cfRule type="cellIs" dxfId="6351" priority="2946" operator="equal">
      <formula>4</formula>
    </cfRule>
  </conditionalFormatting>
  <conditionalFormatting sqref="O921:W921">
    <cfRule type="cellIs" dxfId="6350" priority="2941" operator="equal">
      <formula>3</formula>
    </cfRule>
    <cfRule type="cellIs" dxfId="6349" priority="2942" operator="equal">
      <formula>5</formula>
    </cfRule>
    <cfRule type="cellIs" dxfId="6348" priority="2943" operator="equal">
      <formula>4</formula>
    </cfRule>
  </conditionalFormatting>
  <conditionalFormatting sqref="F928:M928">
    <cfRule type="cellIs" dxfId="6347" priority="2935" operator="equal">
      <formula>0</formula>
    </cfRule>
  </conditionalFormatting>
  <conditionalFormatting sqref="E928">
    <cfRule type="cellIs" dxfId="6346" priority="2936" operator="equal">
      <formula>0</formula>
    </cfRule>
  </conditionalFormatting>
  <conditionalFormatting sqref="E928:M928">
    <cfRule type="cellIs" dxfId="6345" priority="2937" operator="greaterThan">
      <formula>E925+1</formula>
    </cfRule>
    <cfRule type="cellIs" dxfId="6344" priority="2938" operator="equal">
      <formula>E925+1</formula>
    </cfRule>
    <cfRule type="cellIs" dxfId="6343" priority="2939" operator="lessThan">
      <formula>E925</formula>
    </cfRule>
    <cfRule type="cellIs" dxfId="6342" priority="2940" operator="equal">
      <formula>E925</formula>
    </cfRule>
  </conditionalFormatting>
  <conditionalFormatting sqref="P928:W928">
    <cfRule type="cellIs" dxfId="6341" priority="2929" operator="equal">
      <formula>0</formula>
    </cfRule>
  </conditionalFormatting>
  <conditionalFormatting sqref="O928">
    <cfRule type="cellIs" dxfId="6340" priority="2930" operator="equal">
      <formula>0</formula>
    </cfRule>
  </conditionalFormatting>
  <conditionalFormatting sqref="O928:W928">
    <cfRule type="cellIs" dxfId="6339" priority="2931" operator="greaterThan">
      <formula>O925+1</formula>
    </cfRule>
    <cfRule type="cellIs" dxfId="6338" priority="2932" operator="equal">
      <formula>O925+1</formula>
    </cfRule>
    <cfRule type="cellIs" dxfId="6337" priority="2933" operator="lessThan">
      <formula>O925</formula>
    </cfRule>
    <cfRule type="cellIs" dxfId="6336" priority="2934" operator="equal">
      <formula>O925</formula>
    </cfRule>
  </conditionalFormatting>
  <conditionalFormatting sqref="P917:W917">
    <cfRule type="cellIs" dxfId="6335" priority="2905" operator="equal">
      <formula>0</formula>
    </cfRule>
  </conditionalFormatting>
  <conditionalFormatting sqref="F917:M917">
    <cfRule type="cellIs" dxfId="6334" priority="2911" operator="equal">
      <formula>0</formula>
    </cfRule>
  </conditionalFormatting>
  <conditionalFormatting sqref="E917">
    <cfRule type="cellIs" dxfId="6333" priority="2912" operator="equal">
      <formula>0</formula>
    </cfRule>
  </conditionalFormatting>
  <conditionalFormatting sqref="O917">
    <cfRule type="cellIs" dxfId="6332" priority="2906" operator="equal">
      <formula>0</formula>
    </cfRule>
  </conditionalFormatting>
  <conditionalFormatting sqref="E917:M917">
    <cfRule type="cellIs" dxfId="6331" priority="2913" operator="greaterThan">
      <formula>E906+1</formula>
    </cfRule>
    <cfRule type="cellIs" dxfId="6330" priority="2914" operator="equal">
      <formula>E906+1</formula>
    </cfRule>
    <cfRule type="cellIs" dxfId="6329" priority="2915" operator="lessThan">
      <formula>E906</formula>
    </cfRule>
    <cfRule type="cellIs" dxfId="6328" priority="2916" operator="equal">
      <formula>E906</formula>
    </cfRule>
  </conditionalFormatting>
  <conditionalFormatting sqref="E906">
    <cfRule type="cellIs" dxfId="6327" priority="2926" operator="equal">
      <formula>3</formula>
    </cfRule>
    <cfRule type="cellIs" dxfId="6326" priority="2927" operator="equal">
      <formula>5</formula>
    </cfRule>
    <cfRule type="cellIs" dxfId="6325" priority="2928" operator="equal">
      <formula>4</formula>
    </cfRule>
  </conditionalFormatting>
  <conditionalFormatting sqref="E906:M906">
    <cfRule type="cellIs" dxfId="6324" priority="2923" operator="equal">
      <formula>3</formula>
    </cfRule>
    <cfRule type="cellIs" dxfId="6323" priority="2924" operator="equal">
      <formula>5</formula>
    </cfRule>
    <cfRule type="cellIs" dxfId="6322" priority="2925" operator="equal">
      <formula>4</formula>
    </cfRule>
  </conditionalFormatting>
  <conditionalFormatting sqref="O906">
    <cfRule type="cellIs" dxfId="6321" priority="2920" operator="equal">
      <formula>3</formula>
    </cfRule>
    <cfRule type="cellIs" dxfId="6320" priority="2921" operator="equal">
      <formula>5</formula>
    </cfRule>
    <cfRule type="cellIs" dxfId="6319" priority="2922" operator="equal">
      <formula>4</formula>
    </cfRule>
  </conditionalFormatting>
  <conditionalFormatting sqref="O906:W906">
    <cfRule type="cellIs" dxfId="6318" priority="2917" operator="equal">
      <formula>3</formula>
    </cfRule>
    <cfRule type="cellIs" dxfId="6317" priority="2918" operator="equal">
      <formula>5</formula>
    </cfRule>
    <cfRule type="cellIs" dxfId="6316" priority="2919" operator="equal">
      <formula>4</formula>
    </cfRule>
  </conditionalFormatting>
  <conditionalFormatting sqref="O917:W917">
    <cfRule type="cellIs" dxfId="6315" priority="2907" operator="greaterThan">
      <formula>O906+1</formula>
    </cfRule>
    <cfRule type="cellIs" dxfId="6314" priority="2908" operator="equal">
      <formula>O906+1</formula>
    </cfRule>
    <cfRule type="cellIs" dxfId="6313" priority="2909" operator="lessThan">
      <formula>O906</formula>
    </cfRule>
    <cfRule type="cellIs" dxfId="6312" priority="2910" operator="equal">
      <formula>O906</formula>
    </cfRule>
  </conditionalFormatting>
  <conditionalFormatting sqref="E909">
    <cfRule type="cellIs" dxfId="6311" priority="2900" operator="equal">
      <formula>0</formula>
    </cfRule>
  </conditionalFormatting>
  <conditionalFormatting sqref="F909:M909">
    <cfRule type="cellIs" dxfId="6310" priority="2899" operator="equal">
      <formula>0</formula>
    </cfRule>
  </conditionalFormatting>
  <conditionalFormatting sqref="O909">
    <cfRule type="cellIs" dxfId="6309" priority="2894" operator="equal">
      <formula>0</formula>
    </cfRule>
  </conditionalFormatting>
  <conditionalFormatting sqref="P909:W909">
    <cfRule type="cellIs" dxfId="6308" priority="2893" operator="equal">
      <formula>0</formula>
    </cfRule>
  </conditionalFormatting>
  <conditionalFormatting sqref="E909:M909">
    <cfRule type="cellIs" dxfId="6307" priority="2901" operator="greaterThan">
      <formula>E906+1</formula>
    </cfRule>
    <cfRule type="cellIs" dxfId="6306" priority="2902" operator="equal">
      <formula>E906+1</formula>
    </cfRule>
    <cfRule type="cellIs" dxfId="6305" priority="2903" operator="lessThan">
      <formula>E906</formula>
    </cfRule>
    <cfRule type="cellIs" dxfId="6304" priority="2904" operator="equal">
      <formula>E906</formula>
    </cfRule>
  </conditionalFormatting>
  <conditionalFormatting sqref="O909:W909">
    <cfRule type="cellIs" dxfId="6303" priority="2895" operator="greaterThan">
      <formula>O906+1</formula>
    </cfRule>
    <cfRule type="cellIs" dxfId="6302" priority="2896" operator="equal">
      <formula>O906+1</formula>
    </cfRule>
    <cfRule type="cellIs" dxfId="6301" priority="2897" operator="lessThan">
      <formula>O906</formula>
    </cfRule>
    <cfRule type="cellIs" dxfId="6300" priority="2898" operator="equal">
      <formula>O906</formula>
    </cfRule>
  </conditionalFormatting>
  <conditionalFormatting sqref="E913">
    <cfRule type="cellIs" dxfId="6299" priority="2888" operator="equal">
      <formula>0</formula>
    </cfRule>
  </conditionalFormatting>
  <conditionalFormatting sqref="F913:M913">
    <cfRule type="cellIs" dxfId="6298" priority="2887" operator="equal">
      <formula>0</formula>
    </cfRule>
  </conditionalFormatting>
  <conditionalFormatting sqref="E913:M913">
    <cfRule type="cellIs" dxfId="6297" priority="2889" operator="greaterThan">
      <formula>E906+1</formula>
    </cfRule>
    <cfRule type="cellIs" dxfId="6296" priority="2890" operator="equal">
      <formula>E906+1</formula>
    </cfRule>
    <cfRule type="cellIs" dxfId="6295" priority="2891" operator="lessThan">
      <formula>E906</formula>
    </cfRule>
    <cfRule type="cellIs" dxfId="6294" priority="2892" operator="equal">
      <formula>E906</formula>
    </cfRule>
  </conditionalFormatting>
  <conditionalFormatting sqref="O913">
    <cfRule type="cellIs" dxfId="6293" priority="2882" operator="equal">
      <formula>0</formula>
    </cfRule>
  </conditionalFormatting>
  <conditionalFormatting sqref="P913:W913">
    <cfRule type="cellIs" dxfId="6292" priority="2881" operator="equal">
      <formula>0</formula>
    </cfRule>
  </conditionalFormatting>
  <conditionalFormatting sqref="O913:W913">
    <cfRule type="cellIs" dxfId="6291" priority="2883" operator="greaterThan">
      <formula>O906+1</formula>
    </cfRule>
    <cfRule type="cellIs" dxfId="6290" priority="2884" operator="equal">
      <formula>O906+1</formula>
    </cfRule>
    <cfRule type="cellIs" dxfId="6289" priority="2885" operator="lessThan">
      <formula>O906</formula>
    </cfRule>
    <cfRule type="cellIs" dxfId="6288" priority="2886" operator="equal">
      <formula>O906</formula>
    </cfRule>
  </conditionalFormatting>
  <conditionalFormatting sqref="P902:W902">
    <cfRule type="cellIs" dxfId="6287" priority="2857" operator="equal">
      <formula>0</formula>
    </cfRule>
  </conditionalFormatting>
  <conditionalFormatting sqref="F902:M902">
    <cfRule type="cellIs" dxfId="6286" priority="2863" operator="equal">
      <formula>0</formula>
    </cfRule>
  </conditionalFormatting>
  <conditionalFormatting sqref="E902">
    <cfRule type="cellIs" dxfId="6285" priority="2864" operator="equal">
      <formula>0</formula>
    </cfRule>
  </conditionalFormatting>
  <conditionalFormatting sqref="O902">
    <cfRule type="cellIs" dxfId="6284" priority="2858" operator="equal">
      <formula>0</formula>
    </cfRule>
  </conditionalFormatting>
  <conditionalFormatting sqref="E902:M902">
    <cfRule type="cellIs" dxfId="6283" priority="2865" operator="greaterThan">
      <formula>E891+1</formula>
    </cfRule>
    <cfRule type="cellIs" dxfId="6282" priority="2866" operator="equal">
      <formula>E891+1</formula>
    </cfRule>
    <cfRule type="cellIs" dxfId="6281" priority="2867" operator="lessThan">
      <formula>E891</formula>
    </cfRule>
    <cfRule type="cellIs" dxfId="6280" priority="2868" operator="equal">
      <formula>E891</formula>
    </cfRule>
  </conditionalFormatting>
  <conditionalFormatting sqref="E891">
    <cfRule type="cellIs" dxfId="6279" priority="2878" operator="equal">
      <formula>3</formula>
    </cfRule>
    <cfRule type="cellIs" dxfId="6278" priority="2879" operator="equal">
      <formula>5</formula>
    </cfRule>
    <cfRule type="cellIs" dxfId="6277" priority="2880" operator="equal">
      <formula>4</formula>
    </cfRule>
  </conditionalFormatting>
  <conditionalFormatting sqref="E891:M891">
    <cfRule type="cellIs" dxfId="6276" priority="2875" operator="equal">
      <formula>3</formula>
    </cfRule>
    <cfRule type="cellIs" dxfId="6275" priority="2876" operator="equal">
      <formula>5</formula>
    </cfRule>
    <cfRule type="cellIs" dxfId="6274" priority="2877" operator="equal">
      <formula>4</formula>
    </cfRule>
  </conditionalFormatting>
  <conditionalFormatting sqref="O891">
    <cfRule type="cellIs" dxfId="6273" priority="2872" operator="equal">
      <formula>3</formula>
    </cfRule>
    <cfRule type="cellIs" dxfId="6272" priority="2873" operator="equal">
      <formula>5</formula>
    </cfRule>
    <cfRule type="cellIs" dxfId="6271" priority="2874" operator="equal">
      <formula>4</formula>
    </cfRule>
  </conditionalFormatting>
  <conditionalFormatting sqref="O891:W891">
    <cfRule type="cellIs" dxfId="6270" priority="2869" operator="equal">
      <formula>3</formula>
    </cfRule>
    <cfRule type="cellIs" dxfId="6269" priority="2870" operator="equal">
      <formula>5</formula>
    </cfRule>
    <cfRule type="cellIs" dxfId="6268" priority="2871" operator="equal">
      <formula>4</formula>
    </cfRule>
  </conditionalFormatting>
  <conditionalFormatting sqref="O902:W902">
    <cfRule type="cellIs" dxfId="6267" priority="2859" operator="greaterThan">
      <formula>O891+1</formula>
    </cfRule>
    <cfRule type="cellIs" dxfId="6266" priority="2860" operator="equal">
      <formula>O891+1</formula>
    </cfRule>
    <cfRule type="cellIs" dxfId="6265" priority="2861" operator="lessThan">
      <formula>O891</formula>
    </cfRule>
    <cfRule type="cellIs" dxfId="6264" priority="2862" operator="equal">
      <formula>O891</formula>
    </cfRule>
  </conditionalFormatting>
  <conditionalFormatting sqref="E894">
    <cfRule type="cellIs" dxfId="6263" priority="2852" operator="equal">
      <formula>0</formula>
    </cfRule>
  </conditionalFormatting>
  <conditionalFormatting sqref="F894:M894">
    <cfRule type="cellIs" dxfId="6262" priority="2851" operator="equal">
      <formula>0</formula>
    </cfRule>
  </conditionalFormatting>
  <conditionalFormatting sqref="O894">
    <cfRule type="cellIs" dxfId="6261" priority="2846" operator="equal">
      <formula>0</formula>
    </cfRule>
  </conditionalFormatting>
  <conditionalFormatting sqref="P894:W894">
    <cfRule type="cellIs" dxfId="6260" priority="2845" operator="equal">
      <formula>0</formula>
    </cfRule>
  </conditionalFormatting>
  <conditionalFormatting sqref="E894:M894">
    <cfRule type="cellIs" dxfId="6259" priority="2853" operator="greaterThan">
      <formula>E891+1</formula>
    </cfRule>
    <cfRule type="cellIs" dxfId="6258" priority="2854" operator="equal">
      <formula>E891+1</formula>
    </cfRule>
    <cfRule type="cellIs" dxfId="6257" priority="2855" operator="lessThan">
      <formula>E891</formula>
    </cfRule>
    <cfRule type="cellIs" dxfId="6256" priority="2856" operator="equal">
      <formula>E891</formula>
    </cfRule>
  </conditionalFormatting>
  <conditionalFormatting sqref="O894:W894">
    <cfRule type="cellIs" dxfId="6255" priority="2847" operator="greaterThan">
      <formula>O891+1</formula>
    </cfRule>
    <cfRule type="cellIs" dxfId="6254" priority="2848" operator="equal">
      <formula>O891+1</formula>
    </cfRule>
    <cfRule type="cellIs" dxfId="6253" priority="2849" operator="lessThan">
      <formula>O891</formula>
    </cfRule>
    <cfRule type="cellIs" dxfId="6252" priority="2850" operator="equal">
      <formula>O891</formula>
    </cfRule>
  </conditionalFormatting>
  <conditionalFormatting sqref="E898">
    <cfRule type="cellIs" dxfId="6251" priority="2840" operator="equal">
      <formula>0</formula>
    </cfRule>
  </conditionalFormatting>
  <conditionalFormatting sqref="F898:M898">
    <cfRule type="cellIs" dxfId="6250" priority="2839" operator="equal">
      <formula>0</formula>
    </cfRule>
  </conditionalFormatting>
  <conditionalFormatting sqref="E898:M898">
    <cfRule type="cellIs" dxfId="6249" priority="2841" operator="greaterThan">
      <formula>E891+1</formula>
    </cfRule>
    <cfRule type="cellIs" dxfId="6248" priority="2842" operator="equal">
      <formula>E891+1</formula>
    </cfRule>
    <cfRule type="cellIs" dxfId="6247" priority="2843" operator="lessThan">
      <formula>E891</formula>
    </cfRule>
    <cfRule type="cellIs" dxfId="6246" priority="2844" operator="equal">
      <formula>E891</formula>
    </cfRule>
  </conditionalFormatting>
  <conditionalFormatting sqref="O898">
    <cfRule type="cellIs" dxfId="6245" priority="2834" operator="equal">
      <formula>0</formula>
    </cfRule>
  </conditionalFormatting>
  <conditionalFormatting sqref="P898:W898">
    <cfRule type="cellIs" dxfId="6244" priority="2833" operator="equal">
      <formula>0</formula>
    </cfRule>
  </conditionalFormatting>
  <conditionalFormatting sqref="O898:W898">
    <cfRule type="cellIs" dxfId="6243" priority="2835" operator="greaterThan">
      <formula>O891+1</formula>
    </cfRule>
    <cfRule type="cellIs" dxfId="6242" priority="2836" operator="equal">
      <formula>O891+1</formula>
    </cfRule>
    <cfRule type="cellIs" dxfId="6241" priority="2837" operator="lessThan">
      <formula>O891</formula>
    </cfRule>
    <cfRule type="cellIs" dxfId="6240" priority="2838" operator="equal">
      <formula>O891</formula>
    </cfRule>
  </conditionalFormatting>
  <conditionalFormatting sqref="P887:W887">
    <cfRule type="cellIs" dxfId="6239" priority="2809" operator="equal">
      <formula>0</formula>
    </cfRule>
  </conditionalFormatting>
  <conditionalFormatting sqref="F887:M887">
    <cfRule type="cellIs" dxfId="6238" priority="2815" operator="equal">
      <formula>0</formula>
    </cfRule>
  </conditionalFormatting>
  <conditionalFormatting sqref="E887">
    <cfRule type="cellIs" dxfId="6237" priority="2816" operator="equal">
      <formula>0</formula>
    </cfRule>
  </conditionalFormatting>
  <conditionalFormatting sqref="O887">
    <cfRule type="cellIs" dxfId="6236" priority="2810" operator="equal">
      <formula>0</formula>
    </cfRule>
  </conditionalFormatting>
  <conditionalFormatting sqref="E887:M887">
    <cfRule type="cellIs" dxfId="6235" priority="2817" operator="greaterThan">
      <formula>E876+1</formula>
    </cfRule>
    <cfRule type="cellIs" dxfId="6234" priority="2818" operator="equal">
      <formula>E876+1</formula>
    </cfRule>
    <cfRule type="cellIs" dxfId="6233" priority="2819" operator="lessThan">
      <formula>E876</formula>
    </cfRule>
    <cfRule type="cellIs" dxfId="6232" priority="2820" operator="equal">
      <formula>E876</formula>
    </cfRule>
  </conditionalFormatting>
  <conditionalFormatting sqref="E876">
    <cfRule type="cellIs" dxfId="6231" priority="2830" operator="equal">
      <formula>3</formula>
    </cfRule>
    <cfRule type="cellIs" dxfId="6230" priority="2831" operator="equal">
      <formula>5</formula>
    </cfRule>
    <cfRule type="cellIs" dxfId="6229" priority="2832" operator="equal">
      <formula>4</formula>
    </cfRule>
  </conditionalFormatting>
  <conditionalFormatting sqref="E876:M876">
    <cfRule type="cellIs" dxfId="6228" priority="2827" operator="equal">
      <formula>3</formula>
    </cfRule>
    <cfRule type="cellIs" dxfId="6227" priority="2828" operator="equal">
      <formula>5</formula>
    </cfRule>
    <cfRule type="cellIs" dxfId="6226" priority="2829" operator="equal">
      <formula>4</formula>
    </cfRule>
  </conditionalFormatting>
  <conditionalFormatting sqref="O876">
    <cfRule type="cellIs" dxfId="6225" priority="2824" operator="equal">
      <formula>3</formula>
    </cfRule>
    <cfRule type="cellIs" dxfId="6224" priority="2825" operator="equal">
      <formula>5</formula>
    </cfRule>
    <cfRule type="cellIs" dxfId="6223" priority="2826" operator="equal">
      <formula>4</formula>
    </cfRule>
  </conditionalFormatting>
  <conditionalFormatting sqref="O876:W876">
    <cfRule type="cellIs" dxfId="6222" priority="2821" operator="equal">
      <formula>3</formula>
    </cfRule>
    <cfRule type="cellIs" dxfId="6221" priority="2822" operator="equal">
      <formula>5</formula>
    </cfRule>
    <cfRule type="cellIs" dxfId="6220" priority="2823" operator="equal">
      <formula>4</formula>
    </cfRule>
  </conditionalFormatting>
  <conditionalFormatting sqref="O887:W887">
    <cfRule type="cellIs" dxfId="6219" priority="2811" operator="greaterThan">
      <formula>O876+1</formula>
    </cfRule>
    <cfRule type="cellIs" dxfId="6218" priority="2812" operator="equal">
      <formula>O876+1</formula>
    </cfRule>
    <cfRule type="cellIs" dxfId="6217" priority="2813" operator="lessThan">
      <formula>O876</formula>
    </cfRule>
    <cfRule type="cellIs" dxfId="6216" priority="2814" operator="equal">
      <formula>O876</formula>
    </cfRule>
  </conditionalFormatting>
  <conditionalFormatting sqref="E879">
    <cfRule type="cellIs" dxfId="6215" priority="2804" operator="equal">
      <formula>0</formula>
    </cfRule>
  </conditionalFormatting>
  <conditionalFormatting sqref="F879:M879">
    <cfRule type="cellIs" dxfId="6214" priority="2803" operator="equal">
      <formula>0</formula>
    </cfRule>
  </conditionalFormatting>
  <conditionalFormatting sqref="O879">
    <cfRule type="cellIs" dxfId="6213" priority="2798" operator="equal">
      <formula>0</formula>
    </cfRule>
  </conditionalFormatting>
  <conditionalFormatting sqref="P879:W879">
    <cfRule type="cellIs" dxfId="6212" priority="2797" operator="equal">
      <formula>0</formula>
    </cfRule>
  </conditionalFormatting>
  <conditionalFormatting sqref="E879:M879">
    <cfRule type="cellIs" dxfId="6211" priority="2805" operator="greaterThan">
      <formula>E876+1</formula>
    </cfRule>
    <cfRule type="cellIs" dxfId="6210" priority="2806" operator="equal">
      <formula>E876+1</formula>
    </cfRule>
    <cfRule type="cellIs" dxfId="6209" priority="2807" operator="lessThan">
      <formula>E876</formula>
    </cfRule>
    <cfRule type="cellIs" dxfId="6208" priority="2808" operator="equal">
      <formula>E876</formula>
    </cfRule>
  </conditionalFormatting>
  <conditionalFormatting sqref="O879:W879">
    <cfRule type="cellIs" dxfId="6207" priority="2799" operator="greaterThan">
      <formula>O876+1</formula>
    </cfRule>
    <cfRule type="cellIs" dxfId="6206" priority="2800" operator="equal">
      <formula>O876+1</formula>
    </cfRule>
    <cfRule type="cellIs" dxfId="6205" priority="2801" operator="lessThan">
      <formula>O876</formula>
    </cfRule>
    <cfRule type="cellIs" dxfId="6204" priority="2802" operator="equal">
      <formula>O876</formula>
    </cfRule>
  </conditionalFormatting>
  <conditionalFormatting sqref="E883">
    <cfRule type="cellIs" dxfId="6203" priority="2792" operator="equal">
      <formula>0</formula>
    </cfRule>
  </conditionalFormatting>
  <conditionalFormatting sqref="F883:M883">
    <cfRule type="cellIs" dxfId="6202" priority="2791" operator="equal">
      <formula>0</formula>
    </cfRule>
  </conditionalFormatting>
  <conditionalFormatting sqref="E883:M883">
    <cfRule type="cellIs" dxfId="6201" priority="2793" operator="greaterThan">
      <formula>E876+1</formula>
    </cfRule>
    <cfRule type="cellIs" dxfId="6200" priority="2794" operator="equal">
      <formula>E876+1</formula>
    </cfRule>
    <cfRule type="cellIs" dxfId="6199" priority="2795" operator="lessThan">
      <formula>E876</formula>
    </cfRule>
    <cfRule type="cellIs" dxfId="6198" priority="2796" operator="equal">
      <formula>E876</formula>
    </cfRule>
  </conditionalFormatting>
  <conditionalFormatting sqref="O883">
    <cfRule type="cellIs" dxfId="6197" priority="2786" operator="equal">
      <formula>0</formula>
    </cfRule>
  </conditionalFormatting>
  <conditionalFormatting sqref="P883:W883">
    <cfRule type="cellIs" dxfId="6196" priority="2785" operator="equal">
      <formula>0</formula>
    </cfRule>
  </conditionalFormatting>
  <conditionalFormatting sqref="O883:W883">
    <cfRule type="cellIs" dxfId="6195" priority="2787" operator="greaterThan">
      <formula>O876+1</formula>
    </cfRule>
    <cfRule type="cellIs" dxfId="6194" priority="2788" operator="equal">
      <formula>O876+1</formula>
    </cfRule>
    <cfRule type="cellIs" dxfId="6193" priority="2789" operator="lessThan">
      <formula>O876</formula>
    </cfRule>
    <cfRule type="cellIs" dxfId="6192" priority="2790" operator="equal">
      <formula>O876</formula>
    </cfRule>
  </conditionalFormatting>
  <conditionalFormatting sqref="E861">
    <cfRule type="cellIs" dxfId="6191" priority="2782" operator="equal">
      <formula>3</formula>
    </cfRule>
    <cfRule type="cellIs" dxfId="6190" priority="2783" operator="equal">
      <formula>5</formula>
    </cfRule>
    <cfRule type="cellIs" dxfId="6189" priority="2784" operator="equal">
      <formula>4</formula>
    </cfRule>
  </conditionalFormatting>
  <conditionalFormatting sqref="E861:M861">
    <cfRule type="cellIs" dxfId="6188" priority="2779" operator="equal">
      <formula>3</formula>
    </cfRule>
    <cfRule type="cellIs" dxfId="6187" priority="2780" operator="equal">
      <formula>5</formula>
    </cfRule>
    <cfRule type="cellIs" dxfId="6186" priority="2781" operator="equal">
      <formula>4</formula>
    </cfRule>
  </conditionalFormatting>
  <conditionalFormatting sqref="O861">
    <cfRule type="cellIs" dxfId="6185" priority="2776" operator="equal">
      <formula>3</formula>
    </cfRule>
    <cfRule type="cellIs" dxfId="6184" priority="2777" operator="equal">
      <formula>5</formula>
    </cfRule>
    <cfRule type="cellIs" dxfId="6183" priority="2778" operator="equal">
      <formula>4</formula>
    </cfRule>
  </conditionalFormatting>
  <conditionalFormatting sqref="O861:W861">
    <cfRule type="cellIs" dxfId="6182" priority="2773" operator="equal">
      <formula>3</formula>
    </cfRule>
    <cfRule type="cellIs" dxfId="6181" priority="2774" operator="equal">
      <formula>5</formula>
    </cfRule>
    <cfRule type="cellIs" dxfId="6180" priority="2775" operator="equal">
      <formula>4</formula>
    </cfRule>
  </conditionalFormatting>
  <conditionalFormatting sqref="F872:M872">
    <cfRule type="cellIs" dxfId="6179" priority="2767" operator="equal">
      <formula>0</formula>
    </cfRule>
  </conditionalFormatting>
  <conditionalFormatting sqref="E872">
    <cfRule type="cellIs" dxfId="6178" priority="2768" operator="equal">
      <formula>0</formula>
    </cfRule>
  </conditionalFormatting>
  <conditionalFormatting sqref="E872:M872">
    <cfRule type="cellIs" dxfId="6177" priority="2769" operator="greaterThan">
      <formula>E861+1</formula>
    </cfRule>
    <cfRule type="cellIs" dxfId="6176" priority="2770" operator="equal">
      <formula>E861+1</formula>
    </cfRule>
    <cfRule type="cellIs" dxfId="6175" priority="2771" operator="lessThan">
      <formula>E861</formula>
    </cfRule>
    <cfRule type="cellIs" dxfId="6174" priority="2772" operator="equal">
      <formula>E861</formula>
    </cfRule>
  </conditionalFormatting>
  <conditionalFormatting sqref="P872:W872">
    <cfRule type="cellIs" dxfId="6173" priority="2761" operator="equal">
      <formula>0</formula>
    </cfRule>
  </conditionalFormatting>
  <conditionalFormatting sqref="O872">
    <cfRule type="cellIs" dxfId="6172" priority="2762" operator="equal">
      <formula>0</formula>
    </cfRule>
  </conditionalFormatting>
  <conditionalFormatting sqref="O872:W872">
    <cfRule type="cellIs" dxfId="6171" priority="2763" operator="greaterThan">
      <formula>O861+1</formula>
    </cfRule>
    <cfRule type="cellIs" dxfId="6170" priority="2764" operator="equal">
      <formula>O861+1</formula>
    </cfRule>
    <cfRule type="cellIs" dxfId="6169" priority="2765" operator="lessThan">
      <formula>O861</formula>
    </cfRule>
    <cfRule type="cellIs" dxfId="6168" priority="2766" operator="equal">
      <formula>O861</formula>
    </cfRule>
  </conditionalFormatting>
  <conditionalFormatting sqref="F864:M864">
    <cfRule type="cellIs" dxfId="6167" priority="2755" operator="equal">
      <formula>0</formula>
    </cfRule>
  </conditionalFormatting>
  <conditionalFormatting sqref="E864">
    <cfRule type="cellIs" dxfId="6166" priority="2756" operator="equal">
      <formula>0</formula>
    </cfRule>
  </conditionalFormatting>
  <conditionalFormatting sqref="E864:M864">
    <cfRule type="cellIs" dxfId="6165" priority="2757" operator="greaterThan">
      <formula>E861+1</formula>
    </cfRule>
    <cfRule type="cellIs" dxfId="6164" priority="2758" operator="equal">
      <formula>E861+1</formula>
    </cfRule>
    <cfRule type="cellIs" dxfId="6163" priority="2759" operator="lessThan">
      <formula>E861</formula>
    </cfRule>
    <cfRule type="cellIs" dxfId="6162" priority="2760" operator="equal">
      <formula>E861</formula>
    </cfRule>
  </conditionalFormatting>
  <conditionalFormatting sqref="P864:W864">
    <cfRule type="cellIs" dxfId="6161" priority="2749" operator="equal">
      <formula>0</formula>
    </cfRule>
  </conditionalFormatting>
  <conditionalFormatting sqref="O864">
    <cfRule type="cellIs" dxfId="6160" priority="2750" operator="equal">
      <formula>0</formula>
    </cfRule>
  </conditionalFormatting>
  <conditionalFormatting sqref="O864:W864">
    <cfRule type="cellIs" dxfId="6159" priority="2751" operator="greaterThan">
      <formula>O861+1</formula>
    </cfRule>
    <cfRule type="cellIs" dxfId="6158" priority="2752" operator="equal">
      <formula>O861+1</formula>
    </cfRule>
    <cfRule type="cellIs" dxfId="6157" priority="2753" operator="lessThan">
      <formula>O861</formula>
    </cfRule>
    <cfRule type="cellIs" dxfId="6156" priority="2754" operator="equal">
      <formula>O861</formula>
    </cfRule>
  </conditionalFormatting>
  <conditionalFormatting sqref="E868">
    <cfRule type="cellIs" dxfId="6155" priority="2744" operator="equal">
      <formula>0</formula>
    </cfRule>
  </conditionalFormatting>
  <conditionalFormatting sqref="F868:M868">
    <cfRule type="cellIs" dxfId="6154" priority="2743" operator="equal">
      <formula>0</formula>
    </cfRule>
  </conditionalFormatting>
  <conditionalFormatting sqref="E868:M868">
    <cfRule type="cellIs" dxfId="6153" priority="2745" operator="greaterThan">
      <formula>E861+1</formula>
    </cfRule>
    <cfRule type="cellIs" dxfId="6152" priority="2746" operator="equal">
      <formula>E861+1</formula>
    </cfRule>
    <cfRule type="cellIs" dxfId="6151" priority="2747" operator="lessThan">
      <formula>E861</formula>
    </cfRule>
    <cfRule type="cellIs" dxfId="6150" priority="2748" operator="equal">
      <formula>E861</formula>
    </cfRule>
  </conditionalFormatting>
  <conditionalFormatting sqref="O868">
    <cfRule type="cellIs" dxfId="6149" priority="2738" operator="equal">
      <formula>0</formula>
    </cfRule>
  </conditionalFormatting>
  <conditionalFormatting sqref="P868:W868">
    <cfRule type="cellIs" dxfId="6148" priority="2737" operator="equal">
      <formula>0</formula>
    </cfRule>
  </conditionalFormatting>
  <conditionalFormatting sqref="O868:W868">
    <cfRule type="cellIs" dxfId="6147" priority="2739" operator="greaterThan">
      <formula>O861+1</formula>
    </cfRule>
    <cfRule type="cellIs" dxfId="6146" priority="2740" operator="equal">
      <formula>O861+1</formula>
    </cfRule>
    <cfRule type="cellIs" dxfId="6145" priority="2741" operator="lessThan">
      <formula>O861</formula>
    </cfRule>
    <cfRule type="cellIs" dxfId="6144" priority="2742" operator="equal">
      <formula>O861</formula>
    </cfRule>
  </conditionalFormatting>
  <conditionalFormatting sqref="P857:W857">
    <cfRule type="cellIs" dxfId="6143" priority="2725" operator="equal">
      <formula>0</formula>
    </cfRule>
  </conditionalFormatting>
  <conditionalFormatting sqref="F857:M857">
    <cfRule type="cellIs" dxfId="6142" priority="2731" operator="equal">
      <formula>0</formula>
    </cfRule>
  </conditionalFormatting>
  <conditionalFormatting sqref="E857">
    <cfRule type="cellIs" dxfId="6141" priority="2732" operator="equal">
      <formula>0</formula>
    </cfRule>
  </conditionalFormatting>
  <conditionalFormatting sqref="O857">
    <cfRule type="cellIs" dxfId="6140" priority="2726" operator="equal">
      <formula>0</formula>
    </cfRule>
  </conditionalFormatting>
  <conditionalFormatting sqref="E857:M857">
    <cfRule type="cellIs" dxfId="6139" priority="2733" operator="greaterThan">
      <formula>E846+1</formula>
    </cfRule>
    <cfRule type="cellIs" dxfId="6138" priority="2734" operator="equal">
      <formula>E846+1</formula>
    </cfRule>
    <cfRule type="cellIs" dxfId="6137" priority="2735" operator="lessThan">
      <formula>E846</formula>
    </cfRule>
    <cfRule type="cellIs" dxfId="6136" priority="2736" operator="equal">
      <formula>E846</formula>
    </cfRule>
  </conditionalFormatting>
  <conditionalFormatting sqref="O857:W857">
    <cfRule type="cellIs" dxfId="6135" priority="2727" operator="greaterThan">
      <formula>O846+1</formula>
    </cfRule>
    <cfRule type="cellIs" dxfId="6134" priority="2728" operator="equal">
      <formula>O846+1</formula>
    </cfRule>
    <cfRule type="cellIs" dxfId="6133" priority="2729" operator="lessThan">
      <formula>O846</formula>
    </cfRule>
    <cfRule type="cellIs" dxfId="6132" priority="2730" operator="equal">
      <formula>O846</formula>
    </cfRule>
  </conditionalFormatting>
  <conditionalFormatting sqref="E853">
    <cfRule type="cellIs" dxfId="6131" priority="2720" operator="equal">
      <formula>0</formula>
    </cfRule>
  </conditionalFormatting>
  <conditionalFormatting sqref="F853:M853">
    <cfRule type="cellIs" dxfId="6130" priority="2719" operator="equal">
      <formula>0</formula>
    </cfRule>
  </conditionalFormatting>
  <conditionalFormatting sqref="E853:M853">
    <cfRule type="cellIs" dxfId="6129" priority="2721" operator="greaterThan">
      <formula>E846+1</formula>
    </cfRule>
    <cfRule type="cellIs" dxfId="6128" priority="2722" operator="equal">
      <formula>E846+1</formula>
    </cfRule>
    <cfRule type="cellIs" dxfId="6127" priority="2723" operator="lessThan">
      <formula>E846</formula>
    </cfRule>
    <cfRule type="cellIs" dxfId="6126" priority="2724" operator="equal">
      <formula>E846</formula>
    </cfRule>
  </conditionalFormatting>
  <conditionalFormatting sqref="O853">
    <cfRule type="cellIs" dxfId="6125" priority="2714" operator="equal">
      <formula>0</formula>
    </cfRule>
  </conditionalFormatting>
  <conditionalFormatting sqref="P853:W853">
    <cfRule type="cellIs" dxfId="6124" priority="2713" operator="equal">
      <formula>0</formula>
    </cfRule>
  </conditionalFormatting>
  <conditionalFormatting sqref="O853:W853">
    <cfRule type="cellIs" dxfId="6123" priority="2715" operator="greaterThan">
      <formula>O846+1</formula>
    </cfRule>
    <cfRule type="cellIs" dxfId="6122" priority="2716" operator="equal">
      <formula>O846+1</formula>
    </cfRule>
    <cfRule type="cellIs" dxfId="6121" priority="2717" operator="lessThan">
      <formula>O846</formula>
    </cfRule>
    <cfRule type="cellIs" dxfId="6120" priority="2718" operator="equal">
      <formula>O846</formula>
    </cfRule>
  </conditionalFormatting>
  <conditionalFormatting sqref="F849:M849">
    <cfRule type="cellIs" dxfId="6119" priority="2707" operator="equal">
      <formula>0</formula>
    </cfRule>
  </conditionalFormatting>
  <conditionalFormatting sqref="E849">
    <cfRule type="cellIs" dxfId="6118" priority="2708" operator="equal">
      <formula>0</formula>
    </cfRule>
  </conditionalFormatting>
  <conditionalFormatting sqref="E849:M849">
    <cfRule type="cellIs" dxfId="6117" priority="2709" operator="greaterThan">
      <formula>E846+1</formula>
    </cfRule>
    <cfRule type="cellIs" dxfId="6116" priority="2710" operator="equal">
      <formula>E846+1</formula>
    </cfRule>
    <cfRule type="cellIs" dxfId="6115" priority="2711" operator="lessThan">
      <formula>E846</formula>
    </cfRule>
    <cfRule type="cellIs" dxfId="6114" priority="2712" operator="equal">
      <formula>E846</formula>
    </cfRule>
  </conditionalFormatting>
  <conditionalFormatting sqref="P849:W849">
    <cfRule type="cellIs" dxfId="6113" priority="2701" operator="equal">
      <formula>0</formula>
    </cfRule>
  </conditionalFormatting>
  <conditionalFormatting sqref="O849">
    <cfRule type="cellIs" dxfId="6112" priority="2702" operator="equal">
      <formula>0</formula>
    </cfRule>
  </conditionalFormatting>
  <conditionalFormatting sqref="O849:W849">
    <cfRule type="cellIs" dxfId="6111" priority="2703" operator="greaterThan">
      <formula>O846+1</formula>
    </cfRule>
    <cfRule type="cellIs" dxfId="6110" priority="2704" operator="equal">
      <formula>O846+1</formula>
    </cfRule>
    <cfRule type="cellIs" dxfId="6109" priority="2705" operator="lessThan">
      <formula>O846</formula>
    </cfRule>
    <cfRule type="cellIs" dxfId="6108" priority="2706" operator="equal">
      <formula>O846</formula>
    </cfRule>
  </conditionalFormatting>
  <conditionalFormatting sqref="E846">
    <cfRule type="cellIs" dxfId="6107" priority="2698" operator="equal">
      <formula>3</formula>
    </cfRule>
    <cfRule type="cellIs" dxfId="6106" priority="2699" operator="equal">
      <formula>5</formula>
    </cfRule>
    <cfRule type="cellIs" dxfId="6105" priority="2700" operator="equal">
      <formula>4</formula>
    </cfRule>
  </conditionalFormatting>
  <conditionalFormatting sqref="E846:M846">
    <cfRule type="cellIs" dxfId="6104" priority="2695" operator="equal">
      <formula>3</formula>
    </cfRule>
    <cfRule type="cellIs" dxfId="6103" priority="2696" operator="equal">
      <formula>5</formula>
    </cfRule>
    <cfRule type="cellIs" dxfId="6102" priority="2697" operator="equal">
      <formula>4</formula>
    </cfRule>
  </conditionalFormatting>
  <conditionalFormatting sqref="O846">
    <cfRule type="cellIs" dxfId="6101" priority="2692" operator="equal">
      <formula>3</formula>
    </cfRule>
    <cfRule type="cellIs" dxfId="6100" priority="2693" operator="equal">
      <formula>5</formula>
    </cfRule>
    <cfRule type="cellIs" dxfId="6099" priority="2694" operator="equal">
      <formula>4</formula>
    </cfRule>
  </conditionalFormatting>
  <conditionalFormatting sqref="O846:W846">
    <cfRule type="cellIs" dxfId="6098" priority="2689" operator="equal">
      <formula>3</formula>
    </cfRule>
    <cfRule type="cellIs" dxfId="6097" priority="2690" operator="equal">
      <formula>5</formula>
    </cfRule>
    <cfRule type="cellIs" dxfId="6096" priority="2691" operator="equal">
      <formula>4</formula>
    </cfRule>
  </conditionalFormatting>
  <conditionalFormatting sqref="E838">
    <cfRule type="cellIs" dxfId="6095" priority="2666" operator="equal">
      <formula>0</formula>
    </cfRule>
  </conditionalFormatting>
  <conditionalFormatting sqref="F838:M838">
    <cfRule type="cellIs" dxfId="6094" priority="2665" operator="equal">
      <formula>0</formula>
    </cfRule>
  </conditionalFormatting>
  <conditionalFormatting sqref="O838:W838">
    <cfRule type="cellIs" dxfId="6093" priority="2661" operator="greaterThan">
      <formula>O831+1</formula>
    </cfRule>
    <cfRule type="cellIs" dxfId="6092" priority="2662" operator="equal">
      <formula>O831+1</formula>
    </cfRule>
    <cfRule type="cellIs" dxfId="6091" priority="2663" operator="lessThan">
      <formula>O831</formula>
    </cfRule>
    <cfRule type="cellIs" dxfId="6090" priority="2664" operator="equal">
      <formula>O831</formula>
    </cfRule>
  </conditionalFormatting>
  <conditionalFormatting sqref="E831">
    <cfRule type="cellIs" dxfId="6089" priority="2686" operator="equal">
      <formula>3</formula>
    </cfRule>
    <cfRule type="cellIs" dxfId="6088" priority="2687" operator="equal">
      <formula>5</formula>
    </cfRule>
    <cfRule type="cellIs" dxfId="6087" priority="2688" operator="equal">
      <formula>4</formula>
    </cfRule>
  </conditionalFormatting>
  <conditionalFormatting sqref="E831:M831">
    <cfRule type="cellIs" dxfId="6086" priority="2683" operator="equal">
      <formula>3</formula>
    </cfRule>
    <cfRule type="cellIs" dxfId="6085" priority="2684" operator="equal">
      <formula>5</formula>
    </cfRule>
    <cfRule type="cellIs" dxfId="6084" priority="2685" operator="equal">
      <formula>4</formula>
    </cfRule>
  </conditionalFormatting>
  <conditionalFormatting sqref="O831">
    <cfRule type="cellIs" dxfId="6083" priority="2680" operator="equal">
      <formula>3</formula>
    </cfRule>
    <cfRule type="cellIs" dxfId="6082" priority="2681" operator="equal">
      <formula>5</formula>
    </cfRule>
    <cfRule type="cellIs" dxfId="6081" priority="2682" operator="equal">
      <formula>4</formula>
    </cfRule>
  </conditionalFormatting>
  <conditionalFormatting sqref="O831:W831">
    <cfRule type="cellIs" dxfId="6080" priority="2677" operator="equal">
      <formula>3</formula>
    </cfRule>
    <cfRule type="cellIs" dxfId="6079" priority="2678" operator="equal">
      <formula>5</formula>
    </cfRule>
    <cfRule type="cellIs" dxfId="6078" priority="2679" operator="equal">
      <formula>4</formula>
    </cfRule>
  </conditionalFormatting>
  <conditionalFormatting sqref="O842">
    <cfRule type="cellIs" dxfId="6077" priority="2654" operator="equal">
      <formula>0</formula>
    </cfRule>
  </conditionalFormatting>
  <conditionalFormatting sqref="P842:W842">
    <cfRule type="cellIs" dxfId="6076" priority="2653" operator="equal">
      <formula>0</formula>
    </cfRule>
  </conditionalFormatting>
  <conditionalFormatting sqref="E842">
    <cfRule type="cellIs" dxfId="6075" priority="2672" operator="equal">
      <formula>0</formula>
    </cfRule>
  </conditionalFormatting>
  <conditionalFormatting sqref="F842:M842">
    <cfRule type="cellIs" dxfId="6074" priority="2671" operator="equal">
      <formula>0</formula>
    </cfRule>
  </conditionalFormatting>
  <conditionalFormatting sqref="O838">
    <cfRule type="cellIs" dxfId="6073" priority="2660" operator="equal">
      <formula>0</formula>
    </cfRule>
  </conditionalFormatting>
  <conditionalFormatting sqref="P838:W838">
    <cfRule type="cellIs" dxfId="6072" priority="2659" operator="equal">
      <formula>0</formula>
    </cfRule>
  </conditionalFormatting>
  <conditionalFormatting sqref="E842:M842">
    <cfRule type="cellIs" dxfId="6071" priority="2673" operator="greaterThan">
      <formula>E831+1</formula>
    </cfRule>
    <cfRule type="cellIs" dxfId="6070" priority="2674" operator="equal">
      <formula>E831+1</formula>
    </cfRule>
    <cfRule type="cellIs" dxfId="6069" priority="2675" operator="lessThan">
      <formula>E831</formula>
    </cfRule>
    <cfRule type="cellIs" dxfId="6068" priority="2676" operator="equal">
      <formula>E831</formula>
    </cfRule>
  </conditionalFormatting>
  <conditionalFormatting sqref="E838:M838">
    <cfRule type="cellIs" dxfId="6067" priority="2667" operator="greaterThan">
      <formula>E831+1</formula>
    </cfRule>
    <cfRule type="cellIs" dxfId="6066" priority="2668" operator="equal">
      <formula>E831+1</formula>
    </cfRule>
    <cfRule type="cellIs" dxfId="6065" priority="2669" operator="lessThan">
      <formula>E831</formula>
    </cfRule>
    <cfRule type="cellIs" dxfId="6064" priority="2670" operator="equal">
      <formula>E831</formula>
    </cfRule>
  </conditionalFormatting>
  <conditionalFormatting sqref="O842:W842">
    <cfRule type="cellIs" dxfId="6063" priority="2655" operator="greaterThan">
      <formula>O831+1</formula>
    </cfRule>
    <cfRule type="cellIs" dxfId="6062" priority="2656" operator="equal">
      <formula>O831+1</formula>
    </cfRule>
    <cfRule type="cellIs" dxfId="6061" priority="2657" operator="lessThan">
      <formula>O831</formula>
    </cfRule>
    <cfRule type="cellIs" dxfId="6060" priority="2658" operator="equal">
      <formula>O831</formula>
    </cfRule>
  </conditionalFormatting>
  <conditionalFormatting sqref="F834:M834">
    <cfRule type="cellIs" dxfId="6059" priority="2647" operator="equal">
      <formula>0</formula>
    </cfRule>
  </conditionalFormatting>
  <conditionalFormatting sqref="E834">
    <cfRule type="cellIs" dxfId="6058" priority="2648" operator="equal">
      <formula>0</formula>
    </cfRule>
  </conditionalFormatting>
  <conditionalFormatting sqref="E834:M834">
    <cfRule type="cellIs" dxfId="6057" priority="2649" operator="greaterThan">
      <formula>E831+1</formula>
    </cfRule>
    <cfRule type="cellIs" dxfId="6056" priority="2650" operator="equal">
      <formula>E831+1</formula>
    </cfRule>
    <cfRule type="cellIs" dxfId="6055" priority="2651" operator="lessThan">
      <formula>E831</formula>
    </cfRule>
    <cfRule type="cellIs" dxfId="6054" priority="2652" operator="equal">
      <formula>E831</formula>
    </cfRule>
  </conditionalFormatting>
  <conditionalFormatting sqref="P834:W834">
    <cfRule type="cellIs" dxfId="6053" priority="2641" operator="equal">
      <formula>0</formula>
    </cfRule>
  </conditionalFormatting>
  <conditionalFormatting sqref="O834">
    <cfRule type="cellIs" dxfId="6052" priority="2642" operator="equal">
      <formula>0</formula>
    </cfRule>
  </conditionalFormatting>
  <conditionalFormatting sqref="O834:W834">
    <cfRule type="cellIs" dxfId="6051" priority="2643" operator="greaterThan">
      <formula>O831+1</formula>
    </cfRule>
    <cfRule type="cellIs" dxfId="6050" priority="2644" operator="equal">
      <formula>O831+1</formula>
    </cfRule>
    <cfRule type="cellIs" dxfId="6049" priority="2645" operator="lessThan">
      <formula>O831</formula>
    </cfRule>
    <cfRule type="cellIs" dxfId="6048" priority="2646" operator="equal">
      <formula>O831</formula>
    </cfRule>
  </conditionalFormatting>
  <conditionalFormatting sqref="E823">
    <cfRule type="cellIs" dxfId="6047" priority="2630" operator="equal">
      <formula>0</formula>
    </cfRule>
  </conditionalFormatting>
  <conditionalFormatting sqref="F823:M823">
    <cfRule type="cellIs" dxfId="6046" priority="2629" operator="equal">
      <formula>0</formula>
    </cfRule>
  </conditionalFormatting>
  <conditionalFormatting sqref="O823:W823">
    <cfRule type="cellIs" dxfId="6045" priority="2625" operator="greaterThan">
      <formula>O816+1</formula>
    </cfRule>
    <cfRule type="cellIs" dxfId="6044" priority="2626" operator="equal">
      <formula>O816+1</formula>
    </cfRule>
    <cfRule type="cellIs" dxfId="6043" priority="2627" operator="lessThan">
      <formula>O816</formula>
    </cfRule>
    <cfRule type="cellIs" dxfId="6042" priority="2628" operator="equal">
      <formula>O816</formula>
    </cfRule>
  </conditionalFormatting>
  <conditionalFormatting sqref="O827">
    <cfRule type="cellIs" dxfId="6041" priority="2618" operator="equal">
      <formula>0</formula>
    </cfRule>
  </conditionalFormatting>
  <conditionalFormatting sqref="P827:W827">
    <cfRule type="cellIs" dxfId="6040" priority="2617" operator="equal">
      <formula>0</formula>
    </cfRule>
  </conditionalFormatting>
  <conditionalFormatting sqref="E827">
    <cfRule type="cellIs" dxfId="6039" priority="2636" operator="equal">
      <formula>0</formula>
    </cfRule>
  </conditionalFormatting>
  <conditionalFormatting sqref="F827:M827">
    <cfRule type="cellIs" dxfId="6038" priority="2635" operator="equal">
      <formula>0</formula>
    </cfRule>
  </conditionalFormatting>
  <conditionalFormatting sqref="O823">
    <cfRule type="cellIs" dxfId="6037" priority="2624" operator="equal">
      <formula>0</formula>
    </cfRule>
  </conditionalFormatting>
  <conditionalFormatting sqref="P823:W823">
    <cfRule type="cellIs" dxfId="6036" priority="2623" operator="equal">
      <formula>0</formula>
    </cfRule>
  </conditionalFormatting>
  <conditionalFormatting sqref="E827:M827">
    <cfRule type="cellIs" dxfId="6035" priority="2637" operator="greaterThan">
      <formula>E816+1</formula>
    </cfRule>
    <cfRule type="cellIs" dxfId="6034" priority="2638" operator="equal">
      <formula>E816+1</formula>
    </cfRule>
    <cfRule type="cellIs" dxfId="6033" priority="2639" operator="lessThan">
      <formula>E816</formula>
    </cfRule>
    <cfRule type="cellIs" dxfId="6032" priority="2640" operator="equal">
      <formula>E816</formula>
    </cfRule>
  </conditionalFormatting>
  <conditionalFormatting sqref="E823:M823">
    <cfRule type="cellIs" dxfId="6031" priority="2631" operator="greaterThan">
      <formula>E816+1</formula>
    </cfRule>
    <cfRule type="cellIs" dxfId="6030" priority="2632" operator="equal">
      <formula>E816+1</formula>
    </cfRule>
    <cfRule type="cellIs" dxfId="6029" priority="2633" operator="lessThan">
      <formula>E816</formula>
    </cfRule>
    <cfRule type="cellIs" dxfId="6028" priority="2634" operator="equal">
      <formula>E816</formula>
    </cfRule>
  </conditionalFormatting>
  <conditionalFormatting sqref="O827:W827">
    <cfRule type="cellIs" dxfId="6027" priority="2619" operator="greaterThan">
      <formula>O816+1</formula>
    </cfRule>
    <cfRule type="cellIs" dxfId="6026" priority="2620" operator="equal">
      <formula>O816+1</formula>
    </cfRule>
    <cfRule type="cellIs" dxfId="6025" priority="2621" operator="lessThan">
      <formula>O816</formula>
    </cfRule>
    <cfRule type="cellIs" dxfId="6024" priority="2622" operator="equal">
      <formula>O816</formula>
    </cfRule>
  </conditionalFormatting>
  <conditionalFormatting sqref="F819:M819">
    <cfRule type="cellIs" dxfId="6023" priority="2611" operator="equal">
      <formula>0</formula>
    </cfRule>
  </conditionalFormatting>
  <conditionalFormatting sqref="E819">
    <cfRule type="cellIs" dxfId="6022" priority="2612" operator="equal">
      <formula>0</formula>
    </cfRule>
  </conditionalFormatting>
  <conditionalFormatting sqref="E819:M819">
    <cfRule type="cellIs" dxfId="6021" priority="2613" operator="greaterThan">
      <formula>E816+1</formula>
    </cfRule>
    <cfRule type="cellIs" dxfId="6020" priority="2614" operator="equal">
      <formula>E816+1</formula>
    </cfRule>
    <cfRule type="cellIs" dxfId="6019" priority="2615" operator="lessThan">
      <formula>E816</formula>
    </cfRule>
    <cfRule type="cellIs" dxfId="6018" priority="2616" operator="equal">
      <formula>E816</formula>
    </cfRule>
  </conditionalFormatting>
  <conditionalFormatting sqref="P819:W819">
    <cfRule type="cellIs" dxfId="6017" priority="2605" operator="equal">
      <formula>0</formula>
    </cfRule>
  </conditionalFormatting>
  <conditionalFormatting sqref="O819">
    <cfRule type="cellIs" dxfId="6016" priority="2606" operator="equal">
      <formula>0</formula>
    </cfRule>
  </conditionalFormatting>
  <conditionalFormatting sqref="O819:W819">
    <cfRule type="cellIs" dxfId="6015" priority="2607" operator="greaterThan">
      <formula>O816+1</formula>
    </cfRule>
    <cfRule type="cellIs" dxfId="6014" priority="2608" operator="equal">
      <formula>O816+1</formula>
    </cfRule>
    <cfRule type="cellIs" dxfId="6013" priority="2609" operator="lessThan">
      <formula>O816</formula>
    </cfRule>
    <cfRule type="cellIs" dxfId="6012" priority="2610" operator="equal">
      <formula>O816</formula>
    </cfRule>
  </conditionalFormatting>
  <conditionalFormatting sqref="E816">
    <cfRule type="cellIs" dxfId="6011" priority="2602" operator="equal">
      <formula>3</formula>
    </cfRule>
    <cfRule type="cellIs" dxfId="6010" priority="2603" operator="equal">
      <formula>5</formula>
    </cfRule>
    <cfRule type="cellIs" dxfId="6009" priority="2604" operator="equal">
      <formula>4</formula>
    </cfRule>
  </conditionalFormatting>
  <conditionalFormatting sqref="E816:M816">
    <cfRule type="cellIs" dxfId="6008" priority="2599" operator="equal">
      <formula>3</formula>
    </cfRule>
    <cfRule type="cellIs" dxfId="6007" priority="2600" operator="equal">
      <formula>5</formula>
    </cfRule>
    <cfRule type="cellIs" dxfId="6006" priority="2601" operator="equal">
      <formula>4</formula>
    </cfRule>
  </conditionalFormatting>
  <conditionalFormatting sqref="O816">
    <cfRule type="cellIs" dxfId="6005" priority="2596" operator="equal">
      <formula>3</formula>
    </cfRule>
    <cfRule type="cellIs" dxfId="6004" priority="2597" operator="equal">
      <formula>5</formula>
    </cfRule>
    <cfRule type="cellIs" dxfId="6003" priority="2598" operator="equal">
      <formula>4</formula>
    </cfRule>
  </conditionalFormatting>
  <conditionalFormatting sqref="O816:W816">
    <cfRule type="cellIs" dxfId="6002" priority="2593" operator="equal">
      <formula>3</formula>
    </cfRule>
    <cfRule type="cellIs" dxfId="6001" priority="2594" operator="equal">
      <formula>5</formula>
    </cfRule>
    <cfRule type="cellIs" dxfId="6000" priority="2595" operator="equal">
      <formula>4</formula>
    </cfRule>
  </conditionalFormatting>
  <conditionalFormatting sqref="P812:W812">
    <cfRule type="cellIs" dxfId="5999" priority="2581" operator="equal">
      <formula>0</formula>
    </cfRule>
  </conditionalFormatting>
  <conditionalFormatting sqref="F812:M812">
    <cfRule type="cellIs" dxfId="5998" priority="2587" operator="equal">
      <formula>0</formula>
    </cfRule>
  </conditionalFormatting>
  <conditionalFormatting sqref="E812">
    <cfRule type="cellIs" dxfId="5997" priority="2588" operator="equal">
      <formula>0</formula>
    </cfRule>
  </conditionalFormatting>
  <conditionalFormatting sqref="O812">
    <cfRule type="cellIs" dxfId="5996" priority="2582" operator="equal">
      <formula>0</formula>
    </cfRule>
  </conditionalFormatting>
  <conditionalFormatting sqref="E812:M812">
    <cfRule type="cellIs" dxfId="5995" priority="2589" operator="greaterThan">
      <formula>E801+1</formula>
    </cfRule>
    <cfRule type="cellIs" dxfId="5994" priority="2590" operator="equal">
      <formula>E801+1</formula>
    </cfRule>
    <cfRule type="cellIs" dxfId="5993" priority="2591" operator="lessThan">
      <formula>E801</formula>
    </cfRule>
    <cfRule type="cellIs" dxfId="5992" priority="2592" operator="equal">
      <formula>E801</formula>
    </cfRule>
  </conditionalFormatting>
  <conditionalFormatting sqref="O812:W812">
    <cfRule type="cellIs" dxfId="5991" priority="2583" operator="greaterThan">
      <formula>O801+1</formula>
    </cfRule>
    <cfRule type="cellIs" dxfId="5990" priority="2584" operator="equal">
      <formula>O801+1</formula>
    </cfRule>
    <cfRule type="cellIs" dxfId="5989" priority="2585" operator="lessThan">
      <formula>O801</formula>
    </cfRule>
    <cfRule type="cellIs" dxfId="5988" priority="2586" operator="equal">
      <formula>O801</formula>
    </cfRule>
  </conditionalFormatting>
  <conditionalFormatting sqref="E808">
    <cfRule type="cellIs" dxfId="5987" priority="2576" operator="equal">
      <formula>0</formula>
    </cfRule>
  </conditionalFormatting>
  <conditionalFormatting sqref="F808:M808">
    <cfRule type="cellIs" dxfId="5986" priority="2575" operator="equal">
      <formula>0</formula>
    </cfRule>
  </conditionalFormatting>
  <conditionalFormatting sqref="E808:M808">
    <cfRule type="cellIs" dxfId="5985" priority="2577" operator="greaterThan">
      <formula>E801+1</formula>
    </cfRule>
    <cfRule type="cellIs" dxfId="5984" priority="2578" operator="equal">
      <formula>E801+1</formula>
    </cfRule>
    <cfRule type="cellIs" dxfId="5983" priority="2579" operator="lessThan">
      <formula>E801</formula>
    </cfRule>
    <cfRule type="cellIs" dxfId="5982" priority="2580" operator="equal">
      <formula>E801</formula>
    </cfRule>
  </conditionalFormatting>
  <conditionalFormatting sqref="O808">
    <cfRule type="cellIs" dxfId="5981" priority="2570" operator="equal">
      <formula>0</formula>
    </cfRule>
  </conditionalFormatting>
  <conditionalFormatting sqref="P808:W808">
    <cfRule type="cellIs" dxfId="5980" priority="2569" operator="equal">
      <formula>0</formula>
    </cfRule>
  </conditionalFormatting>
  <conditionalFormatting sqref="O808:W808">
    <cfRule type="cellIs" dxfId="5979" priority="2571" operator="greaterThan">
      <formula>O801+1</formula>
    </cfRule>
    <cfRule type="cellIs" dxfId="5978" priority="2572" operator="equal">
      <formula>O801+1</formula>
    </cfRule>
    <cfRule type="cellIs" dxfId="5977" priority="2573" operator="lessThan">
      <formula>O801</formula>
    </cfRule>
    <cfRule type="cellIs" dxfId="5976" priority="2574" operator="equal">
      <formula>O801</formula>
    </cfRule>
  </conditionalFormatting>
  <conditionalFormatting sqref="F804:M804">
    <cfRule type="cellIs" dxfId="5975" priority="2563" operator="equal">
      <formula>0</formula>
    </cfRule>
  </conditionalFormatting>
  <conditionalFormatting sqref="E804">
    <cfRule type="cellIs" dxfId="5974" priority="2564" operator="equal">
      <formula>0</formula>
    </cfRule>
  </conditionalFormatting>
  <conditionalFormatting sqref="E804:M804">
    <cfRule type="cellIs" dxfId="5973" priority="2565" operator="greaterThan">
      <formula>E801+1</formula>
    </cfRule>
    <cfRule type="cellIs" dxfId="5972" priority="2566" operator="equal">
      <formula>E801+1</formula>
    </cfRule>
    <cfRule type="cellIs" dxfId="5971" priority="2567" operator="lessThan">
      <formula>E801</formula>
    </cfRule>
    <cfRule type="cellIs" dxfId="5970" priority="2568" operator="equal">
      <formula>E801</formula>
    </cfRule>
  </conditionalFormatting>
  <conditionalFormatting sqref="P804:W804">
    <cfRule type="cellIs" dxfId="5969" priority="2557" operator="equal">
      <formula>0</formula>
    </cfRule>
  </conditionalFormatting>
  <conditionalFormatting sqref="O804">
    <cfRule type="cellIs" dxfId="5968" priority="2558" operator="equal">
      <formula>0</formula>
    </cfRule>
  </conditionalFormatting>
  <conditionalFormatting sqref="O804:W804">
    <cfRule type="cellIs" dxfId="5967" priority="2559" operator="greaterThan">
      <formula>O801+1</formula>
    </cfRule>
    <cfRule type="cellIs" dxfId="5966" priority="2560" operator="equal">
      <formula>O801+1</formula>
    </cfRule>
    <cfRule type="cellIs" dxfId="5965" priority="2561" operator="lessThan">
      <formula>O801</formula>
    </cfRule>
    <cfRule type="cellIs" dxfId="5964" priority="2562" operator="equal">
      <formula>O801</formula>
    </cfRule>
  </conditionalFormatting>
  <conditionalFormatting sqref="E801">
    <cfRule type="cellIs" dxfId="5963" priority="2554" operator="equal">
      <formula>3</formula>
    </cfRule>
    <cfRule type="cellIs" dxfId="5962" priority="2555" operator="equal">
      <formula>5</formula>
    </cfRule>
    <cfRule type="cellIs" dxfId="5961" priority="2556" operator="equal">
      <formula>4</formula>
    </cfRule>
  </conditionalFormatting>
  <conditionalFormatting sqref="E801:M801">
    <cfRule type="cellIs" dxfId="5960" priority="2551" operator="equal">
      <formula>3</formula>
    </cfRule>
    <cfRule type="cellIs" dxfId="5959" priority="2552" operator="equal">
      <formula>5</formula>
    </cfRule>
    <cfRule type="cellIs" dxfId="5958" priority="2553" operator="equal">
      <formula>4</formula>
    </cfRule>
  </conditionalFormatting>
  <conditionalFormatting sqref="O801">
    <cfRule type="cellIs" dxfId="5957" priority="2548" operator="equal">
      <formula>3</formula>
    </cfRule>
    <cfRule type="cellIs" dxfId="5956" priority="2549" operator="equal">
      <formula>5</formula>
    </cfRule>
    <cfRule type="cellIs" dxfId="5955" priority="2550" operator="equal">
      <formula>4</formula>
    </cfRule>
  </conditionalFormatting>
  <conditionalFormatting sqref="O801:W801">
    <cfRule type="cellIs" dxfId="5954" priority="2545" operator="equal">
      <formula>3</formula>
    </cfRule>
    <cfRule type="cellIs" dxfId="5953" priority="2546" operator="equal">
      <formula>5</formula>
    </cfRule>
    <cfRule type="cellIs" dxfId="5952" priority="2547" operator="equal">
      <formula>4</formula>
    </cfRule>
  </conditionalFormatting>
  <conditionalFormatting sqref="E786">
    <cfRule type="cellIs" dxfId="5951" priority="2542" operator="equal">
      <formula>3</formula>
    </cfRule>
    <cfRule type="cellIs" dxfId="5950" priority="2543" operator="equal">
      <formula>5</formula>
    </cfRule>
    <cfRule type="cellIs" dxfId="5949" priority="2544" operator="equal">
      <formula>4</formula>
    </cfRule>
  </conditionalFormatting>
  <conditionalFormatting sqref="E786:M786">
    <cfRule type="cellIs" dxfId="5948" priority="2539" operator="equal">
      <formula>3</formula>
    </cfRule>
    <cfRule type="cellIs" dxfId="5947" priority="2540" operator="equal">
      <formula>5</formula>
    </cfRule>
    <cfRule type="cellIs" dxfId="5946" priority="2541" operator="equal">
      <formula>4</formula>
    </cfRule>
  </conditionalFormatting>
  <conditionalFormatting sqref="O786">
    <cfRule type="cellIs" dxfId="5945" priority="2536" operator="equal">
      <formula>3</formula>
    </cfRule>
    <cfRule type="cellIs" dxfId="5944" priority="2537" operator="equal">
      <formula>5</formula>
    </cfRule>
    <cfRule type="cellIs" dxfId="5943" priority="2538" operator="equal">
      <formula>4</formula>
    </cfRule>
  </conditionalFormatting>
  <conditionalFormatting sqref="O786:W786">
    <cfRule type="cellIs" dxfId="5942" priority="2533" operator="equal">
      <formula>3</formula>
    </cfRule>
    <cfRule type="cellIs" dxfId="5941" priority="2534" operator="equal">
      <formula>5</formula>
    </cfRule>
    <cfRule type="cellIs" dxfId="5940" priority="2535" operator="equal">
      <formula>4</formula>
    </cfRule>
  </conditionalFormatting>
  <conditionalFormatting sqref="F797:M797">
    <cfRule type="cellIs" dxfId="5939" priority="2527" operator="equal">
      <formula>0</formula>
    </cfRule>
  </conditionalFormatting>
  <conditionalFormatting sqref="E797">
    <cfRule type="cellIs" dxfId="5938" priority="2528" operator="equal">
      <formula>0</formula>
    </cfRule>
  </conditionalFormatting>
  <conditionalFormatting sqref="E797:M797">
    <cfRule type="cellIs" dxfId="5937" priority="2529" operator="greaterThan">
      <formula>E786+1</formula>
    </cfRule>
    <cfRule type="cellIs" dxfId="5936" priority="2530" operator="equal">
      <formula>E786+1</formula>
    </cfRule>
    <cfRule type="cellIs" dxfId="5935" priority="2531" operator="lessThan">
      <formula>E786</formula>
    </cfRule>
    <cfRule type="cellIs" dxfId="5934" priority="2532" operator="equal">
      <formula>E786</formula>
    </cfRule>
  </conditionalFormatting>
  <conditionalFormatting sqref="P797:W797">
    <cfRule type="cellIs" dxfId="5933" priority="2521" operator="equal">
      <formula>0</formula>
    </cfRule>
  </conditionalFormatting>
  <conditionalFormatting sqref="O797">
    <cfRule type="cellIs" dxfId="5932" priority="2522" operator="equal">
      <formula>0</formula>
    </cfRule>
  </conditionalFormatting>
  <conditionalFormatting sqref="O797:W797">
    <cfRule type="cellIs" dxfId="5931" priority="2523" operator="greaterThan">
      <formula>O786+1</formula>
    </cfRule>
    <cfRule type="cellIs" dxfId="5930" priority="2524" operator="equal">
      <formula>O786+1</formula>
    </cfRule>
    <cfRule type="cellIs" dxfId="5929" priority="2525" operator="lessThan">
      <formula>O786</formula>
    </cfRule>
    <cfRule type="cellIs" dxfId="5928" priority="2526" operator="equal">
      <formula>O786</formula>
    </cfRule>
  </conditionalFormatting>
  <conditionalFormatting sqref="F789:M789">
    <cfRule type="cellIs" dxfId="5927" priority="2515" operator="equal">
      <formula>0</formula>
    </cfRule>
  </conditionalFormatting>
  <conditionalFormatting sqref="E789">
    <cfRule type="cellIs" dxfId="5926" priority="2516" operator="equal">
      <formula>0</formula>
    </cfRule>
  </conditionalFormatting>
  <conditionalFormatting sqref="E789:M789">
    <cfRule type="cellIs" dxfId="5925" priority="2517" operator="greaterThan">
      <formula>E786+1</formula>
    </cfRule>
    <cfRule type="cellIs" dxfId="5924" priority="2518" operator="equal">
      <formula>E786+1</formula>
    </cfRule>
    <cfRule type="cellIs" dxfId="5923" priority="2519" operator="lessThan">
      <formula>E786</formula>
    </cfRule>
    <cfRule type="cellIs" dxfId="5922" priority="2520" operator="equal">
      <formula>E786</formula>
    </cfRule>
  </conditionalFormatting>
  <conditionalFormatting sqref="P789:W789">
    <cfRule type="cellIs" dxfId="5921" priority="2509" operator="equal">
      <formula>0</formula>
    </cfRule>
  </conditionalFormatting>
  <conditionalFormatting sqref="O789">
    <cfRule type="cellIs" dxfId="5920" priority="2510" operator="equal">
      <formula>0</formula>
    </cfRule>
  </conditionalFormatting>
  <conditionalFormatting sqref="O789:W789">
    <cfRule type="cellIs" dxfId="5919" priority="2511" operator="greaterThan">
      <formula>O786+1</formula>
    </cfRule>
    <cfRule type="cellIs" dxfId="5918" priority="2512" operator="equal">
      <formula>O786+1</formula>
    </cfRule>
    <cfRule type="cellIs" dxfId="5917" priority="2513" operator="lessThan">
      <formula>O786</formula>
    </cfRule>
    <cfRule type="cellIs" dxfId="5916" priority="2514" operator="equal">
      <formula>O786</formula>
    </cfRule>
  </conditionalFormatting>
  <conditionalFormatting sqref="E793">
    <cfRule type="cellIs" dxfId="5915" priority="2504" operator="equal">
      <formula>0</formula>
    </cfRule>
  </conditionalFormatting>
  <conditionalFormatting sqref="F793:M793">
    <cfRule type="cellIs" dxfId="5914" priority="2503" operator="equal">
      <formula>0</formula>
    </cfRule>
  </conditionalFormatting>
  <conditionalFormatting sqref="E793:M793">
    <cfRule type="cellIs" dxfId="5913" priority="2505" operator="greaterThan">
      <formula>E786+1</formula>
    </cfRule>
    <cfRule type="cellIs" dxfId="5912" priority="2506" operator="equal">
      <formula>E786+1</formula>
    </cfRule>
    <cfRule type="cellIs" dxfId="5911" priority="2507" operator="lessThan">
      <formula>E786</formula>
    </cfRule>
    <cfRule type="cellIs" dxfId="5910" priority="2508" operator="equal">
      <formula>E786</formula>
    </cfRule>
  </conditionalFormatting>
  <conditionalFormatting sqref="O793">
    <cfRule type="cellIs" dxfId="5909" priority="2498" operator="equal">
      <formula>0</formula>
    </cfRule>
  </conditionalFormatting>
  <conditionalFormatting sqref="P793:W793">
    <cfRule type="cellIs" dxfId="5908" priority="2497" operator="equal">
      <formula>0</formula>
    </cfRule>
  </conditionalFormatting>
  <conditionalFormatting sqref="O793:W793">
    <cfRule type="cellIs" dxfId="5907" priority="2499" operator="greaterThan">
      <formula>O786+1</formula>
    </cfRule>
    <cfRule type="cellIs" dxfId="5906" priority="2500" operator="equal">
      <formula>O786+1</formula>
    </cfRule>
    <cfRule type="cellIs" dxfId="5905" priority="2501" operator="lessThan">
      <formula>O786</formula>
    </cfRule>
    <cfRule type="cellIs" dxfId="5904" priority="2502" operator="equal">
      <formula>O786</formula>
    </cfRule>
  </conditionalFormatting>
  <conditionalFormatting sqref="E771">
    <cfRule type="cellIs" dxfId="5903" priority="2494" operator="equal">
      <formula>3</formula>
    </cfRule>
    <cfRule type="cellIs" dxfId="5902" priority="2495" operator="equal">
      <formula>5</formula>
    </cfRule>
    <cfRule type="cellIs" dxfId="5901" priority="2496" operator="equal">
      <formula>4</formula>
    </cfRule>
  </conditionalFormatting>
  <conditionalFormatting sqref="E771:M771">
    <cfRule type="cellIs" dxfId="5900" priority="2491" operator="equal">
      <formula>3</formula>
    </cfRule>
    <cfRule type="cellIs" dxfId="5899" priority="2492" operator="equal">
      <formula>5</formula>
    </cfRule>
    <cfRule type="cellIs" dxfId="5898" priority="2493" operator="equal">
      <formula>4</formula>
    </cfRule>
  </conditionalFormatting>
  <conditionalFormatting sqref="O771">
    <cfRule type="cellIs" dxfId="5897" priority="2488" operator="equal">
      <formula>3</formula>
    </cfRule>
    <cfRule type="cellIs" dxfId="5896" priority="2489" operator="equal">
      <formula>5</formula>
    </cfRule>
    <cfRule type="cellIs" dxfId="5895" priority="2490" operator="equal">
      <formula>4</formula>
    </cfRule>
  </conditionalFormatting>
  <conditionalFormatting sqref="O771:W771">
    <cfRule type="cellIs" dxfId="5894" priority="2485" operator="equal">
      <formula>3</formula>
    </cfRule>
    <cfRule type="cellIs" dxfId="5893" priority="2486" operator="equal">
      <formula>5</formula>
    </cfRule>
    <cfRule type="cellIs" dxfId="5892" priority="2487" operator="equal">
      <formula>4</formula>
    </cfRule>
  </conditionalFormatting>
  <conditionalFormatting sqref="P782:W782">
    <cfRule type="cellIs" dxfId="5891" priority="2473" operator="equal">
      <formula>0</formula>
    </cfRule>
  </conditionalFormatting>
  <conditionalFormatting sqref="F782:M782">
    <cfRule type="cellIs" dxfId="5890" priority="2479" operator="equal">
      <formula>0</formula>
    </cfRule>
  </conditionalFormatting>
  <conditionalFormatting sqref="E782">
    <cfRule type="cellIs" dxfId="5889" priority="2480" operator="equal">
      <formula>0</formula>
    </cfRule>
  </conditionalFormatting>
  <conditionalFormatting sqref="O782">
    <cfRule type="cellIs" dxfId="5888" priority="2474" operator="equal">
      <formula>0</formula>
    </cfRule>
  </conditionalFormatting>
  <conditionalFormatting sqref="E782:M782">
    <cfRule type="cellIs" dxfId="5887" priority="2481" operator="greaterThan">
      <formula>E771+1</formula>
    </cfRule>
    <cfRule type="cellIs" dxfId="5886" priority="2482" operator="equal">
      <formula>E771+1</formula>
    </cfRule>
    <cfRule type="cellIs" dxfId="5885" priority="2483" operator="lessThan">
      <formula>E771</formula>
    </cfRule>
    <cfRule type="cellIs" dxfId="5884" priority="2484" operator="equal">
      <formula>E771</formula>
    </cfRule>
  </conditionalFormatting>
  <conditionalFormatting sqref="O782:W782">
    <cfRule type="cellIs" dxfId="5883" priority="2475" operator="greaterThan">
      <formula>O771+1</formula>
    </cfRule>
    <cfRule type="cellIs" dxfId="5882" priority="2476" operator="equal">
      <formula>O771+1</formula>
    </cfRule>
    <cfRule type="cellIs" dxfId="5881" priority="2477" operator="lessThan">
      <formula>O771</formula>
    </cfRule>
    <cfRule type="cellIs" dxfId="5880" priority="2478" operator="equal">
      <formula>O771</formula>
    </cfRule>
  </conditionalFormatting>
  <conditionalFormatting sqref="E778">
    <cfRule type="cellIs" dxfId="5879" priority="2468" operator="equal">
      <formula>0</formula>
    </cfRule>
  </conditionalFormatting>
  <conditionalFormatting sqref="F778:M778">
    <cfRule type="cellIs" dxfId="5878" priority="2467" operator="equal">
      <formula>0</formula>
    </cfRule>
  </conditionalFormatting>
  <conditionalFormatting sqref="E778:M778">
    <cfRule type="cellIs" dxfId="5877" priority="2469" operator="greaterThan">
      <formula>E771+1</formula>
    </cfRule>
    <cfRule type="cellIs" dxfId="5876" priority="2470" operator="equal">
      <formula>E771+1</formula>
    </cfRule>
    <cfRule type="cellIs" dxfId="5875" priority="2471" operator="lessThan">
      <formula>E771</formula>
    </cfRule>
    <cfRule type="cellIs" dxfId="5874" priority="2472" operator="equal">
      <formula>E771</formula>
    </cfRule>
  </conditionalFormatting>
  <conditionalFormatting sqref="O778">
    <cfRule type="cellIs" dxfId="5873" priority="2462" operator="equal">
      <formula>0</formula>
    </cfRule>
  </conditionalFormatting>
  <conditionalFormatting sqref="P778:W778">
    <cfRule type="cellIs" dxfId="5872" priority="2461" operator="equal">
      <formula>0</formula>
    </cfRule>
  </conditionalFormatting>
  <conditionalFormatting sqref="O778:W778">
    <cfRule type="cellIs" dxfId="5871" priority="2463" operator="greaterThan">
      <formula>O771+1</formula>
    </cfRule>
    <cfRule type="cellIs" dxfId="5870" priority="2464" operator="equal">
      <formula>O771+1</formula>
    </cfRule>
    <cfRule type="cellIs" dxfId="5869" priority="2465" operator="lessThan">
      <formula>O771</formula>
    </cfRule>
    <cfRule type="cellIs" dxfId="5868" priority="2466" operator="equal">
      <formula>O771</formula>
    </cfRule>
  </conditionalFormatting>
  <conditionalFormatting sqref="F774:M774">
    <cfRule type="cellIs" dxfId="5867" priority="2455" operator="equal">
      <formula>0</formula>
    </cfRule>
  </conditionalFormatting>
  <conditionalFormatting sqref="E774">
    <cfRule type="cellIs" dxfId="5866" priority="2456" operator="equal">
      <formula>0</formula>
    </cfRule>
  </conditionalFormatting>
  <conditionalFormatting sqref="E774:M774">
    <cfRule type="cellIs" dxfId="5865" priority="2457" operator="greaterThan">
      <formula>E771+1</formula>
    </cfRule>
    <cfRule type="cellIs" dxfId="5864" priority="2458" operator="equal">
      <formula>E771+1</formula>
    </cfRule>
    <cfRule type="cellIs" dxfId="5863" priority="2459" operator="lessThan">
      <formula>E771</formula>
    </cfRule>
    <cfRule type="cellIs" dxfId="5862" priority="2460" operator="equal">
      <formula>E771</formula>
    </cfRule>
  </conditionalFormatting>
  <conditionalFormatting sqref="P774:W774">
    <cfRule type="cellIs" dxfId="5861" priority="2449" operator="equal">
      <formula>0</formula>
    </cfRule>
  </conditionalFormatting>
  <conditionalFormatting sqref="O774">
    <cfRule type="cellIs" dxfId="5860" priority="2450" operator="equal">
      <formula>0</formula>
    </cfRule>
  </conditionalFormatting>
  <conditionalFormatting sqref="O774:W774">
    <cfRule type="cellIs" dxfId="5859" priority="2451" operator="greaterThan">
      <formula>O771+1</formula>
    </cfRule>
    <cfRule type="cellIs" dxfId="5858" priority="2452" operator="equal">
      <formula>O771+1</formula>
    </cfRule>
    <cfRule type="cellIs" dxfId="5857" priority="2453" operator="lessThan">
      <formula>O771</formula>
    </cfRule>
    <cfRule type="cellIs" dxfId="5856" priority="2454" operator="equal">
      <formula>O771</formula>
    </cfRule>
  </conditionalFormatting>
  <conditionalFormatting sqref="P767:W767">
    <cfRule type="cellIs" dxfId="5855" priority="2437" operator="equal">
      <formula>0</formula>
    </cfRule>
  </conditionalFormatting>
  <conditionalFormatting sqref="F767:M767">
    <cfRule type="cellIs" dxfId="5854" priority="2443" operator="equal">
      <formula>0</formula>
    </cfRule>
  </conditionalFormatting>
  <conditionalFormatting sqref="E767">
    <cfRule type="cellIs" dxfId="5853" priority="2444" operator="equal">
      <formula>0</formula>
    </cfRule>
  </conditionalFormatting>
  <conditionalFormatting sqref="O767">
    <cfRule type="cellIs" dxfId="5852" priority="2438" operator="equal">
      <formula>0</formula>
    </cfRule>
  </conditionalFormatting>
  <conditionalFormatting sqref="E767:M767">
    <cfRule type="cellIs" dxfId="5851" priority="2445" operator="greaterThan">
      <formula>E756+1</formula>
    </cfRule>
    <cfRule type="cellIs" dxfId="5850" priority="2446" operator="equal">
      <formula>E756+1</formula>
    </cfRule>
    <cfRule type="cellIs" dxfId="5849" priority="2447" operator="lessThan">
      <formula>E756</formula>
    </cfRule>
    <cfRule type="cellIs" dxfId="5848" priority="2448" operator="equal">
      <formula>E756</formula>
    </cfRule>
  </conditionalFormatting>
  <conditionalFormatting sqref="O767:W767">
    <cfRule type="cellIs" dxfId="5847" priority="2439" operator="greaterThan">
      <formula>O756+1</formula>
    </cfRule>
    <cfRule type="cellIs" dxfId="5846" priority="2440" operator="equal">
      <formula>O756+1</formula>
    </cfRule>
    <cfRule type="cellIs" dxfId="5845" priority="2441" operator="lessThan">
      <formula>O756</formula>
    </cfRule>
    <cfRule type="cellIs" dxfId="5844" priority="2442" operator="equal">
      <formula>O756</formula>
    </cfRule>
  </conditionalFormatting>
  <conditionalFormatting sqref="E763">
    <cfRule type="cellIs" dxfId="5843" priority="2432" operator="equal">
      <formula>0</formula>
    </cfRule>
  </conditionalFormatting>
  <conditionalFormatting sqref="F763:M763">
    <cfRule type="cellIs" dxfId="5842" priority="2431" operator="equal">
      <formula>0</formula>
    </cfRule>
  </conditionalFormatting>
  <conditionalFormatting sqref="E763:M763">
    <cfRule type="cellIs" dxfId="5841" priority="2433" operator="greaterThan">
      <formula>E756+1</formula>
    </cfRule>
    <cfRule type="cellIs" dxfId="5840" priority="2434" operator="equal">
      <formula>E756+1</formula>
    </cfRule>
    <cfRule type="cellIs" dxfId="5839" priority="2435" operator="lessThan">
      <formula>E756</formula>
    </cfRule>
    <cfRule type="cellIs" dxfId="5838" priority="2436" operator="equal">
      <formula>E756</formula>
    </cfRule>
  </conditionalFormatting>
  <conditionalFormatting sqref="O763">
    <cfRule type="cellIs" dxfId="5837" priority="2426" operator="equal">
      <formula>0</formula>
    </cfRule>
  </conditionalFormatting>
  <conditionalFormatting sqref="P763:W763">
    <cfRule type="cellIs" dxfId="5836" priority="2425" operator="equal">
      <formula>0</formula>
    </cfRule>
  </conditionalFormatting>
  <conditionalFormatting sqref="O763:W763">
    <cfRule type="cellIs" dxfId="5835" priority="2427" operator="greaterThan">
      <formula>O756+1</formula>
    </cfRule>
    <cfRule type="cellIs" dxfId="5834" priority="2428" operator="equal">
      <formula>O756+1</formula>
    </cfRule>
    <cfRule type="cellIs" dxfId="5833" priority="2429" operator="lessThan">
      <formula>O756</formula>
    </cfRule>
    <cfRule type="cellIs" dxfId="5832" priority="2430" operator="equal">
      <formula>O756</formula>
    </cfRule>
  </conditionalFormatting>
  <conditionalFormatting sqref="F759:M759">
    <cfRule type="cellIs" dxfId="5831" priority="2419" operator="equal">
      <formula>0</formula>
    </cfRule>
  </conditionalFormatting>
  <conditionalFormatting sqref="E759">
    <cfRule type="cellIs" dxfId="5830" priority="2420" operator="equal">
      <formula>0</formula>
    </cfRule>
  </conditionalFormatting>
  <conditionalFormatting sqref="E759:M759">
    <cfRule type="cellIs" dxfId="5829" priority="2421" operator="greaterThan">
      <formula>E756+1</formula>
    </cfRule>
    <cfRule type="cellIs" dxfId="5828" priority="2422" operator="equal">
      <formula>E756+1</formula>
    </cfRule>
    <cfRule type="cellIs" dxfId="5827" priority="2423" operator="lessThan">
      <formula>E756</formula>
    </cfRule>
    <cfRule type="cellIs" dxfId="5826" priority="2424" operator="equal">
      <formula>E756</formula>
    </cfRule>
  </conditionalFormatting>
  <conditionalFormatting sqref="P759:W759">
    <cfRule type="cellIs" dxfId="5825" priority="2413" operator="equal">
      <formula>0</formula>
    </cfRule>
  </conditionalFormatting>
  <conditionalFormatting sqref="O759">
    <cfRule type="cellIs" dxfId="5824" priority="2414" operator="equal">
      <formula>0</formula>
    </cfRule>
  </conditionalFormatting>
  <conditionalFormatting sqref="O759:W759">
    <cfRule type="cellIs" dxfId="5823" priority="2415" operator="greaterThan">
      <formula>O756+1</formula>
    </cfRule>
    <cfRule type="cellIs" dxfId="5822" priority="2416" operator="equal">
      <formula>O756+1</formula>
    </cfRule>
    <cfRule type="cellIs" dxfId="5821" priority="2417" operator="lessThan">
      <formula>O756</formula>
    </cfRule>
    <cfRule type="cellIs" dxfId="5820" priority="2418" operator="equal">
      <formula>O756</formula>
    </cfRule>
  </conditionalFormatting>
  <conditionalFormatting sqref="E756">
    <cfRule type="cellIs" dxfId="5819" priority="2410" operator="equal">
      <formula>3</formula>
    </cfRule>
    <cfRule type="cellIs" dxfId="5818" priority="2411" operator="equal">
      <formula>5</formula>
    </cfRule>
    <cfRule type="cellIs" dxfId="5817" priority="2412" operator="equal">
      <formula>4</formula>
    </cfRule>
  </conditionalFormatting>
  <conditionalFormatting sqref="E756:M756">
    <cfRule type="cellIs" dxfId="5816" priority="2407" operator="equal">
      <formula>3</formula>
    </cfRule>
    <cfRule type="cellIs" dxfId="5815" priority="2408" operator="equal">
      <formula>5</formula>
    </cfRule>
    <cfRule type="cellIs" dxfId="5814" priority="2409" operator="equal">
      <formula>4</formula>
    </cfRule>
  </conditionalFormatting>
  <conditionalFormatting sqref="O756">
    <cfRule type="cellIs" dxfId="5813" priority="2404" operator="equal">
      <formula>3</formula>
    </cfRule>
    <cfRule type="cellIs" dxfId="5812" priority="2405" operator="equal">
      <formula>5</formula>
    </cfRule>
    <cfRule type="cellIs" dxfId="5811" priority="2406" operator="equal">
      <formula>4</formula>
    </cfRule>
  </conditionalFormatting>
  <conditionalFormatting sqref="O756:W756">
    <cfRule type="cellIs" dxfId="5810" priority="2401" operator="equal">
      <formula>3</formula>
    </cfRule>
    <cfRule type="cellIs" dxfId="5809" priority="2402" operator="equal">
      <formula>5</formula>
    </cfRule>
    <cfRule type="cellIs" dxfId="5808" priority="2403" operator="equal">
      <formula>4</formula>
    </cfRule>
  </conditionalFormatting>
  <conditionalFormatting sqref="E741">
    <cfRule type="cellIs" dxfId="5807" priority="2398" operator="equal">
      <formula>3</formula>
    </cfRule>
    <cfRule type="cellIs" dxfId="5806" priority="2399" operator="equal">
      <formula>5</formula>
    </cfRule>
    <cfRule type="cellIs" dxfId="5805" priority="2400" operator="equal">
      <formula>4</formula>
    </cfRule>
  </conditionalFormatting>
  <conditionalFormatting sqref="E741:M741">
    <cfRule type="cellIs" dxfId="5804" priority="2395" operator="equal">
      <formula>3</formula>
    </cfRule>
    <cfRule type="cellIs" dxfId="5803" priority="2396" operator="equal">
      <formula>5</formula>
    </cfRule>
    <cfRule type="cellIs" dxfId="5802" priority="2397" operator="equal">
      <formula>4</formula>
    </cfRule>
  </conditionalFormatting>
  <conditionalFormatting sqref="O741">
    <cfRule type="cellIs" dxfId="5801" priority="2392" operator="equal">
      <formula>3</formula>
    </cfRule>
    <cfRule type="cellIs" dxfId="5800" priority="2393" operator="equal">
      <formula>5</formula>
    </cfRule>
    <cfRule type="cellIs" dxfId="5799" priority="2394" operator="equal">
      <formula>4</formula>
    </cfRule>
  </conditionalFormatting>
  <conditionalFormatting sqref="O741:W741">
    <cfRule type="cellIs" dxfId="5798" priority="2389" operator="equal">
      <formula>3</formula>
    </cfRule>
    <cfRule type="cellIs" dxfId="5797" priority="2390" operator="equal">
      <formula>5</formula>
    </cfRule>
    <cfRule type="cellIs" dxfId="5796" priority="2391" operator="equal">
      <formula>4</formula>
    </cfRule>
  </conditionalFormatting>
  <conditionalFormatting sqref="F752:M752">
    <cfRule type="cellIs" dxfId="5795" priority="2383" operator="equal">
      <formula>0</formula>
    </cfRule>
  </conditionalFormatting>
  <conditionalFormatting sqref="E752">
    <cfRule type="cellIs" dxfId="5794" priority="2384" operator="equal">
      <formula>0</formula>
    </cfRule>
  </conditionalFormatting>
  <conditionalFormatting sqref="E752:M752">
    <cfRule type="cellIs" dxfId="5793" priority="2385" operator="greaterThan">
      <formula>E741+1</formula>
    </cfRule>
    <cfRule type="cellIs" dxfId="5792" priority="2386" operator="equal">
      <formula>E741+1</formula>
    </cfRule>
    <cfRule type="cellIs" dxfId="5791" priority="2387" operator="lessThan">
      <formula>E741</formula>
    </cfRule>
    <cfRule type="cellIs" dxfId="5790" priority="2388" operator="equal">
      <formula>E741</formula>
    </cfRule>
  </conditionalFormatting>
  <conditionalFormatting sqref="P752:W752">
    <cfRule type="cellIs" dxfId="5789" priority="2377" operator="equal">
      <formula>0</formula>
    </cfRule>
  </conditionalFormatting>
  <conditionalFormatting sqref="O752">
    <cfRule type="cellIs" dxfId="5788" priority="2378" operator="equal">
      <formula>0</formula>
    </cfRule>
  </conditionalFormatting>
  <conditionalFormatting sqref="O752:W752">
    <cfRule type="cellIs" dxfId="5787" priority="2379" operator="greaterThan">
      <formula>O741+1</formula>
    </cfRule>
    <cfRule type="cellIs" dxfId="5786" priority="2380" operator="equal">
      <formula>O741+1</formula>
    </cfRule>
    <cfRule type="cellIs" dxfId="5785" priority="2381" operator="lessThan">
      <formula>O741</formula>
    </cfRule>
    <cfRule type="cellIs" dxfId="5784" priority="2382" operator="equal">
      <formula>O741</formula>
    </cfRule>
  </conditionalFormatting>
  <conditionalFormatting sqref="F744:M744">
    <cfRule type="cellIs" dxfId="5783" priority="2371" operator="equal">
      <formula>0</formula>
    </cfRule>
  </conditionalFormatting>
  <conditionalFormatting sqref="E744">
    <cfRule type="cellIs" dxfId="5782" priority="2372" operator="equal">
      <formula>0</formula>
    </cfRule>
  </conditionalFormatting>
  <conditionalFormatting sqref="E744:M744">
    <cfRule type="cellIs" dxfId="5781" priority="2373" operator="greaterThan">
      <formula>E741+1</formula>
    </cfRule>
    <cfRule type="cellIs" dxfId="5780" priority="2374" operator="equal">
      <formula>E741+1</formula>
    </cfRule>
    <cfRule type="cellIs" dxfId="5779" priority="2375" operator="lessThan">
      <formula>E741</formula>
    </cfRule>
    <cfRule type="cellIs" dxfId="5778" priority="2376" operator="equal">
      <formula>E741</formula>
    </cfRule>
  </conditionalFormatting>
  <conditionalFormatting sqref="P744:W744">
    <cfRule type="cellIs" dxfId="5777" priority="2365" operator="equal">
      <formula>0</formula>
    </cfRule>
  </conditionalFormatting>
  <conditionalFormatting sqref="O744">
    <cfRule type="cellIs" dxfId="5776" priority="2366" operator="equal">
      <formula>0</formula>
    </cfRule>
  </conditionalFormatting>
  <conditionalFormatting sqref="O744:W744">
    <cfRule type="cellIs" dxfId="5775" priority="2367" operator="greaterThan">
      <formula>O741+1</formula>
    </cfRule>
    <cfRule type="cellIs" dxfId="5774" priority="2368" operator="equal">
      <formula>O741+1</formula>
    </cfRule>
    <cfRule type="cellIs" dxfId="5773" priority="2369" operator="lessThan">
      <formula>O741</formula>
    </cfRule>
    <cfRule type="cellIs" dxfId="5772" priority="2370" operator="equal">
      <formula>O741</formula>
    </cfRule>
  </conditionalFormatting>
  <conditionalFormatting sqref="E748">
    <cfRule type="cellIs" dxfId="5771" priority="2360" operator="equal">
      <formula>0</formula>
    </cfRule>
  </conditionalFormatting>
  <conditionalFormatting sqref="F748:M748">
    <cfRule type="cellIs" dxfId="5770" priority="2359" operator="equal">
      <formula>0</formula>
    </cfRule>
  </conditionalFormatting>
  <conditionalFormatting sqref="E748:M748">
    <cfRule type="cellIs" dxfId="5769" priority="2361" operator="greaterThan">
      <formula>E741+1</formula>
    </cfRule>
    <cfRule type="cellIs" dxfId="5768" priority="2362" operator="equal">
      <formula>E741+1</formula>
    </cfRule>
    <cfRule type="cellIs" dxfId="5767" priority="2363" operator="lessThan">
      <formula>E741</formula>
    </cfRule>
    <cfRule type="cellIs" dxfId="5766" priority="2364" operator="equal">
      <formula>E741</formula>
    </cfRule>
  </conditionalFormatting>
  <conditionalFormatting sqref="O748">
    <cfRule type="cellIs" dxfId="5765" priority="2354" operator="equal">
      <formula>0</formula>
    </cfRule>
  </conditionalFormatting>
  <conditionalFormatting sqref="P748:W748">
    <cfRule type="cellIs" dxfId="5764" priority="2353" operator="equal">
      <formula>0</formula>
    </cfRule>
  </conditionalFormatting>
  <conditionalFormatting sqref="O748:W748">
    <cfRule type="cellIs" dxfId="5763" priority="2355" operator="greaterThan">
      <formula>O741+1</formula>
    </cfRule>
    <cfRule type="cellIs" dxfId="5762" priority="2356" operator="equal">
      <formula>O741+1</formula>
    </cfRule>
    <cfRule type="cellIs" dxfId="5761" priority="2357" operator="lessThan">
      <formula>O741</formula>
    </cfRule>
    <cfRule type="cellIs" dxfId="5760" priority="2358" operator="equal">
      <formula>O741</formula>
    </cfRule>
  </conditionalFormatting>
  <conditionalFormatting sqref="E726">
    <cfRule type="cellIs" dxfId="5759" priority="2350" operator="equal">
      <formula>3</formula>
    </cfRule>
    <cfRule type="cellIs" dxfId="5758" priority="2351" operator="equal">
      <formula>5</formula>
    </cfRule>
    <cfRule type="cellIs" dxfId="5757" priority="2352" operator="equal">
      <formula>4</formula>
    </cfRule>
  </conditionalFormatting>
  <conditionalFormatting sqref="E726:M726">
    <cfRule type="cellIs" dxfId="5756" priority="2347" operator="equal">
      <formula>3</formula>
    </cfRule>
    <cfRule type="cellIs" dxfId="5755" priority="2348" operator="equal">
      <formula>5</formula>
    </cfRule>
    <cfRule type="cellIs" dxfId="5754" priority="2349" operator="equal">
      <formula>4</formula>
    </cfRule>
  </conditionalFormatting>
  <conditionalFormatting sqref="F737:M737">
    <cfRule type="cellIs" dxfId="5753" priority="2341" operator="equal">
      <formula>0</formula>
    </cfRule>
  </conditionalFormatting>
  <conditionalFormatting sqref="E737">
    <cfRule type="cellIs" dxfId="5752" priority="2342" operator="equal">
      <formula>0</formula>
    </cfRule>
  </conditionalFormatting>
  <conditionalFormatting sqref="E737:M737">
    <cfRule type="cellIs" dxfId="5751" priority="2343" operator="greaterThan">
      <formula>E726+1</formula>
    </cfRule>
    <cfRule type="cellIs" dxfId="5750" priority="2344" operator="equal">
      <formula>E726+1</formula>
    </cfRule>
    <cfRule type="cellIs" dxfId="5749" priority="2345" operator="lessThan">
      <formula>E726</formula>
    </cfRule>
    <cfRule type="cellIs" dxfId="5748" priority="2346" operator="equal">
      <formula>E726</formula>
    </cfRule>
  </conditionalFormatting>
  <conditionalFormatting sqref="P737:W737">
    <cfRule type="cellIs" dxfId="5747" priority="2335" operator="equal">
      <formula>0</formula>
    </cfRule>
  </conditionalFormatting>
  <conditionalFormatting sqref="O737">
    <cfRule type="cellIs" dxfId="5746" priority="2336" operator="equal">
      <formula>0</formula>
    </cfRule>
  </conditionalFormatting>
  <conditionalFormatting sqref="O737:W737">
    <cfRule type="cellIs" dxfId="5745" priority="2337" operator="greaterThan">
      <formula>O726+1</formula>
    </cfRule>
    <cfRule type="cellIs" dxfId="5744" priority="2338" operator="equal">
      <formula>O726+1</formula>
    </cfRule>
    <cfRule type="cellIs" dxfId="5743" priority="2339" operator="lessThan">
      <formula>O726</formula>
    </cfRule>
    <cfRule type="cellIs" dxfId="5742" priority="2340" operator="equal">
      <formula>O726</formula>
    </cfRule>
  </conditionalFormatting>
  <conditionalFormatting sqref="F729:M729">
    <cfRule type="cellIs" dxfId="5741" priority="2329" operator="equal">
      <formula>0</formula>
    </cfRule>
  </conditionalFormatting>
  <conditionalFormatting sqref="E729">
    <cfRule type="cellIs" dxfId="5740" priority="2330" operator="equal">
      <formula>0</formula>
    </cfRule>
  </conditionalFormatting>
  <conditionalFormatting sqref="E729:M729">
    <cfRule type="cellIs" dxfId="5739" priority="2331" operator="greaterThan">
      <formula>E726+1</formula>
    </cfRule>
    <cfRule type="cellIs" dxfId="5738" priority="2332" operator="equal">
      <formula>E726+1</formula>
    </cfRule>
    <cfRule type="cellIs" dxfId="5737" priority="2333" operator="lessThan">
      <formula>E726</formula>
    </cfRule>
    <cfRule type="cellIs" dxfId="5736" priority="2334" operator="equal">
      <formula>E726</formula>
    </cfRule>
  </conditionalFormatting>
  <conditionalFormatting sqref="P729:W729">
    <cfRule type="cellIs" dxfId="5735" priority="2323" operator="equal">
      <formula>0</formula>
    </cfRule>
  </conditionalFormatting>
  <conditionalFormatting sqref="O729">
    <cfRule type="cellIs" dxfId="5734" priority="2324" operator="equal">
      <formula>0</formula>
    </cfRule>
  </conditionalFormatting>
  <conditionalFormatting sqref="O729:W729">
    <cfRule type="cellIs" dxfId="5733" priority="2325" operator="greaterThan">
      <formula>O726+1</formula>
    </cfRule>
    <cfRule type="cellIs" dxfId="5732" priority="2326" operator="equal">
      <formula>O726+1</formula>
    </cfRule>
    <cfRule type="cellIs" dxfId="5731" priority="2327" operator="lessThan">
      <formula>O726</formula>
    </cfRule>
    <cfRule type="cellIs" dxfId="5730" priority="2328" operator="equal">
      <formula>O726</formula>
    </cfRule>
  </conditionalFormatting>
  <conditionalFormatting sqref="E733">
    <cfRule type="cellIs" dxfId="5729" priority="2318" operator="equal">
      <formula>0</formula>
    </cfRule>
  </conditionalFormatting>
  <conditionalFormatting sqref="F733:M733">
    <cfRule type="cellIs" dxfId="5728" priority="2317" operator="equal">
      <formula>0</formula>
    </cfRule>
  </conditionalFormatting>
  <conditionalFormatting sqref="E733:M733">
    <cfRule type="cellIs" dxfId="5727" priority="2319" operator="greaterThan">
      <formula>E726+1</formula>
    </cfRule>
    <cfRule type="cellIs" dxfId="5726" priority="2320" operator="equal">
      <formula>E726+1</formula>
    </cfRule>
    <cfRule type="cellIs" dxfId="5725" priority="2321" operator="lessThan">
      <formula>E726</formula>
    </cfRule>
    <cfRule type="cellIs" dxfId="5724" priority="2322" operator="equal">
      <formula>E726</formula>
    </cfRule>
  </conditionalFormatting>
  <conditionalFormatting sqref="O733">
    <cfRule type="cellIs" dxfId="5723" priority="2312" operator="equal">
      <formula>0</formula>
    </cfRule>
  </conditionalFormatting>
  <conditionalFormatting sqref="P733:W733">
    <cfRule type="cellIs" dxfId="5722" priority="2311" operator="equal">
      <formula>0</formula>
    </cfRule>
  </conditionalFormatting>
  <conditionalFormatting sqref="O733:W733">
    <cfRule type="cellIs" dxfId="5721" priority="2313" operator="greaterThan">
      <formula>O726+1</formula>
    </cfRule>
    <cfRule type="cellIs" dxfId="5720" priority="2314" operator="equal">
      <formula>O726+1</formula>
    </cfRule>
    <cfRule type="cellIs" dxfId="5719" priority="2315" operator="lessThan">
      <formula>O726</formula>
    </cfRule>
    <cfRule type="cellIs" dxfId="5718" priority="2316" operator="equal">
      <formula>O726</formula>
    </cfRule>
  </conditionalFormatting>
  <conditionalFormatting sqref="O726">
    <cfRule type="cellIs" dxfId="5717" priority="2308" operator="equal">
      <formula>3</formula>
    </cfRule>
    <cfRule type="cellIs" dxfId="5716" priority="2309" operator="equal">
      <formula>5</formula>
    </cfRule>
    <cfRule type="cellIs" dxfId="5715" priority="2310" operator="equal">
      <formula>4</formula>
    </cfRule>
  </conditionalFormatting>
  <conditionalFormatting sqref="O726:W726">
    <cfRule type="cellIs" dxfId="5714" priority="2305" operator="equal">
      <formula>3</formula>
    </cfRule>
    <cfRule type="cellIs" dxfId="5713" priority="2306" operator="equal">
      <formula>5</formula>
    </cfRule>
    <cfRule type="cellIs" dxfId="5712" priority="2307" operator="equal">
      <formula>4</formula>
    </cfRule>
  </conditionalFormatting>
  <conditionalFormatting sqref="P722:W722">
    <cfRule type="cellIs" dxfId="5711" priority="2293" operator="equal">
      <formula>0</formula>
    </cfRule>
  </conditionalFormatting>
  <conditionalFormatting sqref="F722:M722">
    <cfRule type="cellIs" dxfId="5710" priority="2299" operator="equal">
      <formula>0</formula>
    </cfRule>
  </conditionalFormatting>
  <conditionalFormatting sqref="E722">
    <cfRule type="cellIs" dxfId="5709" priority="2300" operator="equal">
      <formula>0</formula>
    </cfRule>
  </conditionalFormatting>
  <conditionalFormatting sqref="O722">
    <cfRule type="cellIs" dxfId="5708" priority="2294" operator="equal">
      <formula>0</formula>
    </cfRule>
  </conditionalFormatting>
  <conditionalFormatting sqref="E722:M722">
    <cfRule type="cellIs" dxfId="5707" priority="2301" operator="greaterThan">
      <formula>E711+1</formula>
    </cfRule>
    <cfRule type="cellIs" dxfId="5706" priority="2302" operator="equal">
      <formula>E711+1</formula>
    </cfRule>
    <cfRule type="cellIs" dxfId="5705" priority="2303" operator="lessThan">
      <formula>E711</formula>
    </cfRule>
    <cfRule type="cellIs" dxfId="5704" priority="2304" operator="equal">
      <formula>E711</formula>
    </cfRule>
  </conditionalFormatting>
  <conditionalFormatting sqref="O722:W722">
    <cfRule type="cellIs" dxfId="5703" priority="2295" operator="greaterThan">
      <formula>O711+1</formula>
    </cfRule>
    <cfRule type="cellIs" dxfId="5702" priority="2296" operator="equal">
      <formula>O711+1</formula>
    </cfRule>
    <cfRule type="cellIs" dxfId="5701" priority="2297" operator="lessThan">
      <formula>O711</formula>
    </cfRule>
    <cfRule type="cellIs" dxfId="5700" priority="2298" operator="equal">
      <formula>O711</formula>
    </cfRule>
  </conditionalFormatting>
  <conditionalFormatting sqref="E718">
    <cfRule type="cellIs" dxfId="5699" priority="2288" operator="equal">
      <formula>0</formula>
    </cfRule>
  </conditionalFormatting>
  <conditionalFormatting sqref="F718:M718">
    <cfRule type="cellIs" dxfId="5698" priority="2287" operator="equal">
      <formula>0</formula>
    </cfRule>
  </conditionalFormatting>
  <conditionalFormatting sqref="E718:M718">
    <cfRule type="cellIs" dxfId="5697" priority="2289" operator="greaterThan">
      <formula>E711+1</formula>
    </cfRule>
    <cfRule type="cellIs" dxfId="5696" priority="2290" operator="equal">
      <formula>E711+1</formula>
    </cfRule>
    <cfRule type="cellIs" dxfId="5695" priority="2291" operator="lessThan">
      <formula>E711</formula>
    </cfRule>
    <cfRule type="cellIs" dxfId="5694" priority="2292" operator="equal">
      <formula>E711</formula>
    </cfRule>
  </conditionalFormatting>
  <conditionalFormatting sqref="O718">
    <cfRule type="cellIs" dxfId="5693" priority="2282" operator="equal">
      <formula>0</formula>
    </cfRule>
  </conditionalFormatting>
  <conditionalFormatting sqref="P718:W718">
    <cfRule type="cellIs" dxfId="5692" priority="2281" operator="equal">
      <formula>0</formula>
    </cfRule>
  </conditionalFormatting>
  <conditionalFormatting sqref="O718:W718">
    <cfRule type="cellIs" dxfId="5691" priority="2283" operator="greaterThan">
      <formula>O711+1</formula>
    </cfRule>
    <cfRule type="cellIs" dxfId="5690" priority="2284" operator="equal">
      <formula>O711+1</formula>
    </cfRule>
    <cfRule type="cellIs" dxfId="5689" priority="2285" operator="lessThan">
      <formula>O711</formula>
    </cfRule>
    <cfRule type="cellIs" dxfId="5688" priority="2286" operator="equal">
      <formula>O711</formula>
    </cfRule>
  </conditionalFormatting>
  <conditionalFormatting sqref="F714:M714">
    <cfRule type="cellIs" dxfId="5687" priority="2275" operator="equal">
      <formula>0</formula>
    </cfRule>
  </conditionalFormatting>
  <conditionalFormatting sqref="E714">
    <cfRule type="cellIs" dxfId="5686" priority="2276" operator="equal">
      <formula>0</formula>
    </cfRule>
  </conditionalFormatting>
  <conditionalFormatting sqref="E714:M714">
    <cfRule type="cellIs" dxfId="5685" priority="2277" operator="greaterThan">
      <formula>E711+1</formula>
    </cfRule>
    <cfRule type="cellIs" dxfId="5684" priority="2278" operator="equal">
      <formula>E711+1</formula>
    </cfRule>
    <cfRule type="cellIs" dxfId="5683" priority="2279" operator="lessThan">
      <formula>E711</formula>
    </cfRule>
    <cfRule type="cellIs" dxfId="5682" priority="2280" operator="equal">
      <formula>E711</formula>
    </cfRule>
  </conditionalFormatting>
  <conditionalFormatting sqref="P714:W714">
    <cfRule type="cellIs" dxfId="5681" priority="2269" operator="equal">
      <formula>0</formula>
    </cfRule>
  </conditionalFormatting>
  <conditionalFormatting sqref="O714">
    <cfRule type="cellIs" dxfId="5680" priority="2270" operator="equal">
      <formula>0</formula>
    </cfRule>
  </conditionalFormatting>
  <conditionalFormatting sqref="O714:W714">
    <cfRule type="cellIs" dxfId="5679" priority="2271" operator="greaterThan">
      <formula>O711+1</formula>
    </cfRule>
    <cfRule type="cellIs" dxfId="5678" priority="2272" operator="equal">
      <formula>O711+1</formula>
    </cfRule>
    <cfRule type="cellIs" dxfId="5677" priority="2273" operator="lessThan">
      <formula>O711</formula>
    </cfRule>
    <cfRule type="cellIs" dxfId="5676" priority="2274" operator="equal">
      <formula>O711</formula>
    </cfRule>
  </conditionalFormatting>
  <conditionalFormatting sqref="E711">
    <cfRule type="cellIs" dxfId="5675" priority="2266" operator="equal">
      <formula>3</formula>
    </cfRule>
    <cfRule type="cellIs" dxfId="5674" priority="2267" operator="equal">
      <formula>5</formula>
    </cfRule>
    <cfRule type="cellIs" dxfId="5673" priority="2268" operator="equal">
      <formula>4</formula>
    </cfRule>
  </conditionalFormatting>
  <conditionalFormatting sqref="E711:M711">
    <cfRule type="cellIs" dxfId="5672" priority="2263" operator="equal">
      <formula>3</formula>
    </cfRule>
    <cfRule type="cellIs" dxfId="5671" priority="2264" operator="equal">
      <formula>5</formula>
    </cfRule>
    <cfRule type="cellIs" dxfId="5670" priority="2265" operator="equal">
      <formula>4</formula>
    </cfRule>
  </conditionalFormatting>
  <conditionalFormatting sqref="O711">
    <cfRule type="cellIs" dxfId="5669" priority="2260" operator="equal">
      <formula>3</formula>
    </cfRule>
    <cfRule type="cellIs" dxfId="5668" priority="2261" operator="equal">
      <formula>5</formula>
    </cfRule>
    <cfRule type="cellIs" dxfId="5667" priority="2262" operator="equal">
      <formula>4</formula>
    </cfRule>
  </conditionalFormatting>
  <conditionalFormatting sqref="O711:W711">
    <cfRule type="cellIs" dxfId="5666" priority="2257" operator="equal">
      <formula>3</formula>
    </cfRule>
    <cfRule type="cellIs" dxfId="5665" priority="2258" operator="equal">
      <formula>5</formula>
    </cfRule>
    <cfRule type="cellIs" dxfId="5664" priority="2259" operator="equal">
      <formula>4</formula>
    </cfRule>
  </conditionalFormatting>
  <conditionalFormatting sqref="P707:W707">
    <cfRule type="cellIs" dxfId="5663" priority="2245" operator="equal">
      <formula>0</formula>
    </cfRule>
  </conditionalFormatting>
  <conditionalFormatting sqref="F707:M707">
    <cfRule type="cellIs" dxfId="5662" priority="2251" operator="equal">
      <formula>0</formula>
    </cfRule>
  </conditionalFormatting>
  <conditionalFormatting sqref="E707">
    <cfRule type="cellIs" dxfId="5661" priority="2252" operator="equal">
      <formula>0</formula>
    </cfRule>
  </conditionalFormatting>
  <conditionalFormatting sqref="O707">
    <cfRule type="cellIs" dxfId="5660" priority="2246" operator="equal">
      <formula>0</formula>
    </cfRule>
  </conditionalFormatting>
  <conditionalFormatting sqref="E707:M707">
    <cfRule type="cellIs" dxfId="5659" priority="2253" operator="greaterThan">
      <formula>E696+1</formula>
    </cfRule>
    <cfRule type="cellIs" dxfId="5658" priority="2254" operator="equal">
      <formula>E696+1</formula>
    </cfRule>
    <cfRule type="cellIs" dxfId="5657" priority="2255" operator="lessThan">
      <formula>E696</formula>
    </cfRule>
    <cfRule type="cellIs" dxfId="5656" priority="2256" operator="equal">
      <formula>E696</formula>
    </cfRule>
  </conditionalFormatting>
  <conditionalFormatting sqref="O707:W707">
    <cfRule type="cellIs" dxfId="5655" priority="2247" operator="greaterThan">
      <formula>O696+1</formula>
    </cfRule>
    <cfRule type="cellIs" dxfId="5654" priority="2248" operator="equal">
      <formula>O696+1</formula>
    </cfRule>
    <cfRule type="cellIs" dxfId="5653" priority="2249" operator="lessThan">
      <formula>O696</formula>
    </cfRule>
    <cfRule type="cellIs" dxfId="5652" priority="2250" operator="equal">
      <formula>O696</formula>
    </cfRule>
  </conditionalFormatting>
  <conditionalFormatting sqref="F699:M699">
    <cfRule type="cellIs" dxfId="5651" priority="2239" operator="equal">
      <formula>0</formula>
    </cfRule>
  </conditionalFormatting>
  <conditionalFormatting sqref="E699">
    <cfRule type="cellIs" dxfId="5650" priority="2240" operator="equal">
      <formula>0</formula>
    </cfRule>
  </conditionalFormatting>
  <conditionalFormatting sqref="E699:M699">
    <cfRule type="cellIs" dxfId="5649" priority="2241" operator="greaterThan">
      <formula>E696+1</formula>
    </cfRule>
    <cfRule type="cellIs" dxfId="5648" priority="2242" operator="equal">
      <formula>E696+1</formula>
    </cfRule>
    <cfRule type="cellIs" dxfId="5647" priority="2243" operator="lessThan">
      <formula>E696</formula>
    </cfRule>
    <cfRule type="cellIs" dxfId="5646" priority="2244" operator="equal">
      <formula>E696</formula>
    </cfRule>
  </conditionalFormatting>
  <conditionalFormatting sqref="P699:W699">
    <cfRule type="cellIs" dxfId="5645" priority="2233" operator="equal">
      <formula>0</formula>
    </cfRule>
  </conditionalFormatting>
  <conditionalFormatting sqref="O699">
    <cfRule type="cellIs" dxfId="5644" priority="2234" operator="equal">
      <formula>0</formula>
    </cfRule>
  </conditionalFormatting>
  <conditionalFormatting sqref="O699:W699">
    <cfRule type="cellIs" dxfId="5643" priority="2235" operator="greaterThan">
      <formula>O696+1</formula>
    </cfRule>
    <cfRule type="cellIs" dxfId="5642" priority="2236" operator="equal">
      <formula>O696+1</formula>
    </cfRule>
    <cfRule type="cellIs" dxfId="5641" priority="2237" operator="lessThan">
      <formula>O696</formula>
    </cfRule>
    <cfRule type="cellIs" dxfId="5640" priority="2238" operator="equal">
      <formula>O696</formula>
    </cfRule>
  </conditionalFormatting>
  <conditionalFormatting sqref="E696">
    <cfRule type="cellIs" dxfId="5639" priority="2230" operator="equal">
      <formula>3</formula>
    </cfRule>
    <cfRule type="cellIs" dxfId="5638" priority="2231" operator="equal">
      <formula>5</formula>
    </cfRule>
    <cfRule type="cellIs" dxfId="5637" priority="2232" operator="equal">
      <formula>4</formula>
    </cfRule>
  </conditionalFormatting>
  <conditionalFormatting sqref="E696:M696">
    <cfRule type="cellIs" dxfId="5636" priority="2227" operator="equal">
      <formula>3</formula>
    </cfRule>
    <cfRule type="cellIs" dxfId="5635" priority="2228" operator="equal">
      <formula>5</formula>
    </cfRule>
    <cfRule type="cellIs" dxfId="5634" priority="2229" operator="equal">
      <formula>4</formula>
    </cfRule>
  </conditionalFormatting>
  <conditionalFormatting sqref="O696">
    <cfRule type="cellIs" dxfId="5633" priority="2224" operator="equal">
      <formula>3</formula>
    </cfRule>
    <cfRule type="cellIs" dxfId="5632" priority="2225" operator="equal">
      <formula>5</formula>
    </cfRule>
    <cfRule type="cellIs" dxfId="5631" priority="2226" operator="equal">
      <formula>4</formula>
    </cfRule>
  </conditionalFormatting>
  <conditionalFormatting sqref="O696:W696">
    <cfRule type="cellIs" dxfId="5630" priority="2221" operator="equal">
      <formula>3</formula>
    </cfRule>
    <cfRule type="cellIs" dxfId="5629" priority="2222" operator="equal">
      <formula>5</formula>
    </cfRule>
    <cfRule type="cellIs" dxfId="5628" priority="2223" operator="equal">
      <formula>4</formula>
    </cfRule>
  </conditionalFormatting>
  <conditionalFormatting sqref="F703:M703">
    <cfRule type="cellIs" dxfId="5627" priority="2215" operator="equal">
      <formula>0</formula>
    </cfRule>
  </conditionalFormatting>
  <conditionalFormatting sqref="E703">
    <cfRule type="cellIs" dxfId="5626" priority="2216" operator="equal">
      <formula>0</formula>
    </cfRule>
  </conditionalFormatting>
  <conditionalFormatting sqref="E703:M703">
    <cfRule type="cellIs" dxfId="5625" priority="2217" operator="greaterThan">
      <formula>E700+1</formula>
    </cfRule>
    <cfRule type="cellIs" dxfId="5624" priority="2218" operator="equal">
      <formula>E700+1</formula>
    </cfRule>
    <cfRule type="cellIs" dxfId="5623" priority="2219" operator="lessThan">
      <formula>E700</formula>
    </cfRule>
    <cfRule type="cellIs" dxfId="5622" priority="2220" operator="equal">
      <formula>E700</formula>
    </cfRule>
  </conditionalFormatting>
  <conditionalFormatting sqref="P703:W703">
    <cfRule type="cellIs" dxfId="5621" priority="2209" operator="equal">
      <formula>0</formula>
    </cfRule>
  </conditionalFormatting>
  <conditionalFormatting sqref="O703">
    <cfRule type="cellIs" dxfId="5620" priority="2210" operator="equal">
      <formula>0</formula>
    </cfRule>
  </conditionalFormatting>
  <conditionalFormatting sqref="O703:W703">
    <cfRule type="cellIs" dxfId="5619" priority="2211" operator="greaterThan">
      <formula>O700+1</formula>
    </cfRule>
    <cfRule type="cellIs" dxfId="5618" priority="2212" operator="equal">
      <formula>O700+1</formula>
    </cfRule>
    <cfRule type="cellIs" dxfId="5617" priority="2213" operator="lessThan">
      <formula>O700</formula>
    </cfRule>
    <cfRule type="cellIs" dxfId="5616" priority="2214" operator="equal">
      <formula>O700</formula>
    </cfRule>
  </conditionalFormatting>
  <conditionalFormatting sqref="E681">
    <cfRule type="cellIs" dxfId="5615" priority="2206" operator="equal">
      <formula>3</formula>
    </cfRule>
    <cfRule type="cellIs" dxfId="5614" priority="2207" operator="equal">
      <formula>5</formula>
    </cfRule>
    <cfRule type="cellIs" dxfId="5613" priority="2208" operator="equal">
      <formula>4</formula>
    </cfRule>
  </conditionalFormatting>
  <conditionalFormatting sqref="E681:M681">
    <cfRule type="cellIs" dxfId="5612" priority="2203" operator="equal">
      <formula>3</formula>
    </cfRule>
    <cfRule type="cellIs" dxfId="5611" priority="2204" operator="equal">
      <formula>5</formula>
    </cfRule>
    <cfRule type="cellIs" dxfId="5610" priority="2205" operator="equal">
      <formula>4</formula>
    </cfRule>
  </conditionalFormatting>
  <conditionalFormatting sqref="O681">
    <cfRule type="cellIs" dxfId="5609" priority="2200" operator="equal">
      <formula>3</formula>
    </cfRule>
    <cfRule type="cellIs" dxfId="5608" priority="2201" operator="equal">
      <formula>5</formula>
    </cfRule>
    <cfRule type="cellIs" dxfId="5607" priority="2202" operator="equal">
      <formula>4</formula>
    </cfRule>
  </conditionalFormatting>
  <conditionalFormatting sqref="O681:W681">
    <cfRule type="cellIs" dxfId="5606" priority="2197" operator="equal">
      <formula>3</formula>
    </cfRule>
    <cfRule type="cellIs" dxfId="5605" priority="2198" operator="equal">
      <formula>5</formula>
    </cfRule>
    <cfRule type="cellIs" dxfId="5604" priority="2199" operator="equal">
      <formula>4</formula>
    </cfRule>
  </conditionalFormatting>
  <conditionalFormatting sqref="P692:W692">
    <cfRule type="cellIs" dxfId="5603" priority="2185" operator="equal">
      <formula>0</formula>
    </cfRule>
  </conditionalFormatting>
  <conditionalFormatting sqref="F692:M692">
    <cfRule type="cellIs" dxfId="5602" priority="2191" operator="equal">
      <formula>0</formula>
    </cfRule>
  </conditionalFormatting>
  <conditionalFormatting sqref="E692">
    <cfRule type="cellIs" dxfId="5601" priority="2192" operator="equal">
      <formula>0</formula>
    </cfRule>
  </conditionalFormatting>
  <conditionalFormatting sqref="O692">
    <cfRule type="cellIs" dxfId="5600" priority="2186" operator="equal">
      <formula>0</formula>
    </cfRule>
  </conditionalFormatting>
  <conditionalFormatting sqref="E692:M692">
    <cfRule type="cellIs" dxfId="5599" priority="2193" operator="greaterThan">
      <formula>E681+1</formula>
    </cfRule>
    <cfRule type="cellIs" dxfId="5598" priority="2194" operator="equal">
      <formula>E681+1</formula>
    </cfRule>
    <cfRule type="cellIs" dxfId="5597" priority="2195" operator="lessThan">
      <formula>E681</formula>
    </cfRule>
    <cfRule type="cellIs" dxfId="5596" priority="2196" operator="equal">
      <formula>E681</formula>
    </cfRule>
  </conditionalFormatting>
  <conditionalFormatting sqref="O692:W692">
    <cfRule type="cellIs" dxfId="5595" priority="2187" operator="greaterThan">
      <formula>O681+1</formula>
    </cfRule>
    <cfRule type="cellIs" dxfId="5594" priority="2188" operator="equal">
      <formula>O681+1</formula>
    </cfRule>
    <cfRule type="cellIs" dxfId="5593" priority="2189" operator="lessThan">
      <formula>O681</formula>
    </cfRule>
    <cfRule type="cellIs" dxfId="5592" priority="2190" operator="equal">
      <formula>O681</formula>
    </cfRule>
  </conditionalFormatting>
  <conditionalFormatting sqref="E688">
    <cfRule type="cellIs" dxfId="5591" priority="2180" operator="equal">
      <formula>0</formula>
    </cfRule>
  </conditionalFormatting>
  <conditionalFormatting sqref="F688:M688">
    <cfRule type="cellIs" dxfId="5590" priority="2179" operator="equal">
      <formula>0</formula>
    </cfRule>
  </conditionalFormatting>
  <conditionalFormatting sqref="E688:M688">
    <cfRule type="cellIs" dxfId="5589" priority="2181" operator="greaterThan">
      <formula>E681+1</formula>
    </cfRule>
    <cfRule type="cellIs" dxfId="5588" priority="2182" operator="equal">
      <formula>E681+1</formula>
    </cfRule>
    <cfRule type="cellIs" dxfId="5587" priority="2183" operator="lessThan">
      <formula>E681</formula>
    </cfRule>
    <cfRule type="cellIs" dxfId="5586" priority="2184" operator="equal">
      <formula>E681</formula>
    </cfRule>
  </conditionalFormatting>
  <conditionalFormatting sqref="O688">
    <cfRule type="cellIs" dxfId="5585" priority="2174" operator="equal">
      <formula>0</formula>
    </cfRule>
  </conditionalFormatting>
  <conditionalFormatting sqref="P688:W688">
    <cfRule type="cellIs" dxfId="5584" priority="2173" operator="equal">
      <formula>0</formula>
    </cfRule>
  </conditionalFormatting>
  <conditionalFormatting sqref="O688:W688">
    <cfRule type="cellIs" dxfId="5583" priority="2175" operator="greaterThan">
      <formula>O681+1</formula>
    </cfRule>
    <cfRule type="cellIs" dxfId="5582" priority="2176" operator="equal">
      <formula>O681+1</formula>
    </cfRule>
    <cfRule type="cellIs" dxfId="5581" priority="2177" operator="lessThan">
      <formula>O681</formula>
    </cfRule>
    <cfRule type="cellIs" dxfId="5580" priority="2178" operator="equal">
      <formula>O681</formula>
    </cfRule>
  </conditionalFormatting>
  <conditionalFormatting sqref="F684:M684">
    <cfRule type="cellIs" dxfId="5579" priority="2167" operator="equal">
      <formula>0</formula>
    </cfRule>
  </conditionalFormatting>
  <conditionalFormatting sqref="E684">
    <cfRule type="cellIs" dxfId="5578" priority="2168" operator="equal">
      <formula>0</formula>
    </cfRule>
  </conditionalFormatting>
  <conditionalFormatting sqref="E684:M684">
    <cfRule type="cellIs" dxfId="5577" priority="2169" operator="greaterThan">
      <formula>E681+1</formula>
    </cfRule>
    <cfRule type="cellIs" dxfId="5576" priority="2170" operator="equal">
      <formula>E681+1</formula>
    </cfRule>
    <cfRule type="cellIs" dxfId="5575" priority="2171" operator="lessThan">
      <formula>E681</formula>
    </cfRule>
    <cfRule type="cellIs" dxfId="5574" priority="2172" operator="equal">
      <formula>E681</formula>
    </cfRule>
  </conditionalFormatting>
  <conditionalFormatting sqref="P684:W684">
    <cfRule type="cellIs" dxfId="5573" priority="2161" operator="equal">
      <formula>0</formula>
    </cfRule>
  </conditionalFormatting>
  <conditionalFormatting sqref="O684">
    <cfRule type="cellIs" dxfId="5572" priority="2162" operator="equal">
      <formula>0</formula>
    </cfRule>
  </conditionalFormatting>
  <conditionalFormatting sqref="O684:W684">
    <cfRule type="cellIs" dxfId="5571" priority="2163" operator="greaterThan">
      <formula>O681+1</formula>
    </cfRule>
    <cfRule type="cellIs" dxfId="5570" priority="2164" operator="equal">
      <formula>O681+1</formula>
    </cfRule>
    <cfRule type="cellIs" dxfId="5569" priority="2165" operator="lessThan">
      <formula>O681</formula>
    </cfRule>
    <cfRule type="cellIs" dxfId="5568" priority="2166" operator="equal">
      <formula>O681</formula>
    </cfRule>
  </conditionalFormatting>
  <conditionalFormatting sqref="O677">
    <cfRule type="cellIs" dxfId="5567" priority="2150" operator="equal">
      <formula>0</formula>
    </cfRule>
  </conditionalFormatting>
  <conditionalFormatting sqref="P677:W677">
    <cfRule type="cellIs" dxfId="5566" priority="2149" operator="equal">
      <formula>0</formula>
    </cfRule>
  </conditionalFormatting>
  <conditionalFormatting sqref="E677">
    <cfRule type="cellIs" dxfId="5565" priority="2156" operator="equal">
      <formula>0</formula>
    </cfRule>
  </conditionalFormatting>
  <conditionalFormatting sqref="F677:M677">
    <cfRule type="cellIs" dxfId="5564" priority="2155" operator="equal">
      <formula>0</formula>
    </cfRule>
  </conditionalFormatting>
  <conditionalFormatting sqref="E677:M677">
    <cfRule type="cellIs" dxfId="5563" priority="2157" operator="greaterThan">
      <formula>E666+1</formula>
    </cfRule>
    <cfRule type="cellIs" dxfId="5562" priority="2158" operator="equal">
      <formula>E666+1</formula>
    </cfRule>
    <cfRule type="cellIs" dxfId="5561" priority="2159" operator="lessThan">
      <formula>E666</formula>
    </cfRule>
    <cfRule type="cellIs" dxfId="5560" priority="2160" operator="equal">
      <formula>E666</formula>
    </cfRule>
  </conditionalFormatting>
  <conditionalFormatting sqref="O677:W677">
    <cfRule type="cellIs" dxfId="5559" priority="2151" operator="greaterThan">
      <formula>O666+1</formula>
    </cfRule>
    <cfRule type="cellIs" dxfId="5558" priority="2152" operator="equal">
      <formula>O666+1</formula>
    </cfRule>
    <cfRule type="cellIs" dxfId="5557" priority="2153" operator="lessThan">
      <formula>O666</formula>
    </cfRule>
    <cfRule type="cellIs" dxfId="5556" priority="2154" operator="equal">
      <formula>O666</formula>
    </cfRule>
  </conditionalFormatting>
  <conditionalFormatting sqref="F669:M669">
    <cfRule type="cellIs" dxfId="5555" priority="2143" operator="equal">
      <formula>0</formula>
    </cfRule>
  </conditionalFormatting>
  <conditionalFormatting sqref="E669">
    <cfRule type="cellIs" dxfId="5554" priority="2144" operator="equal">
      <formula>0</formula>
    </cfRule>
  </conditionalFormatting>
  <conditionalFormatting sqref="E669:M669">
    <cfRule type="cellIs" dxfId="5553" priority="2145" operator="greaterThan">
      <formula>E666+1</formula>
    </cfRule>
    <cfRule type="cellIs" dxfId="5552" priority="2146" operator="equal">
      <formula>E666+1</formula>
    </cfRule>
    <cfRule type="cellIs" dxfId="5551" priority="2147" operator="lessThan">
      <formula>E666</formula>
    </cfRule>
    <cfRule type="cellIs" dxfId="5550" priority="2148" operator="equal">
      <formula>E666</formula>
    </cfRule>
  </conditionalFormatting>
  <conditionalFormatting sqref="P669:W669">
    <cfRule type="cellIs" dxfId="5549" priority="2137" operator="equal">
      <formula>0</formula>
    </cfRule>
  </conditionalFormatting>
  <conditionalFormatting sqref="O669">
    <cfRule type="cellIs" dxfId="5548" priority="2138" operator="equal">
      <formula>0</formula>
    </cfRule>
  </conditionalFormatting>
  <conditionalFormatting sqref="O669:W669">
    <cfRule type="cellIs" dxfId="5547" priority="2139" operator="greaterThan">
      <formula>O666+1</formula>
    </cfRule>
    <cfRule type="cellIs" dxfId="5546" priority="2140" operator="equal">
      <formula>O666+1</formula>
    </cfRule>
    <cfRule type="cellIs" dxfId="5545" priority="2141" operator="lessThan">
      <formula>O666</formula>
    </cfRule>
    <cfRule type="cellIs" dxfId="5544" priority="2142" operator="equal">
      <formula>O666</formula>
    </cfRule>
  </conditionalFormatting>
  <conditionalFormatting sqref="E666">
    <cfRule type="cellIs" dxfId="5543" priority="2134" operator="equal">
      <formula>3</formula>
    </cfRule>
    <cfRule type="cellIs" dxfId="5542" priority="2135" operator="equal">
      <formula>5</formula>
    </cfRule>
    <cfRule type="cellIs" dxfId="5541" priority="2136" operator="equal">
      <formula>4</formula>
    </cfRule>
  </conditionalFormatting>
  <conditionalFormatting sqref="E666:M666">
    <cfRule type="cellIs" dxfId="5540" priority="2131" operator="equal">
      <formula>3</formula>
    </cfRule>
    <cfRule type="cellIs" dxfId="5539" priority="2132" operator="equal">
      <formula>5</formula>
    </cfRule>
    <cfRule type="cellIs" dxfId="5538" priority="2133" operator="equal">
      <formula>4</formula>
    </cfRule>
  </conditionalFormatting>
  <conditionalFormatting sqref="O666">
    <cfRule type="cellIs" dxfId="5537" priority="2128" operator="equal">
      <formula>3</formula>
    </cfRule>
    <cfRule type="cellIs" dxfId="5536" priority="2129" operator="equal">
      <formula>5</formula>
    </cfRule>
    <cfRule type="cellIs" dxfId="5535" priority="2130" operator="equal">
      <formula>4</formula>
    </cfRule>
  </conditionalFormatting>
  <conditionalFormatting sqref="O666:W666">
    <cfRule type="cellIs" dxfId="5534" priority="2125" operator="equal">
      <formula>3</formula>
    </cfRule>
    <cfRule type="cellIs" dxfId="5533" priority="2126" operator="equal">
      <formula>5</formula>
    </cfRule>
    <cfRule type="cellIs" dxfId="5532" priority="2127" operator="equal">
      <formula>4</formula>
    </cfRule>
  </conditionalFormatting>
  <conditionalFormatting sqref="F673:M673">
    <cfRule type="cellIs" dxfId="5531" priority="2119" operator="equal">
      <formula>0</formula>
    </cfRule>
  </conditionalFormatting>
  <conditionalFormatting sqref="E673">
    <cfRule type="cellIs" dxfId="5530" priority="2120" operator="equal">
      <formula>0</formula>
    </cfRule>
  </conditionalFormatting>
  <conditionalFormatting sqref="E673:M673">
    <cfRule type="cellIs" dxfId="5529" priority="2121" operator="greaterThan">
      <formula>E670+1</formula>
    </cfRule>
    <cfRule type="cellIs" dxfId="5528" priority="2122" operator="equal">
      <formula>E670+1</formula>
    </cfRule>
    <cfRule type="cellIs" dxfId="5527" priority="2123" operator="lessThan">
      <formula>E670</formula>
    </cfRule>
    <cfRule type="cellIs" dxfId="5526" priority="2124" operator="equal">
      <formula>E670</formula>
    </cfRule>
  </conditionalFormatting>
  <conditionalFormatting sqref="P673:W673">
    <cfRule type="cellIs" dxfId="5525" priority="2113" operator="equal">
      <formula>0</formula>
    </cfRule>
  </conditionalFormatting>
  <conditionalFormatting sqref="O673">
    <cfRule type="cellIs" dxfId="5524" priority="2114" operator="equal">
      <formula>0</formula>
    </cfRule>
  </conditionalFormatting>
  <conditionalFormatting sqref="O673:W673">
    <cfRule type="cellIs" dxfId="5523" priority="2115" operator="greaterThan">
      <formula>O670+1</formula>
    </cfRule>
    <cfRule type="cellIs" dxfId="5522" priority="2116" operator="equal">
      <formula>O670+1</formula>
    </cfRule>
    <cfRule type="cellIs" dxfId="5521" priority="2117" operator="lessThan">
      <formula>O670</formula>
    </cfRule>
    <cfRule type="cellIs" dxfId="5520" priority="2118" operator="equal">
      <formula>O670</formula>
    </cfRule>
  </conditionalFormatting>
  <conditionalFormatting sqref="E651">
    <cfRule type="cellIs" dxfId="5519" priority="2110" operator="equal">
      <formula>3</formula>
    </cfRule>
    <cfRule type="cellIs" dxfId="5518" priority="2111" operator="equal">
      <formula>5</formula>
    </cfRule>
    <cfRule type="cellIs" dxfId="5517" priority="2112" operator="equal">
      <formula>4</formula>
    </cfRule>
  </conditionalFormatting>
  <conditionalFormatting sqref="E651:M651">
    <cfRule type="cellIs" dxfId="5516" priority="2107" operator="equal">
      <formula>3</formula>
    </cfRule>
    <cfRule type="cellIs" dxfId="5515" priority="2108" operator="equal">
      <formula>5</formula>
    </cfRule>
    <cfRule type="cellIs" dxfId="5514" priority="2109" operator="equal">
      <formula>4</formula>
    </cfRule>
  </conditionalFormatting>
  <conditionalFormatting sqref="O651">
    <cfRule type="cellIs" dxfId="5513" priority="2104" operator="equal">
      <formula>3</formula>
    </cfRule>
    <cfRule type="cellIs" dxfId="5512" priority="2105" operator="equal">
      <formula>5</formula>
    </cfRule>
    <cfRule type="cellIs" dxfId="5511" priority="2106" operator="equal">
      <formula>4</formula>
    </cfRule>
  </conditionalFormatting>
  <conditionalFormatting sqref="O651:W651">
    <cfRule type="cellIs" dxfId="5510" priority="2101" operator="equal">
      <formula>3</formula>
    </cfRule>
    <cfRule type="cellIs" dxfId="5509" priority="2102" operator="equal">
      <formula>5</formula>
    </cfRule>
    <cfRule type="cellIs" dxfId="5508" priority="2103" operator="equal">
      <formula>4</formula>
    </cfRule>
  </conditionalFormatting>
  <conditionalFormatting sqref="P662:W662">
    <cfRule type="cellIs" dxfId="5507" priority="2089" operator="equal">
      <formula>0</formula>
    </cfRule>
  </conditionalFormatting>
  <conditionalFormatting sqref="F662:M662">
    <cfRule type="cellIs" dxfId="5506" priority="2095" operator="equal">
      <formula>0</formula>
    </cfRule>
  </conditionalFormatting>
  <conditionalFormatting sqref="E662">
    <cfRule type="cellIs" dxfId="5505" priority="2096" operator="equal">
      <formula>0</formula>
    </cfRule>
  </conditionalFormatting>
  <conditionalFormatting sqref="O662">
    <cfRule type="cellIs" dxfId="5504" priority="2090" operator="equal">
      <formula>0</formula>
    </cfRule>
  </conditionalFormatting>
  <conditionalFormatting sqref="E662:M662">
    <cfRule type="cellIs" dxfId="5503" priority="2097" operator="greaterThan">
      <formula>E651+1</formula>
    </cfRule>
    <cfRule type="cellIs" dxfId="5502" priority="2098" operator="equal">
      <formula>E651+1</formula>
    </cfRule>
    <cfRule type="cellIs" dxfId="5501" priority="2099" operator="lessThan">
      <formula>E651</formula>
    </cfRule>
    <cfRule type="cellIs" dxfId="5500" priority="2100" operator="equal">
      <formula>E651</formula>
    </cfRule>
  </conditionalFormatting>
  <conditionalFormatting sqref="O662:W662">
    <cfRule type="cellIs" dxfId="5499" priority="2091" operator="greaterThan">
      <formula>O651+1</formula>
    </cfRule>
    <cfRule type="cellIs" dxfId="5498" priority="2092" operator="equal">
      <formula>O651+1</formula>
    </cfRule>
    <cfRule type="cellIs" dxfId="5497" priority="2093" operator="lessThan">
      <formula>O651</formula>
    </cfRule>
    <cfRule type="cellIs" dxfId="5496" priority="2094" operator="equal">
      <formula>O651</formula>
    </cfRule>
  </conditionalFormatting>
  <conditionalFormatting sqref="E658">
    <cfRule type="cellIs" dxfId="5495" priority="2084" operator="equal">
      <formula>0</formula>
    </cfRule>
  </conditionalFormatting>
  <conditionalFormatting sqref="F658:M658">
    <cfRule type="cellIs" dxfId="5494" priority="2083" operator="equal">
      <formula>0</formula>
    </cfRule>
  </conditionalFormatting>
  <conditionalFormatting sqref="E658:M658">
    <cfRule type="cellIs" dxfId="5493" priority="2085" operator="greaterThan">
      <formula>E651+1</formula>
    </cfRule>
    <cfRule type="cellIs" dxfId="5492" priority="2086" operator="equal">
      <formula>E651+1</formula>
    </cfRule>
    <cfRule type="cellIs" dxfId="5491" priority="2087" operator="lessThan">
      <formula>E651</formula>
    </cfRule>
    <cfRule type="cellIs" dxfId="5490" priority="2088" operator="equal">
      <formula>E651</formula>
    </cfRule>
  </conditionalFormatting>
  <conditionalFormatting sqref="O658">
    <cfRule type="cellIs" dxfId="5489" priority="2078" operator="equal">
      <formula>0</formula>
    </cfRule>
  </conditionalFormatting>
  <conditionalFormatting sqref="P658:W658">
    <cfRule type="cellIs" dxfId="5488" priority="2077" operator="equal">
      <formula>0</formula>
    </cfRule>
  </conditionalFormatting>
  <conditionalFormatting sqref="O658:W658">
    <cfRule type="cellIs" dxfId="5487" priority="2079" operator="greaterThan">
      <formula>O651+1</formula>
    </cfRule>
    <cfRule type="cellIs" dxfId="5486" priority="2080" operator="equal">
      <formula>O651+1</formula>
    </cfRule>
    <cfRule type="cellIs" dxfId="5485" priority="2081" operator="lessThan">
      <formula>O651</formula>
    </cfRule>
    <cfRule type="cellIs" dxfId="5484" priority="2082" operator="equal">
      <formula>O651</formula>
    </cfRule>
  </conditionalFormatting>
  <conditionalFormatting sqref="F654:M654">
    <cfRule type="cellIs" dxfId="5483" priority="2071" operator="equal">
      <formula>0</formula>
    </cfRule>
  </conditionalFormatting>
  <conditionalFormatting sqref="E654">
    <cfRule type="cellIs" dxfId="5482" priority="2072" operator="equal">
      <formula>0</formula>
    </cfRule>
  </conditionalFormatting>
  <conditionalFormatting sqref="E654:M654">
    <cfRule type="cellIs" dxfId="5481" priority="2073" operator="greaterThan">
      <formula>E651+1</formula>
    </cfRule>
    <cfRule type="cellIs" dxfId="5480" priority="2074" operator="equal">
      <formula>E651+1</formula>
    </cfRule>
    <cfRule type="cellIs" dxfId="5479" priority="2075" operator="lessThan">
      <formula>E651</formula>
    </cfRule>
    <cfRule type="cellIs" dxfId="5478" priority="2076" operator="equal">
      <formula>E651</formula>
    </cfRule>
  </conditionalFormatting>
  <conditionalFormatting sqref="P654:W654">
    <cfRule type="cellIs" dxfId="5477" priority="2065" operator="equal">
      <formula>0</formula>
    </cfRule>
  </conditionalFormatting>
  <conditionalFormatting sqref="O654">
    <cfRule type="cellIs" dxfId="5476" priority="2066" operator="equal">
      <formula>0</formula>
    </cfRule>
  </conditionalFormatting>
  <conditionalFormatting sqref="O654:W654">
    <cfRule type="cellIs" dxfId="5475" priority="2067" operator="greaterThan">
      <formula>O651+1</formula>
    </cfRule>
    <cfRule type="cellIs" dxfId="5474" priority="2068" operator="equal">
      <formula>O651+1</formula>
    </cfRule>
    <cfRule type="cellIs" dxfId="5473" priority="2069" operator="lessThan">
      <formula>O651</formula>
    </cfRule>
    <cfRule type="cellIs" dxfId="5472" priority="2070" operator="equal">
      <formula>O651</formula>
    </cfRule>
  </conditionalFormatting>
  <conditionalFormatting sqref="P647:W647">
    <cfRule type="cellIs" dxfId="5471" priority="2053" operator="equal">
      <formula>0</formula>
    </cfRule>
  </conditionalFormatting>
  <conditionalFormatting sqref="F647:M647">
    <cfRule type="cellIs" dxfId="5470" priority="2059" operator="equal">
      <formula>0</formula>
    </cfRule>
  </conditionalFormatting>
  <conditionalFormatting sqref="E647">
    <cfRule type="cellIs" dxfId="5469" priority="2060" operator="equal">
      <formula>0</formula>
    </cfRule>
  </conditionalFormatting>
  <conditionalFormatting sqref="O647">
    <cfRule type="cellIs" dxfId="5468" priority="2054" operator="equal">
      <formula>0</formula>
    </cfRule>
  </conditionalFormatting>
  <conditionalFormatting sqref="E647:M647">
    <cfRule type="cellIs" dxfId="5467" priority="2061" operator="greaterThan">
      <formula>E636+1</formula>
    </cfRule>
    <cfRule type="cellIs" dxfId="5466" priority="2062" operator="equal">
      <formula>E636+1</formula>
    </cfRule>
    <cfRule type="cellIs" dxfId="5465" priority="2063" operator="lessThan">
      <formula>E636</formula>
    </cfRule>
    <cfRule type="cellIs" dxfId="5464" priority="2064" operator="equal">
      <formula>E636</formula>
    </cfRule>
  </conditionalFormatting>
  <conditionalFormatting sqref="O647:W647">
    <cfRule type="cellIs" dxfId="5463" priority="2055" operator="greaterThan">
      <formula>O636+1</formula>
    </cfRule>
    <cfRule type="cellIs" dxfId="5462" priority="2056" operator="equal">
      <formula>O636+1</formula>
    </cfRule>
    <cfRule type="cellIs" dxfId="5461" priority="2057" operator="lessThan">
      <formula>O636</formula>
    </cfRule>
    <cfRule type="cellIs" dxfId="5460" priority="2058" operator="equal">
      <formula>O636</formula>
    </cfRule>
  </conditionalFormatting>
  <conditionalFormatting sqref="E643">
    <cfRule type="cellIs" dxfId="5459" priority="2048" operator="equal">
      <formula>0</formula>
    </cfRule>
  </conditionalFormatting>
  <conditionalFormatting sqref="F643:M643">
    <cfRule type="cellIs" dxfId="5458" priority="2047" operator="equal">
      <formula>0</formula>
    </cfRule>
  </conditionalFormatting>
  <conditionalFormatting sqref="E643:M643">
    <cfRule type="cellIs" dxfId="5457" priority="2049" operator="greaterThan">
      <formula>E636+1</formula>
    </cfRule>
    <cfRule type="cellIs" dxfId="5456" priority="2050" operator="equal">
      <formula>E636+1</formula>
    </cfRule>
    <cfRule type="cellIs" dxfId="5455" priority="2051" operator="lessThan">
      <formula>E636</formula>
    </cfRule>
    <cfRule type="cellIs" dxfId="5454" priority="2052" operator="equal">
      <formula>E636</formula>
    </cfRule>
  </conditionalFormatting>
  <conditionalFormatting sqref="O643">
    <cfRule type="cellIs" dxfId="5453" priority="2042" operator="equal">
      <formula>0</formula>
    </cfRule>
  </conditionalFormatting>
  <conditionalFormatting sqref="P643:W643">
    <cfRule type="cellIs" dxfId="5452" priority="2041" operator="equal">
      <formula>0</formula>
    </cfRule>
  </conditionalFormatting>
  <conditionalFormatting sqref="O643:W643">
    <cfRule type="cellIs" dxfId="5451" priority="2043" operator="greaterThan">
      <formula>O636+1</formula>
    </cfRule>
    <cfRule type="cellIs" dxfId="5450" priority="2044" operator="equal">
      <formula>O636+1</formula>
    </cfRule>
    <cfRule type="cellIs" dxfId="5449" priority="2045" operator="lessThan">
      <formula>O636</formula>
    </cfRule>
    <cfRule type="cellIs" dxfId="5448" priority="2046" operator="equal">
      <formula>O636</formula>
    </cfRule>
  </conditionalFormatting>
  <conditionalFormatting sqref="F639:M639">
    <cfRule type="cellIs" dxfId="5447" priority="2035" operator="equal">
      <formula>0</formula>
    </cfRule>
  </conditionalFormatting>
  <conditionalFormatting sqref="E639">
    <cfRule type="cellIs" dxfId="5446" priority="2036" operator="equal">
      <formula>0</formula>
    </cfRule>
  </conditionalFormatting>
  <conditionalFormatting sqref="E639:M639">
    <cfRule type="cellIs" dxfId="5445" priority="2037" operator="greaterThan">
      <formula>E636+1</formula>
    </cfRule>
    <cfRule type="cellIs" dxfId="5444" priority="2038" operator="equal">
      <formula>E636+1</formula>
    </cfRule>
    <cfRule type="cellIs" dxfId="5443" priority="2039" operator="lessThan">
      <formula>E636</formula>
    </cfRule>
    <cfRule type="cellIs" dxfId="5442" priority="2040" operator="equal">
      <formula>E636</formula>
    </cfRule>
  </conditionalFormatting>
  <conditionalFormatting sqref="P639:W639">
    <cfRule type="cellIs" dxfId="5441" priority="2029" operator="equal">
      <formula>0</formula>
    </cfRule>
  </conditionalFormatting>
  <conditionalFormatting sqref="O639">
    <cfRule type="cellIs" dxfId="5440" priority="2030" operator="equal">
      <formula>0</formula>
    </cfRule>
  </conditionalFormatting>
  <conditionalFormatting sqref="O639:W639">
    <cfRule type="cellIs" dxfId="5439" priority="2031" operator="greaterThan">
      <formula>O636+1</formula>
    </cfRule>
    <cfRule type="cellIs" dxfId="5438" priority="2032" operator="equal">
      <formula>O636+1</formula>
    </cfRule>
    <cfRule type="cellIs" dxfId="5437" priority="2033" operator="lessThan">
      <formula>O636</formula>
    </cfRule>
    <cfRule type="cellIs" dxfId="5436" priority="2034" operator="equal">
      <formula>O636</formula>
    </cfRule>
  </conditionalFormatting>
  <conditionalFormatting sqref="E636">
    <cfRule type="cellIs" dxfId="5435" priority="2026" operator="equal">
      <formula>3</formula>
    </cfRule>
    <cfRule type="cellIs" dxfId="5434" priority="2027" operator="equal">
      <formula>5</formula>
    </cfRule>
    <cfRule type="cellIs" dxfId="5433" priority="2028" operator="equal">
      <formula>4</formula>
    </cfRule>
  </conditionalFormatting>
  <conditionalFormatting sqref="E636:M636">
    <cfRule type="cellIs" dxfId="5432" priority="2023" operator="equal">
      <formula>3</formula>
    </cfRule>
    <cfRule type="cellIs" dxfId="5431" priority="2024" operator="equal">
      <formula>5</formula>
    </cfRule>
    <cfRule type="cellIs" dxfId="5430" priority="2025" operator="equal">
      <formula>4</formula>
    </cfRule>
  </conditionalFormatting>
  <conditionalFormatting sqref="O636">
    <cfRule type="cellIs" dxfId="5429" priority="2020" operator="equal">
      <formula>3</formula>
    </cfRule>
    <cfRule type="cellIs" dxfId="5428" priority="2021" operator="equal">
      <formula>5</formula>
    </cfRule>
    <cfRule type="cellIs" dxfId="5427" priority="2022" operator="equal">
      <formula>4</formula>
    </cfRule>
  </conditionalFormatting>
  <conditionalFormatting sqref="O636:W636">
    <cfRule type="cellIs" dxfId="5426" priority="2017" operator="equal">
      <formula>3</formula>
    </cfRule>
    <cfRule type="cellIs" dxfId="5425" priority="2018" operator="equal">
      <formula>5</formula>
    </cfRule>
    <cfRule type="cellIs" dxfId="5424" priority="2019" operator="equal">
      <formula>4</formula>
    </cfRule>
  </conditionalFormatting>
  <conditionalFormatting sqref="E621">
    <cfRule type="cellIs" dxfId="5423" priority="2014" operator="equal">
      <formula>3</formula>
    </cfRule>
    <cfRule type="cellIs" dxfId="5422" priority="2015" operator="equal">
      <formula>5</formula>
    </cfRule>
    <cfRule type="cellIs" dxfId="5421" priority="2016" operator="equal">
      <formula>4</formula>
    </cfRule>
  </conditionalFormatting>
  <conditionalFormatting sqref="E621:M621">
    <cfRule type="cellIs" dxfId="5420" priority="2011" operator="equal">
      <formula>3</formula>
    </cfRule>
    <cfRule type="cellIs" dxfId="5419" priority="2012" operator="equal">
      <formula>5</formula>
    </cfRule>
    <cfRule type="cellIs" dxfId="5418" priority="2013" operator="equal">
      <formula>4</formula>
    </cfRule>
  </conditionalFormatting>
  <conditionalFormatting sqref="O621">
    <cfRule type="cellIs" dxfId="5417" priority="2008" operator="equal">
      <formula>3</formula>
    </cfRule>
    <cfRule type="cellIs" dxfId="5416" priority="2009" operator="equal">
      <formula>5</formula>
    </cfRule>
    <cfRule type="cellIs" dxfId="5415" priority="2010" operator="equal">
      <formula>4</formula>
    </cfRule>
  </conditionalFormatting>
  <conditionalFormatting sqref="O621:W621">
    <cfRule type="cellIs" dxfId="5414" priority="2005" operator="equal">
      <formula>3</formula>
    </cfRule>
    <cfRule type="cellIs" dxfId="5413" priority="2006" operator="equal">
      <formula>5</formula>
    </cfRule>
    <cfRule type="cellIs" dxfId="5412" priority="2007" operator="equal">
      <formula>4</formula>
    </cfRule>
  </conditionalFormatting>
  <conditionalFormatting sqref="F632:M632">
    <cfRule type="cellIs" dxfId="5411" priority="1999" operator="equal">
      <formula>0</formula>
    </cfRule>
  </conditionalFormatting>
  <conditionalFormatting sqref="E632">
    <cfRule type="cellIs" dxfId="5410" priority="2000" operator="equal">
      <formula>0</formula>
    </cfRule>
  </conditionalFormatting>
  <conditionalFormatting sqref="E632:M632">
    <cfRule type="cellIs" dxfId="5409" priority="2001" operator="greaterThan">
      <formula>E621+1</formula>
    </cfRule>
    <cfRule type="cellIs" dxfId="5408" priority="2002" operator="equal">
      <formula>E621+1</formula>
    </cfRule>
    <cfRule type="cellIs" dxfId="5407" priority="2003" operator="lessThan">
      <formula>E621</formula>
    </cfRule>
    <cfRule type="cellIs" dxfId="5406" priority="2004" operator="equal">
      <formula>E621</formula>
    </cfRule>
  </conditionalFormatting>
  <conditionalFormatting sqref="P632:W632">
    <cfRule type="cellIs" dxfId="5405" priority="1993" operator="equal">
      <formula>0</formula>
    </cfRule>
  </conditionalFormatting>
  <conditionalFormatting sqref="O632">
    <cfRule type="cellIs" dxfId="5404" priority="1994" operator="equal">
      <formula>0</formula>
    </cfRule>
  </conditionalFormatting>
  <conditionalFormatting sqref="O632:W632">
    <cfRule type="cellIs" dxfId="5403" priority="1995" operator="greaterThan">
      <formula>O621+1</formula>
    </cfRule>
    <cfRule type="cellIs" dxfId="5402" priority="1996" operator="equal">
      <formula>O621+1</formula>
    </cfRule>
    <cfRule type="cellIs" dxfId="5401" priority="1997" operator="lessThan">
      <formula>O621</formula>
    </cfRule>
    <cfRule type="cellIs" dxfId="5400" priority="1998" operator="equal">
      <formula>O621</formula>
    </cfRule>
  </conditionalFormatting>
  <conditionalFormatting sqref="F624:M624">
    <cfRule type="cellIs" dxfId="5399" priority="1987" operator="equal">
      <formula>0</formula>
    </cfRule>
  </conditionalFormatting>
  <conditionalFormatting sqref="E624">
    <cfRule type="cellIs" dxfId="5398" priority="1988" operator="equal">
      <formula>0</formula>
    </cfRule>
  </conditionalFormatting>
  <conditionalFormatting sqref="E624:M624">
    <cfRule type="cellIs" dxfId="5397" priority="1989" operator="greaterThan">
      <formula>E621+1</formula>
    </cfRule>
    <cfRule type="cellIs" dxfId="5396" priority="1990" operator="equal">
      <formula>E621+1</formula>
    </cfRule>
    <cfRule type="cellIs" dxfId="5395" priority="1991" operator="lessThan">
      <formula>E621</formula>
    </cfRule>
    <cfRule type="cellIs" dxfId="5394" priority="1992" operator="equal">
      <formula>E621</formula>
    </cfRule>
  </conditionalFormatting>
  <conditionalFormatting sqref="P624:W624">
    <cfRule type="cellIs" dxfId="5393" priority="1981" operator="equal">
      <formula>0</formula>
    </cfRule>
  </conditionalFormatting>
  <conditionalFormatting sqref="O624">
    <cfRule type="cellIs" dxfId="5392" priority="1982" operator="equal">
      <formula>0</formula>
    </cfRule>
  </conditionalFormatting>
  <conditionalFormatting sqref="O624:W624">
    <cfRule type="cellIs" dxfId="5391" priority="1983" operator="greaterThan">
      <formula>O621+1</formula>
    </cfRule>
    <cfRule type="cellIs" dxfId="5390" priority="1984" operator="equal">
      <formula>O621+1</formula>
    </cfRule>
    <cfRule type="cellIs" dxfId="5389" priority="1985" operator="lessThan">
      <formula>O621</formula>
    </cfRule>
    <cfRule type="cellIs" dxfId="5388" priority="1986" operator="equal">
      <formula>O621</formula>
    </cfRule>
  </conditionalFormatting>
  <conditionalFormatting sqref="E628">
    <cfRule type="cellIs" dxfId="5387" priority="1976" operator="equal">
      <formula>0</formula>
    </cfRule>
  </conditionalFormatting>
  <conditionalFormatting sqref="F628:M628">
    <cfRule type="cellIs" dxfId="5386" priority="1975" operator="equal">
      <formula>0</formula>
    </cfRule>
  </conditionalFormatting>
  <conditionalFormatting sqref="E628:M628">
    <cfRule type="cellIs" dxfId="5385" priority="1977" operator="greaterThan">
      <formula>E621+1</formula>
    </cfRule>
    <cfRule type="cellIs" dxfId="5384" priority="1978" operator="equal">
      <formula>E621+1</formula>
    </cfRule>
    <cfRule type="cellIs" dxfId="5383" priority="1979" operator="lessThan">
      <formula>E621</formula>
    </cfRule>
    <cfRule type="cellIs" dxfId="5382" priority="1980" operator="equal">
      <formula>E621</formula>
    </cfRule>
  </conditionalFormatting>
  <conditionalFormatting sqref="O628">
    <cfRule type="cellIs" dxfId="5381" priority="1970" operator="equal">
      <formula>0</formula>
    </cfRule>
  </conditionalFormatting>
  <conditionalFormatting sqref="P628:W628">
    <cfRule type="cellIs" dxfId="5380" priority="1969" operator="equal">
      <formula>0</formula>
    </cfRule>
  </conditionalFormatting>
  <conditionalFormatting sqref="O628:W628">
    <cfRule type="cellIs" dxfId="5379" priority="1971" operator="greaterThan">
      <formula>O621+1</formula>
    </cfRule>
    <cfRule type="cellIs" dxfId="5378" priority="1972" operator="equal">
      <formula>O621+1</formula>
    </cfRule>
    <cfRule type="cellIs" dxfId="5377" priority="1973" operator="lessThan">
      <formula>O621</formula>
    </cfRule>
    <cfRule type="cellIs" dxfId="5376" priority="1974" operator="equal">
      <formula>O621</formula>
    </cfRule>
  </conditionalFormatting>
  <conditionalFormatting sqref="P617:W617">
    <cfRule type="cellIs" dxfId="5375" priority="1957" operator="equal">
      <formula>0</formula>
    </cfRule>
  </conditionalFormatting>
  <conditionalFormatting sqref="F617:M617">
    <cfRule type="cellIs" dxfId="5374" priority="1963" operator="equal">
      <formula>0</formula>
    </cfRule>
  </conditionalFormatting>
  <conditionalFormatting sqref="E617">
    <cfRule type="cellIs" dxfId="5373" priority="1964" operator="equal">
      <formula>0</formula>
    </cfRule>
  </conditionalFormatting>
  <conditionalFormatting sqref="O617">
    <cfRule type="cellIs" dxfId="5372" priority="1958" operator="equal">
      <formula>0</formula>
    </cfRule>
  </conditionalFormatting>
  <conditionalFormatting sqref="E617:M617">
    <cfRule type="cellIs" dxfId="5371" priority="1965" operator="greaterThan">
      <formula>E606+1</formula>
    </cfRule>
    <cfRule type="cellIs" dxfId="5370" priority="1966" operator="equal">
      <formula>E606+1</formula>
    </cfRule>
    <cfRule type="cellIs" dxfId="5369" priority="1967" operator="lessThan">
      <formula>E606</formula>
    </cfRule>
    <cfRule type="cellIs" dxfId="5368" priority="1968" operator="equal">
      <formula>E606</formula>
    </cfRule>
  </conditionalFormatting>
  <conditionalFormatting sqref="O617:W617">
    <cfRule type="cellIs" dxfId="5367" priority="1959" operator="greaterThan">
      <formula>O606+1</formula>
    </cfRule>
    <cfRule type="cellIs" dxfId="5366" priority="1960" operator="equal">
      <formula>O606+1</formula>
    </cfRule>
    <cfRule type="cellIs" dxfId="5365" priority="1961" operator="lessThan">
      <formula>O606</formula>
    </cfRule>
    <cfRule type="cellIs" dxfId="5364" priority="1962" operator="equal">
      <formula>O606</formula>
    </cfRule>
  </conditionalFormatting>
  <conditionalFormatting sqref="E613">
    <cfRule type="cellIs" dxfId="5363" priority="1952" operator="equal">
      <formula>0</formula>
    </cfRule>
  </conditionalFormatting>
  <conditionalFormatting sqref="F613:M613">
    <cfRule type="cellIs" dxfId="5362" priority="1951" operator="equal">
      <formula>0</formula>
    </cfRule>
  </conditionalFormatting>
  <conditionalFormatting sqref="E613:M613">
    <cfRule type="cellIs" dxfId="5361" priority="1953" operator="greaterThan">
      <formula>E606+1</formula>
    </cfRule>
    <cfRule type="cellIs" dxfId="5360" priority="1954" operator="equal">
      <formula>E606+1</formula>
    </cfRule>
    <cfRule type="cellIs" dxfId="5359" priority="1955" operator="lessThan">
      <formula>E606</formula>
    </cfRule>
    <cfRule type="cellIs" dxfId="5358" priority="1956" operator="equal">
      <formula>E606</formula>
    </cfRule>
  </conditionalFormatting>
  <conditionalFormatting sqref="O613">
    <cfRule type="cellIs" dxfId="5357" priority="1946" operator="equal">
      <formula>0</formula>
    </cfRule>
  </conditionalFormatting>
  <conditionalFormatting sqref="P613:W613">
    <cfRule type="cellIs" dxfId="5356" priority="1945" operator="equal">
      <formula>0</formula>
    </cfRule>
  </conditionalFormatting>
  <conditionalFormatting sqref="O613:W613">
    <cfRule type="cellIs" dxfId="5355" priority="1947" operator="greaterThan">
      <formula>O606+1</formula>
    </cfRule>
    <cfRule type="cellIs" dxfId="5354" priority="1948" operator="equal">
      <formula>O606+1</formula>
    </cfRule>
    <cfRule type="cellIs" dxfId="5353" priority="1949" operator="lessThan">
      <formula>O606</formula>
    </cfRule>
    <cfRule type="cellIs" dxfId="5352" priority="1950" operator="equal">
      <formula>O606</formula>
    </cfRule>
  </conditionalFormatting>
  <conditionalFormatting sqref="F609:M609">
    <cfRule type="cellIs" dxfId="5351" priority="1939" operator="equal">
      <formula>0</formula>
    </cfRule>
  </conditionalFormatting>
  <conditionalFormatting sqref="E609">
    <cfRule type="cellIs" dxfId="5350" priority="1940" operator="equal">
      <formula>0</formula>
    </cfRule>
  </conditionalFormatting>
  <conditionalFormatting sqref="E609:M609">
    <cfRule type="cellIs" dxfId="5349" priority="1941" operator="greaterThan">
      <formula>E606+1</formula>
    </cfRule>
    <cfRule type="cellIs" dxfId="5348" priority="1942" operator="equal">
      <formula>E606+1</formula>
    </cfRule>
    <cfRule type="cellIs" dxfId="5347" priority="1943" operator="lessThan">
      <formula>E606</formula>
    </cfRule>
    <cfRule type="cellIs" dxfId="5346" priority="1944" operator="equal">
      <formula>E606</formula>
    </cfRule>
  </conditionalFormatting>
  <conditionalFormatting sqref="P609:W609">
    <cfRule type="cellIs" dxfId="5345" priority="1933" operator="equal">
      <formula>0</formula>
    </cfRule>
  </conditionalFormatting>
  <conditionalFormatting sqref="O609">
    <cfRule type="cellIs" dxfId="5344" priority="1934" operator="equal">
      <formula>0</formula>
    </cfRule>
  </conditionalFormatting>
  <conditionalFormatting sqref="O609:W609">
    <cfRule type="cellIs" dxfId="5343" priority="1935" operator="greaterThan">
      <formula>O606+1</formula>
    </cfRule>
    <cfRule type="cellIs" dxfId="5342" priority="1936" operator="equal">
      <formula>O606+1</formula>
    </cfRule>
    <cfRule type="cellIs" dxfId="5341" priority="1937" operator="lessThan">
      <formula>O606</formula>
    </cfRule>
    <cfRule type="cellIs" dxfId="5340" priority="1938" operator="equal">
      <formula>O606</formula>
    </cfRule>
  </conditionalFormatting>
  <conditionalFormatting sqref="E606">
    <cfRule type="cellIs" dxfId="5339" priority="1930" operator="equal">
      <formula>3</formula>
    </cfRule>
    <cfRule type="cellIs" dxfId="5338" priority="1931" operator="equal">
      <formula>5</formula>
    </cfRule>
    <cfRule type="cellIs" dxfId="5337" priority="1932" operator="equal">
      <formula>4</formula>
    </cfRule>
  </conditionalFormatting>
  <conditionalFormatting sqref="E606:M606">
    <cfRule type="cellIs" dxfId="5336" priority="1927" operator="equal">
      <formula>3</formula>
    </cfRule>
    <cfRule type="cellIs" dxfId="5335" priority="1928" operator="equal">
      <formula>5</formula>
    </cfRule>
    <cfRule type="cellIs" dxfId="5334" priority="1929" operator="equal">
      <formula>4</formula>
    </cfRule>
  </conditionalFormatting>
  <conditionalFormatting sqref="O606">
    <cfRule type="cellIs" dxfId="5333" priority="1924" operator="equal">
      <formula>3</formula>
    </cfRule>
    <cfRule type="cellIs" dxfId="5332" priority="1925" operator="equal">
      <formula>5</formula>
    </cfRule>
    <cfRule type="cellIs" dxfId="5331" priority="1926" operator="equal">
      <formula>4</formula>
    </cfRule>
  </conditionalFormatting>
  <conditionalFormatting sqref="O606:W606">
    <cfRule type="cellIs" dxfId="5330" priority="1921" operator="equal">
      <formula>3</formula>
    </cfRule>
    <cfRule type="cellIs" dxfId="5329" priority="1922" operator="equal">
      <formula>5</formula>
    </cfRule>
    <cfRule type="cellIs" dxfId="5328" priority="1923" operator="equal">
      <formula>4</formula>
    </cfRule>
  </conditionalFormatting>
  <conditionalFormatting sqref="P602:W602">
    <cfRule type="cellIs" dxfId="5327" priority="1909" operator="equal">
      <formula>0</formula>
    </cfRule>
  </conditionalFormatting>
  <conditionalFormatting sqref="F602:M602">
    <cfRule type="cellIs" dxfId="5326" priority="1915" operator="equal">
      <formula>0</formula>
    </cfRule>
  </conditionalFormatting>
  <conditionalFormatting sqref="E602">
    <cfRule type="cellIs" dxfId="5325" priority="1916" operator="equal">
      <formula>0</formula>
    </cfRule>
  </conditionalFormatting>
  <conditionalFormatting sqref="O602">
    <cfRule type="cellIs" dxfId="5324" priority="1910" operator="equal">
      <formula>0</formula>
    </cfRule>
  </conditionalFormatting>
  <conditionalFormatting sqref="E602:M602">
    <cfRule type="cellIs" dxfId="5323" priority="1917" operator="greaterThan">
      <formula>E591+1</formula>
    </cfRule>
    <cfRule type="cellIs" dxfId="5322" priority="1918" operator="equal">
      <formula>E591+1</formula>
    </cfRule>
    <cfRule type="cellIs" dxfId="5321" priority="1919" operator="lessThan">
      <formula>E591</formula>
    </cfRule>
    <cfRule type="cellIs" dxfId="5320" priority="1920" operator="equal">
      <formula>E591</formula>
    </cfRule>
  </conditionalFormatting>
  <conditionalFormatting sqref="O602:W602">
    <cfRule type="cellIs" dxfId="5319" priority="1911" operator="greaterThan">
      <formula>O591+1</formula>
    </cfRule>
    <cfRule type="cellIs" dxfId="5318" priority="1912" operator="equal">
      <formula>O591+1</formula>
    </cfRule>
    <cfRule type="cellIs" dxfId="5317" priority="1913" operator="lessThan">
      <formula>O591</formula>
    </cfRule>
    <cfRule type="cellIs" dxfId="5316" priority="1914" operator="equal">
      <formula>O591</formula>
    </cfRule>
  </conditionalFormatting>
  <conditionalFormatting sqref="F594:M594">
    <cfRule type="cellIs" dxfId="5315" priority="1903" operator="equal">
      <formula>0</formula>
    </cfRule>
  </conditionalFormatting>
  <conditionalFormatting sqref="E594">
    <cfRule type="cellIs" dxfId="5314" priority="1904" operator="equal">
      <formula>0</formula>
    </cfRule>
  </conditionalFormatting>
  <conditionalFormatting sqref="E594:M594">
    <cfRule type="cellIs" dxfId="5313" priority="1905" operator="greaterThan">
      <formula>E591+1</formula>
    </cfRule>
    <cfRule type="cellIs" dxfId="5312" priority="1906" operator="equal">
      <formula>E591+1</formula>
    </cfRule>
    <cfRule type="cellIs" dxfId="5311" priority="1907" operator="lessThan">
      <formula>E591</formula>
    </cfRule>
    <cfRule type="cellIs" dxfId="5310" priority="1908" operator="equal">
      <formula>E591</formula>
    </cfRule>
  </conditionalFormatting>
  <conditionalFormatting sqref="P594:W594">
    <cfRule type="cellIs" dxfId="5309" priority="1897" operator="equal">
      <formula>0</formula>
    </cfRule>
  </conditionalFormatting>
  <conditionalFormatting sqref="O594">
    <cfRule type="cellIs" dxfId="5308" priority="1898" operator="equal">
      <formula>0</formula>
    </cfRule>
  </conditionalFormatting>
  <conditionalFormatting sqref="O594:W594">
    <cfRule type="cellIs" dxfId="5307" priority="1899" operator="greaterThan">
      <formula>O591+1</formula>
    </cfRule>
    <cfRule type="cellIs" dxfId="5306" priority="1900" operator="equal">
      <formula>O591+1</formula>
    </cfRule>
    <cfRule type="cellIs" dxfId="5305" priority="1901" operator="lessThan">
      <formula>O591</formula>
    </cfRule>
    <cfRule type="cellIs" dxfId="5304" priority="1902" operator="equal">
      <formula>O591</formula>
    </cfRule>
  </conditionalFormatting>
  <conditionalFormatting sqref="E591">
    <cfRule type="cellIs" dxfId="5303" priority="1894" operator="equal">
      <formula>3</formula>
    </cfRule>
    <cfRule type="cellIs" dxfId="5302" priority="1895" operator="equal">
      <formula>5</formula>
    </cfRule>
    <cfRule type="cellIs" dxfId="5301" priority="1896" operator="equal">
      <formula>4</formula>
    </cfRule>
  </conditionalFormatting>
  <conditionalFormatting sqref="E591:M591">
    <cfRule type="cellIs" dxfId="5300" priority="1891" operator="equal">
      <formula>3</formula>
    </cfRule>
    <cfRule type="cellIs" dxfId="5299" priority="1892" operator="equal">
      <formula>5</formula>
    </cfRule>
    <cfRule type="cellIs" dxfId="5298" priority="1893" operator="equal">
      <formula>4</formula>
    </cfRule>
  </conditionalFormatting>
  <conditionalFormatting sqref="O591">
    <cfRule type="cellIs" dxfId="5297" priority="1888" operator="equal">
      <formula>3</formula>
    </cfRule>
    <cfRule type="cellIs" dxfId="5296" priority="1889" operator="equal">
      <formula>5</formula>
    </cfRule>
    <cfRule type="cellIs" dxfId="5295" priority="1890" operator="equal">
      <formula>4</formula>
    </cfRule>
  </conditionalFormatting>
  <conditionalFormatting sqref="O591:W591">
    <cfRule type="cellIs" dxfId="5294" priority="1885" operator="equal">
      <formula>3</formula>
    </cfRule>
    <cfRule type="cellIs" dxfId="5293" priority="1886" operator="equal">
      <formula>5</formula>
    </cfRule>
    <cfRule type="cellIs" dxfId="5292" priority="1887" operator="equal">
      <formula>4</formula>
    </cfRule>
  </conditionalFormatting>
  <conditionalFormatting sqref="F598:M598">
    <cfRule type="cellIs" dxfId="5291" priority="1879" operator="equal">
      <formula>0</formula>
    </cfRule>
  </conditionalFormatting>
  <conditionalFormatting sqref="E598">
    <cfRule type="cellIs" dxfId="5290" priority="1880" operator="equal">
      <formula>0</formula>
    </cfRule>
  </conditionalFormatting>
  <conditionalFormatting sqref="E598:M598">
    <cfRule type="cellIs" dxfId="5289" priority="1881" operator="greaterThan">
      <formula>E595+1</formula>
    </cfRule>
    <cfRule type="cellIs" dxfId="5288" priority="1882" operator="equal">
      <formula>E595+1</formula>
    </cfRule>
    <cfRule type="cellIs" dxfId="5287" priority="1883" operator="lessThan">
      <formula>E595</formula>
    </cfRule>
    <cfRule type="cellIs" dxfId="5286" priority="1884" operator="equal">
      <formula>E595</formula>
    </cfRule>
  </conditionalFormatting>
  <conditionalFormatting sqref="P598:W598">
    <cfRule type="cellIs" dxfId="5285" priority="1873" operator="equal">
      <formula>0</formula>
    </cfRule>
  </conditionalFormatting>
  <conditionalFormatting sqref="O598">
    <cfRule type="cellIs" dxfId="5284" priority="1874" operator="equal">
      <formula>0</formula>
    </cfRule>
  </conditionalFormatting>
  <conditionalFormatting sqref="O598:W598">
    <cfRule type="cellIs" dxfId="5283" priority="1875" operator="greaterThan">
      <formula>O595+1</formula>
    </cfRule>
    <cfRule type="cellIs" dxfId="5282" priority="1876" operator="equal">
      <formula>O595+1</formula>
    </cfRule>
    <cfRule type="cellIs" dxfId="5281" priority="1877" operator="lessThan">
      <formula>O595</formula>
    </cfRule>
    <cfRule type="cellIs" dxfId="5280" priority="1878" operator="equal">
      <formula>O595</formula>
    </cfRule>
  </conditionalFormatting>
  <conditionalFormatting sqref="E576">
    <cfRule type="cellIs" dxfId="5279" priority="1870" operator="equal">
      <formula>3</formula>
    </cfRule>
    <cfRule type="cellIs" dxfId="5278" priority="1871" operator="equal">
      <formula>5</formula>
    </cfRule>
    <cfRule type="cellIs" dxfId="5277" priority="1872" operator="equal">
      <formula>4</formula>
    </cfRule>
  </conditionalFormatting>
  <conditionalFormatting sqref="E576:M576">
    <cfRule type="cellIs" dxfId="5276" priority="1867" operator="equal">
      <formula>3</formula>
    </cfRule>
    <cfRule type="cellIs" dxfId="5275" priority="1868" operator="equal">
      <formula>5</formula>
    </cfRule>
    <cfRule type="cellIs" dxfId="5274" priority="1869" operator="equal">
      <formula>4</formula>
    </cfRule>
  </conditionalFormatting>
  <conditionalFormatting sqref="O576">
    <cfRule type="cellIs" dxfId="5273" priority="1864" operator="equal">
      <formula>3</formula>
    </cfRule>
    <cfRule type="cellIs" dxfId="5272" priority="1865" operator="equal">
      <formula>5</formula>
    </cfRule>
    <cfRule type="cellIs" dxfId="5271" priority="1866" operator="equal">
      <formula>4</formula>
    </cfRule>
  </conditionalFormatting>
  <conditionalFormatting sqref="O576:W576">
    <cfRule type="cellIs" dxfId="5270" priority="1861" operator="equal">
      <formula>3</formula>
    </cfRule>
    <cfRule type="cellIs" dxfId="5269" priority="1862" operator="equal">
      <formula>5</formula>
    </cfRule>
    <cfRule type="cellIs" dxfId="5268" priority="1863" operator="equal">
      <formula>4</formula>
    </cfRule>
  </conditionalFormatting>
  <conditionalFormatting sqref="P587:W587">
    <cfRule type="cellIs" dxfId="5267" priority="1849" operator="equal">
      <formula>0</formula>
    </cfRule>
  </conditionalFormatting>
  <conditionalFormatting sqref="F587:M587">
    <cfRule type="cellIs" dxfId="5266" priority="1855" operator="equal">
      <formula>0</formula>
    </cfRule>
  </conditionalFormatting>
  <conditionalFormatting sqref="E587">
    <cfRule type="cellIs" dxfId="5265" priority="1856" operator="equal">
      <formula>0</formula>
    </cfRule>
  </conditionalFormatting>
  <conditionalFormatting sqref="O587">
    <cfRule type="cellIs" dxfId="5264" priority="1850" operator="equal">
      <formula>0</formula>
    </cfRule>
  </conditionalFormatting>
  <conditionalFormatting sqref="E587:M587">
    <cfRule type="cellIs" dxfId="5263" priority="1857" operator="greaterThan">
      <formula>E576+1</formula>
    </cfRule>
    <cfRule type="cellIs" dxfId="5262" priority="1858" operator="equal">
      <formula>E576+1</formula>
    </cfRule>
    <cfRule type="cellIs" dxfId="5261" priority="1859" operator="lessThan">
      <formula>E576</formula>
    </cfRule>
    <cfRule type="cellIs" dxfId="5260" priority="1860" operator="equal">
      <formula>E576</formula>
    </cfRule>
  </conditionalFormatting>
  <conditionalFormatting sqref="O587:W587">
    <cfRule type="cellIs" dxfId="5259" priority="1851" operator="greaterThan">
      <formula>O576+1</formula>
    </cfRule>
    <cfRule type="cellIs" dxfId="5258" priority="1852" operator="equal">
      <formula>O576+1</formula>
    </cfRule>
    <cfRule type="cellIs" dxfId="5257" priority="1853" operator="lessThan">
      <formula>O576</formula>
    </cfRule>
    <cfRule type="cellIs" dxfId="5256" priority="1854" operator="equal">
      <formula>O576</formula>
    </cfRule>
  </conditionalFormatting>
  <conditionalFormatting sqref="E583">
    <cfRule type="cellIs" dxfId="5255" priority="1844" operator="equal">
      <formula>0</formula>
    </cfRule>
  </conditionalFormatting>
  <conditionalFormatting sqref="F583:M583">
    <cfRule type="cellIs" dxfId="5254" priority="1843" operator="equal">
      <formula>0</formula>
    </cfRule>
  </conditionalFormatting>
  <conditionalFormatting sqref="E583:M583">
    <cfRule type="cellIs" dxfId="5253" priority="1845" operator="greaterThan">
      <formula>E576+1</formula>
    </cfRule>
    <cfRule type="cellIs" dxfId="5252" priority="1846" operator="equal">
      <formula>E576+1</formula>
    </cfRule>
    <cfRule type="cellIs" dxfId="5251" priority="1847" operator="lessThan">
      <formula>E576</formula>
    </cfRule>
    <cfRule type="cellIs" dxfId="5250" priority="1848" operator="equal">
      <formula>E576</formula>
    </cfRule>
  </conditionalFormatting>
  <conditionalFormatting sqref="O583">
    <cfRule type="cellIs" dxfId="5249" priority="1838" operator="equal">
      <formula>0</formula>
    </cfRule>
  </conditionalFormatting>
  <conditionalFormatting sqref="P583:W583">
    <cfRule type="cellIs" dxfId="5248" priority="1837" operator="equal">
      <formula>0</formula>
    </cfRule>
  </conditionalFormatting>
  <conditionalFormatting sqref="O583:W583">
    <cfRule type="cellIs" dxfId="5247" priority="1839" operator="greaterThan">
      <formula>O576+1</formula>
    </cfRule>
    <cfRule type="cellIs" dxfId="5246" priority="1840" operator="equal">
      <formula>O576+1</formula>
    </cfRule>
    <cfRule type="cellIs" dxfId="5245" priority="1841" operator="lessThan">
      <formula>O576</formula>
    </cfRule>
    <cfRule type="cellIs" dxfId="5244" priority="1842" operator="equal">
      <formula>O576</formula>
    </cfRule>
  </conditionalFormatting>
  <conditionalFormatting sqref="F579:M579">
    <cfRule type="cellIs" dxfId="5243" priority="1831" operator="equal">
      <formula>0</formula>
    </cfRule>
  </conditionalFormatting>
  <conditionalFormatting sqref="E579">
    <cfRule type="cellIs" dxfId="5242" priority="1832" operator="equal">
      <formula>0</formula>
    </cfRule>
  </conditionalFormatting>
  <conditionalFormatting sqref="E579:M579">
    <cfRule type="cellIs" dxfId="5241" priority="1833" operator="greaterThan">
      <formula>E576+1</formula>
    </cfRule>
    <cfRule type="cellIs" dxfId="5240" priority="1834" operator="equal">
      <formula>E576+1</formula>
    </cfRule>
    <cfRule type="cellIs" dxfId="5239" priority="1835" operator="lessThan">
      <formula>E576</formula>
    </cfRule>
    <cfRule type="cellIs" dxfId="5238" priority="1836" operator="equal">
      <formula>E576</formula>
    </cfRule>
  </conditionalFormatting>
  <conditionalFormatting sqref="P579:W579">
    <cfRule type="cellIs" dxfId="5237" priority="1825" operator="equal">
      <formula>0</formula>
    </cfRule>
  </conditionalFormatting>
  <conditionalFormatting sqref="O579">
    <cfRule type="cellIs" dxfId="5236" priority="1826" operator="equal">
      <formula>0</formula>
    </cfRule>
  </conditionalFormatting>
  <conditionalFormatting sqref="O579:W579">
    <cfRule type="cellIs" dxfId="5235" priority="1827" operator="greaterThan">
      <formula>O576+1</formula>
    </cfRule>
    <cfRule type="cellIs" dxfId="5234" priority="1828" operator="equal">
      <formula>O576+1</formula>
    </cfRule>
    <cfRule type="cellIs" dxfId="5233" priority="1829" operator="lessThan">
      <formula>O576</formula>
    </cfRule>
    <cfRule type="cellIs" dxfId="5232" priority="1830" operator="equal">
      <formula>O576</formula>
    </cfRule>
  </conditionalFormatting>
  <conditionalFormatting sqref="P572:W572">
    <cfRule type="cellIs" dxfId="5231" priority="1813" operator="equal">
      <formula>0</formula>
    </cfRule>
  </conditionalFormatting>
  <conditionalFormatting sqref="F572:M572">
    <cfRule type="cellIs" dxfId="5230" priority="1819" operator="equal">
      <formula>0</formula>
    </cfRule>
  </conditionalFormatting>
  <conditionalFormatting sqref="E572">
    <cfRule type="cellIs" dxfId="5229" priority="1820" operator="equal">
      <formula>0</formula>
    </cfRule>
  </conditionalFormatting>
  <conditionalFormatting sqref="O572">
    <cfRule type="cellIs" dxfId="5228" priority="1814" operator="equal">
      <formula>0</formula>
    </cfRule>
  </conditionalFormatting>
  <conditionalFormatting sqref="E572:M572">
    <cfRule type="cellIs" dxfId="5227" priority="1821" operator="greaterThan">
      <formula>E561+1</formula>
    </cfRule>
    <cfRule type="cellIs" dxfId="5226" priority="1822" operator="equal">
      <formula>E561+1</formula>
    </cfRule>
    <cfRule type="cellIs" dxfId="5225" priority="1823" operator="lessThan">
      <formula>E561</formula>
    </cfRule>
    <cfRule type="cellIs" dxfId="5224" priority="1824" operator="equal">
      <formula>E561</formula>
    </cfRule>
  </conditionalFormatting>
  <conditionalFormatting sqref="O572:W572">
    <cfRule type="cellIs" dxfId="5223" priority="1815" operator="greaterThan">
      <formula>O561+1</formula>
    </cfRule>
    <cfRule type="cellIs" dxfId="5222" priority="1816" operator="equal">
      <formula>O561+1</formula>
    </cfRule>
    <cfRule type="cellIs" dxfId="5221" priority="1817" operator="lessThan">
      <formula>O561</formula>
    </cfRule>
    <cfRule type="cellIs" dxfId="5220" priority="1818" operator="equal">
      <formula>O561</formula>
    </cfRule>
  </conditionalFormatting>
  <conditionalFormatting sqref="E568">
    <cfRule type="cellIs" dxfId="5219" priority="1808" operator="equal">
      <formula>0</formula>
    </cfRule>
  </conditionalFormatting>
  <conditionalFormatting sqref="F568:M568">
    <cfRule type="cellIs" dxfId="5218" priority="1807" operator="equal">
      <formula>0</formula>
    </cfRule>
  </conditionalFormatting>
  <conditionalFormatting sqref="E568:M568">
    <cfRule type="cellIs" dxfId="5217" priority="1809" operator="greaterThan">
      <formula>E561+1</formula>
    </cfRule>
    <cfRule type="cellIs" dxfId="5216" priority="1810" operator="equal">
      <formula>E561+1</formula>
    </cfRule>
    <cfRule type="cellIs" dxfId="5215" priority="1811" operator="lessThan">
      <formula>E561</formula>
    </cfRule>
    <cfRule type="cellIs" dxfId="5214" priority="1812" operator="equal">
      <formula>E561</formula>
    </cfRule>
  </conditionalFormatting>
  <conditionalFormatting sqref="O568">
    <cfRule type="cellIs" dxfId="5213" priority="1802" operator="equal">
      <formula>0</formula>
    </cfRule>
  </conditionalFormatting>
  <conditionalFormatting sqref="P568:W568">
    <cfRule type="cellIs" dxfId="5212" priority="1801" operator="equal">
      <formula>0</formula>
    </cfRule>
  </conditionalFormatting>
  <conditionalFormatting sqref="O568:W568">
    <cfRule type="cellIs" dxfId="5211" priority="1803" operator="greaterThan">
      <formula>O561+1</formula>
    </cfRule>
    <cfRule type="cellIs" dxfId="5210" priority="1804" operator="equal">
      <formula>O561+1</formula>
    </cfRule>
    <cfRule type="cellIs" dxfId="5209" priority="1805" operator="lessThan">
      <formula>O561</formula>
    </cfRule>
    <cfRule type="cellIs" dxfId="5208" priority="1806" operator="equal">
      <formula>O561</formula>
    </cfRule>
  </conditionalFormatting>
  <conditionalFormatting sqref="F564:M564">
    <cfRule type="cellIs" dxfId="5207" priority="1795" operator="equal">
      <formula>0</formula>
    </cfRule>
  </conditionalFormatting>
  <conditionalFormatting sqref="E564">
    <cfRule type="cellIs" dxfId="5206" priority="1796" operator="equal">
      <formula>0</formula>
    </cfRule>
  </conditionalFormatting>
  <conditionalFormatting sqref="E564:M564">
    <cfRule type="cellIs" dxfId="5205" priority="1797" operator="greaterThan">
      <formula>E561+1</formula>
    </cfRule>
    <cfRule type="cellIs" dxfId="5204" priority="1798" operator="equal">
      <formula>E561+1</formula>
    </cfRule>
    <cfRule type="cellIs" dxfId="5203" priority="1799" operator="lessThan">
      <formula>E561</formula>
    </cfRule>
    <cfRule type="cellIs" dxfId="5202" priority="1800" operator="equal">
      <formula>E561</formula>
    </cfRule>
  </conditionalFormatting>
  <conditionalFormatting sqref="P564:W564">
    <cfRule type="cellIs" dxfId="5201" priority="1789" operator="equal">
      <formula>0</formula>
    </cfRule>
  </conditionalFormatting>
  <conditionalFormatting sqref="O564">
    <cfRule type="cellIs" dxfId="5200" priority="1790" operator="equal">
      <formula>0</formula>
    </cfRule>
  </conditionalFormatting>
  <conditionalFormatting sqref="O564:W564">
    <cfRule type="cellIs" dxfId="5199" priority="1791" operator="greaterThan">
      <formula>O561+1</formula>
    </cfRule>
    <cfRule type="cellIs" dxfId="5198" priority="1792" operator="equal">
      <formula>O561+1</formula>
    </cfRule>
    <cfRule type="cellIs" dxfId="5197" priority="1793" operator="lessThan">
      <formula>O561</formula>
    </cfRule>
    <cfRule type="cellIs" dxfId="5196" priority="1794" operator="equal">
      <formula>O561</formula>
    </cfRule>
  </conditionalFormatting>
  <conditionalFormatting sqref="E561">
    <cfRule type="cellIs" dxfId="5195" priority="1786" operator="equal">
      <formula>3</formula>
    </cfRule>
    <cfRule type="cellIs" dxfId="5194" priority="1787" operator="equal">
      <formula>5</formula>
    </cfRule>
    <cfRule type="cellIs" dxfId="5193" priority="1788" operator="equal">
      <formula>4</formula>
    </cfRule>
  </conditionalFormatting>
  <conditionalFormatting sqref="E561:M561">
    <cfRule type="cellIs" dxfId="5192" priority="1783" operator="equal">
      <formula>3</formula>
    </cfRule>
    <cfRule type="cellIs" dxfId="5191" priority="1784" operator="equal">
      <formula>5</formula>
    </cfRule>
    <cfRule type="cellIs" dxfId="5190" priority="1785" operator="equal">
      <formula>4</formula>
    </cfRule>
  </conditionalFormatting>
  <conditionalFormatting sqref="O561">
    <cfRule type="cellIs" dxfId="5189" priority="1780" operator="equal">
      <formula>3</formula>
    </cfRule>
    <cfRule type="cellIs" dxfId="5188" priority="1781" operator="equal">
      <formula>5</formula>
    </cfRule>
    <cfRule type="cellIs" dxfId="5187" priority="1782" operator="equal">
      <formula>4</formula>
    </cfRule>
  </conditionalFormatting>
  <conditionalFormatting sqref="O561:W561">
    <cfRule type="cellIs" dxfId="5186" priority="1777" operator="equal">
      <formula>3</formula>
    </cfRule>
    <cfRule type="cellIs" dxfId="5185" priority="1778" operator="equal">
      <formula>5</formula>
    </cfRule>
    <cfRule type="cellIs" dxfId="5184" priority="1779" operator="equal">
      <formula>4</formula>
    </cfRule>
  </conditionalFormatting>
  <conditionalFormatting sqref="E546">
    <cfRule type="cellIs" dxfId="5183" priority="1774" operator="equal">
      <formula>3</formula>
    </cfRule>
    <cfRule type="cellIs" dxfId="5182" priority="1775" operator="equal">
      <formula>5</formula>
    </cfRule>
    <cfRule type="cellIs" dxfId="5181" priority="1776" operator="equal">
      <formula>4</formula>
    </cfRule>
  </conditionalFormatting>
  <conditionalFormatting sqref="E546:M546">
    <cfRule type="cellIs" dxfId="5180" priority="1771" operator="equal">
      <formula>3</formula>
    </cfRule>
    <cfRule type="cellIs" dxfId="5179" priority="1772" operator="equal">
      <formula>5</formula>
    </cfRule>
    <cfRule type="cellIs" dxfId="5178" priority="1773" operator="equal">
      <formula>4</formula>
    </cfRule>
  </conditionalFormatting>
  <conditionalFormatting sqref="O546">
    <cfRule type="cellIs" dxfId="5177" priority="1768" operator="equal">
      <formula>3</formula>
    </cfRule>
    <cfRule type="cellIs" dxfId="5176" priority="1769" operator="equal">
      <formula>5</formula>
    </cfRule>
    <cfRule type="cellIs" dxfId="5175" priority="1770" operator="equal">
      <formula>4</formula>
    </cfRule>
  </conditionalFormatting>
  <conditionalFormatting sqref="O546:W546">
    <cfRule type="cellIs" dxfId="5174" priority="1765" operator="equal">
      <formula>3</formula>
    </cfRule>
    <cfRule type="cellIs" dxfId="5173" priority="1766" operator="equal">
      <formula>5</formula>
    </cfRule>
    <cfRule type="cellIs" dxfId="5172" priority="1767" operator="equal">
      <formula>4</formula>
    </cfRule>
  </conditionalFormatting>
  <conditionalFormatting sqref="P557:W557">
    <cfRule type="cellIs" dxfId="5171" priority="1753" operator="equal">
      <formula>0</formula>
    </cfRule>
  </conditionalFormatting>
  <conditionalFormatting sqref="F557:M557">
    <cfRule type="cellIs" dxfId="5170" priority="1759" operator="equal">
      <formula>0</formula>
    </cfRule>
  </conditionalFormatting>
  <conditionalFormatting sqref="E557">
    <cfRule type="cellIs" dxfId="5169" priority="1760" operator="equal">
      <formula>0</formula>
    </cfRule>
  </conditionalFormatting>
  <conditionalFormatting sqref="O557">
    <cfRule type="cellIs" dxfId="5168" priority="1754" operator="equal">
      <formula>0</formula>
    </cfRule>
  </conditionalFormatting>
  <conditionalFormatting sqref="E557:M557">
    <cfRule type="cellIs" dxfId="5167" priority="1761" operator="greaterThan">
      <formula>E546+1</formula>
    </cfRule>
    <cfRule type="cellIs" dxfId="5166" priority="1762" operator="equal">
      <formula>E546+1</formula>
    </cfRule>
    <cfRule type="cellIs" dxfId="5165" priority="1763" operator="lessThan">
      <formula>E546</formula>
    </cfRule>
    <cfRule type="cellIs" dxfId="5164" priority="1764" operator="equal">
      <formula>E546</formula>
    </cfRule>
  </conditionalFormatting>
  <conditionalFormatting sqref="O557:W557">
    <cfRule type="cellIs" dxfId="5163" priority="1755" operator="greaterThan">
      <formula>O546+1</formula>
    </cfRule>
    <cfRule type="cellIs" dxfId="5162" priority="1756" operator="equal">
      <formula>O546+1</formula>
    </cfRule>
    <cfRule type="cellIs" dxfId="5161" priority="1757" operator="lessThan">
      <formula>O546</formula>
    </cfRule>
    <cfRule type="cellIs" dxfId="5160" priority="1758" operator="equal">
      <formula>O546</formula>
    </cfRule>
  </conditionalFormatting>
  <conditionalFormatting sqref="E553">
    <cfRule type="cellIs" dxfId="5159" priority="1748" operator="equal">
      <formula>0</formula>
    </cfRule>
  </conditionalFormatting>
  <conditionalFormatting sqref="F553:M553">
    <cfRule type="cellIs" dxfId="5158" priority="1747" operator="equal">
      <formula>0</formula>
    </cfRule>
  </conditionalFormatting>
  <conditionalFormatting sqref="E553:M553">
    <cfRule type="cellIs" dxfId="5157" priority="1749" operator="greaterThan">
      <formula>E546+1</formula>
    </cfRule>
    <cfRule type="cellIs" dxfId="5156" priority="1750" operator="equal">
      <formula>E546+1</formula>
    </cfRule>
    <cfRule type="cellIs" dxfId="5155" priority="1751" operator="lessThan">
      <formula>E546</formula>
    </cfRule>
    <cfRule type="cellIs" dxfId="5154" priority="1752" operator="equal">
      <formula>E546</formula>
    </cfRule>
  </conditionalFormatting>
  <conditionalFormatting sqref="O553">
    <cfRule type="cellIs" dxfId="5153" priority="1742" operator="equal">
      <formula>0</formula>
    </cfRule>
  </conditionalFormatting>
  <conditionalFormatting sqref="P553:W553">
    <cfRule type="cellIs" dxfId="5152" priority="1741" operator="equal">
      <formula>0</formula>
    </cfRule>
  </conditionalFormatting>
  <conditionalFormatting sqref="O553:W553">
    <cfRule type="cellIs" dxfId="5151" priority="1743" operator="greaterThan">
      <formula>O546+1</formula>
    </cfRule>
    <cfRule type="cellIs" dxfId="5150" priority="1744" operator="equal">
      <formula>O546+1</formula>
    </cfRule>
    <cfRule type="cellIs" dxfId="5149" priority="1745" operator="lessThan">
      <formula>O546</formula>
    </cfRule>
    <cfRule type="cellIs" dxfId="5148" priority="1746" operator="equal">
      <formula>O546</formula>
    </cfRule>
  </conditionalFormatting>
  <conditionalFormatting sqref="F549:M549">
    <cfRule type="cellIs" dxfId="5147" priority="1735" operator="equal">
      <formula>0</formula>
    </cfRule>
  </conditionalFormatting>
  <conditionalFormatting sqref="E549">
    <cfRule type="cellIs" dxfId="5146" priority="1736" operator="equal">
      <formula>0</formula>
    </cfRule>
  </conditionalFormatting>
  <conditionalFormatting sqref="E549:M549">
    <cfRule type="cellIs" dxfId="5145" priority="1737" operator="greaterThan">
      <formula>E546+1</formula>
    </cfRule>
    <cfRule type="cellIs" dxfId="5144" priority="1738" operator="equal">
      <formula>E546+1</formula>
    </cfRule>
    <cfRule type="cellIs" dxfId="5143" priority="1739" operator="lessThan">
      <formula>E546</formula>
    </cfRule>
    <cfRule type="cellIs" dxfId="5142" priority="1740" operator="equal">
      <formula>E546</formula>
    </cfRule>
  </conditionalFormatting>
  <conditionalFormatting sqref="P549:W549">
    <cfRule type="cellIs" dxfId="5141" priority="1729" operator="equal">
      <formula>0</formula>
    </cfRule>
  </conditionalFormatting>
  <conditionalFormatting sqref="O549">
    <cfRule type="cellIs" dxfId="5140" priority="1730" operator="equal">
      <formula>0</formula>
    </cfRule>
  </conditionalFormatting>
  <conditionalFormatting sqref="O549:W549">
    <cfRule type="cellIs" dxfId="5139" priority="1731" operator="greaterThan">
      <formula>O546+1</formula>
    </cfRule>
    <cfRule type="cellIs" dxfId="5138" priority="1732" operator="equal">
      <formula>O546+1</formula>
    </cfRule>
    <cfRule type="cellIs" dxfId="5137" priority="1733" operator="lessThan">
      <formula>O546</formula>
    </cfRule>
    <cfRule type="cellIs" dxfId="5136" priority="1734" operator="equal">
      <formula>O546</formula>
    </cfRule>
  </conditionalFormatting>
  <conditionalFormatting sqref="P542:W542">
    <cfRule type="cellIs" dxfId="5135" priority="1717" operator="equal">
      <formula>0</formula>
    </cfRule>
  </conditionalFormatting>
  <conditionalFormatting sqref="F542:M542">
    <cfRule type="cellIs" dxfId="5134" priority="1723" operator="equal">
      <formula>0</formula>
    </cfRule>
  </conditionalFormatting>
  <conditionalFormatting sqref="E542">
    <cfRule type="cellIs" dxfId="5133" priority="1724" operator="equal">
      <formula>0</formula>
    </cfRule>
  </conditionalFormatting>
  <conditionalFormatting sqref="O542">
    <cfRule type="cellIs" dxfId="5132" priority="1718" operator="equal">
      <formula>0</formula>
    </cfRule>
  </conditionalFormatting>
  <conditionalFormatting sqref="E542:M542">
    <cfRule type="cellIs" dxfId="5131" priority="1725" operator="greaterThan">
      <formula>E531+1</formula>
    </cfRule>
    <cfRule type="cellIs" dxfId="5130" priority="1726" operator="equal">
      <formula>E531+1</formula>
    </cfRule>
    <cfRule type="cellIs" dxfId="5129" priority="1727" operator="lessThan">
      <formula>E531</formula>
    </cfRule>
    <cfRule type="cellIs" dxfId="5128" priority="1728" operator="equal">
      <formula>E531</formula>
    </cfRule>
  </conditionalFormatting>
  <conditionalFormatting sqref="O542:W542">
    <cfRule type="cellIs" dxfId="5127" priority="1719" operator="greaterThan">
      <formula>O531+1</formula>
    </cfRule>
    <cfRule type="cellIs" dxfId="5126" priority="1720" operator="equal">
      <formula>O531+1</formula>
    </cfRule>
    <cfRule type="cellIs" dxfId="5125" priority="1721" operator="lessThan">
      <formula>O531</formula>
    </cfRule>
    <cfRule type="cellIs" dxfId="5124" priority="1722" operator="equal">
      <formula>O531</formula>
    </cfRule>
  </conditionalFormatting>
  <conditionalFormatting sqref="E538">
    <cfRule type="cellIs" dxfId="5123" priority="1712" operator="equal">
      <formula>0</formula>
    </cfRule>
  </conditionalFormatting>
  <conditionalFormatting sqref="F538:M538">
    <cfRule type="cellIs" dxfId="5122" priority="1711" operator="equal">
      <formula>0</formula>
    </cfRule>
  </conditionalFormatting>
  <conditionalFormatting sqref="E538:M538">
    <cfRule type="cellIs" dxfId="5121" priority="1713" operator="greaterThan">
      <formula>E531+1</formula>
    </cfRule>
    <cfRule type="cellIs" dxfId="5120" priority="1714" operator="equal">
      <formula>E531+1</formula>
    </cfRule>
    <cfRule type="cellIs" dxfId="5119" priority="1715" operator="lessThan">
      <formula>E531</formula>
    </cfRule>
    <cfRule type="cellIs" dxfId="5118" priority="1716" operator="equal">
      <formula>E531</formula>
    </cfRule>
  </conditionalFormatting>
  <conditionalFormatting sqref="O538">
    <cfRule type="cellIs" dxfId="5117" priority="1706" operator="equal">
      <formula>0</formula>
    </cfRule>
  </conditionalFormatting>
  <conditionalFormatting sqref="P538:W538">
    <cfRule type="cellIs" dxfId="5116" priority="1705" operator="equal">
      <formula>0</formula>
    </cfRule>
  </conditionalFormatting>
  <conditionalFormatting sqref="O538:W538">
    <cfRule type="cellIs" dxfId="5115" priority="1707" operator="greaterThan">
      <formula>O531+1</formula>
    </cfRule>
    <cfRule type="cellIs" dxfId="5114" priority="1708" operator="equal">
      <formula>O531+1</formula>
    </cfRule>
    <cfRule type="cellIs" dxfId="5113" priority="1709" operator="lessThan">
      <formula>O531</formula>
    </cfRule>
    <cfRule type="cellIs" dxfId="5112" priority="1710" operator="equal">
      <formula>O531</formula>
    </cfRule>
  </conditionalFormatting>
  <conditionalFormatting sqref="F534:M534">
    <cfRule type="cellIs" dxfId="5111" priority="1699" operator="equal">
      <formula>0</formula>
    </cfRule>
  </conditionalFormatting>
  <conditionalFormatting sqref="E534">
    <cfRule type="cellIs" dxfId="5110" priority="1700" operator="equal">
      <formula>0</formula>
    </cfRule>
  </conditionalFormatting>
  <conditionalFormatting sqref="E534:M534">
    <cfRule type="cellIs" dxfId="5109" priority="1701" operator="greaterThan">
      <formula>E531+1</formula>
    </cfRule>
    <cfRule type="cellIs" dxfId="5108" priority="1702" operator="equal">
      <formula>E531+1</formula>
    </cfRule>
    <cfRule type="cellIs" dxfId="5107" priority="1703" operator="lessThan">
      <formula>E531</formula>
    </cfRule>
    <cfRule type="cellIs" dxfId="5106" priority="1704" operator="equal">
      <formula>E531</formula>
    </cfRule>
  </conditionalFormatting>
  <conditionalFormatting sqref="P534:W534">
    <cfRule type="cellIs" dxfId="5105" priority="1693" operator="equal">
      <formula>0</formula>
    </cfRule>
  </conditionalFormatting>
  <conditionalFormatting sqref="O534">
    <cfRule type="cellIs" dxfId="5104" priority="1694" operator="equal">
      <formula>0</formula>
    </cfRule>
  </conditionalFormatting>
  <conditionalFormatting sqref="O534:W534">
    <cfRule type="cellIs" dxfId="5103" priority="1695" operator="greaterThan">
      <formula>O531+1</formula>
    </cfRule>
    <cfRule type="cellIs" dxfId="5102" priority="1696" operator="equal">
      <formula>O531+1</formula>
    </cfRule>
    <cfRule type="cellIs" dxfId="5101" priority="1697" operator="lessThan">
      <formula>O531</formula>
    </cfRule>
    <cfRule type="cellIs" dxfId="5100" priority="1698" operator="equal">
      <formula>O531</formula>
    </cfRule>
  </conditionalFormatting>
  <conditionalFormatting sqref="E531">
    <cfRule type="cellIs" dxfId="5099" priority="1690" operator="equal">
      <formula>3</formula>
    </cfRule>
    <cfRule type="cellIs" dxfId="5098" priority="1691" operator="equal">
      <formula>5</formula>
    </cfRule>
    <cfRule type="cellIs" dxfId="5097" priority="1692" operator="equal">
      <formula>4</formula>
    </cfRule>
  </conditionalFormatting>
  <conditionalFormatting sqref="E531:M531">
    <cfRule type="cellIs" dxfId="5096" priority="1687" operator="equal">
      <formula>3</formula>
    </cfRule>
    <cfRule type="cellIs" dxfId="5095" priority="1688" operator="equal">
      <formula>5</formula>
    </cfRule>
    <cfRule type="cellIs" dxfId="5094" priority="1689" operator="equal">
      <formula>4</formula>
    </cfRule>
  </conditionalFormatting>
  <conditionalFormatting sqref="O531">
    <cfRule type="cellIs" dxfId="5093" priority="1684" operator="equal">
      <formula>3</formula>
    </cfRule>
    <cfRule type="cellIs" dxfId="5092" priority="1685" operator="equal">
      <formula>5</formula>
    </cfRule>
    <cfRule type="cellIs" dxfId="5091" priority="1686" operator="equal">
      <formula>4</formula>
    </cfRule>
  </conditionalFormatting>
  <conditionalFormatting sqref="O531:W531">
    <cfRule type="cellIs" dxfId="5090" priority="1681" operator="equal">
      <formula>3</formula>
    </cfRule>
    <cfRule type="cellIs" dxfId="5089" priority="1682" operator="equal">
      <formula>5</formula>
    </cfRule>
    <cfRule type="cellIs" dxfId="5088" priority="1683" operator="equal">
      <formula>4</formula>
    </cfRule>
  </conditionalFormatting>
  <conditionalFormatting sqref="E523">
    <cfRule type="cellIs" dxfId="5087" priority="1670" operator="equal">
      <formula>0</formula>
    </cfRule>
  </conditionalFormatting>
  <conditionalFormatting sqref="F523:M523">
    <cfRule type="cellIs" dxfId="5086" priority="1669" operator="equal">
      <formula>0</formula>
    </cfRule>
  </conditionalFormatting>
  <conditionalFormatting sqref="O523:W523">
    <cfRule type="cellIs" dxfId="5085" priority="1665" operator="greaterThan">
      <formula>O516+1</formula>
    </cfRule>
    <cfRule type="cellIs" dxfId="5084" priority="1666" operator="equal">
      <formula>O516+1</formula>
    </cfRule>
    <cfRule type="cellIs" dxfId="5083" priority="1667" operator="lessThan">
      <formula>O516</formula>
    </cfRule>
    <cfRule type="cellIs" dxfId="5082" priority="1668" operator="equal">
      <formula>O516</formula>
    </cfRule>
  </conditionalFormatting>
  <conditionalFormatting sqref="O527">
    <cfRule type="cellIs" dxfId="5081" priority="1658" operator="equal">
      <formula>0</formula>
    </cfRule>
  </conditionalFormatting>
  <conditionalFormatting sqref="P527:W527">
    <cfRule type="cellIs" dxfId="5080" priority="1657" operator="equal">
      <formula>0</formula>
    </cfRule>
  </conditionalFormatting>
  <conditionalFormatting sqref="E527">
    <cfRule type="cellIs" dxfId="5079" priority="1676" operator="equal">
      <formula>0</formula>
    </cfRule>
  </conditionalFormatting>
  <conditionalFormatting sqref="F527:M527">
    <cfRule type="cellIs" dxfId="5078" priority="1675" operator="equal">
      <formula>0</formula>
    </cfRule>
  </conditionalFormatting>
  <conditionalFormatting sqref="O523">
    <cfRule type="cellIs" dxfId="5077" priority="1664" operator="equal">
      <formula>0</formula>
    </cfRule>
  </conditionalFormatting>
  <conditionalFormatting sqref="P523:W523">
    <cfRule type="cellIs" dxfId="5076" priority="1663" operator="equal">
      <formula>0</formula>
    </cfRule>
  </conditionalFormatting>
  <conditionalFormatting sqref="E527:M527">
    <cfRule type="cellIs" dxfId="5075" priority="1677" operator="greaterThan">
      <formula>E516+1</formula>
    </cfRule>
    <cfRule type="cellIs" dxfId="5074" priority="1678" operator="equal">
      <formula>E516+1</formula>
    </cfRule>
    <cfRule type="cellIs" dxfId="5073" priority="1679" operator="lessThan">
      <formula>E516</formula>
    </cfRule>
    <cfRule type="cellIs" dxfId="5072" priority="1680" operator="equal">
      <formula>E516</formula>
    </cfRule>
  </conditionalFormatting>
  <conditionalFormatting sqref="E523:M523">
    <cfRule type="cellIs" dxfId="5071" priority="1671" operator="greaterThan">
      <formula>E516+1</formula>
    </cfRule>
    <cfRule type="cellIs" dxfId="5070" priority="1672" operator="equal">
      <formula>E516+1</formula>
    </cfRule>
    <cfRule type="cellIs" dxfId="5069" priority="1673" operator="lessThan">
      <formula>E516</formula>
    </cfRule>
    <cfRule type="cellIs" dxfId="5068" priority="1674" operator="equal">
      <formula>E516</formula>
    </cfRule>
  </conditionalFormatting>
  <conditionalFormatting sqref="O527:W527">
    <cfRule type="cellIs" dxfId="5067" priority="1659" operator="greaterThan">
      <formula>O516+1</formula>
    </cfRule>
    <cfRule type="cellIs" dxfId="5066" priority="1660" operator="equal">
      <formula>O516+1</formula>
    </cfRule>
    <cfRule type="cellIs" dxfId="5065" priority="1661" operator="lessThan">
      <formula>O516</formula>
    </cfRule>
    <cfRule type="cellIs" dxfId="5064" priority="1662" operator="equal">
      <formula>O516</formula>
    </cfRule>
  </conditionalFormatting>
  <conditionalFormatting sqref="F519:M519">
    <cfRule type="cellIs" dxfId="5063" priority="1651" operator="equal">
      <formula>0</formula>
    </cfRule>
  </conditionalFormatting>
  <conditionalFormatting sqref="E519">
    <cfRule type="cellIs" dxfId="5062" priority="1652" operator="equal">
      <formula>0</formula>
    </cfRule>
  </conditionalFormatting>
  <conditionalFormatting sqref="E519:M519">
    <cfRule type="cellIs" dxfId="5061" priority="1653" operator="greaterThan">
      <formula>E516+1</formula>
    </cfRule>
    <cfRule type="cellIs" dxfId="5060" priority="1654" operator="equal">
      <formula>E516+1</formula>
    </cfRule>
    <cfRule type="cellIs" dxfId="5059" priority="1655" operator="lessThan">
      <formula>E516</formula>
    </cfRule>
    <cfRule type="cellIs" dxfId="5058" priority="1656" operator="equal">
      <formula>E516</formula>
    </cfRule>
  </conditionalFormatting>
  <conditionalFormatting sqref="P519:W519">
    <cfRule type="cellIs" dxfId="5057" priority="1645" operator="equal">
      <formula>0</formula>
    </cfRule>
  </conditionalFormatting>
  <conditionalFormatting sqref="O519">
    <cfRule type="cellIs" dxfId="5056" priority="1646" operator="equal">
      <formula>0</formula>
    </cfRule>
  </conditionalFormatting>
  <conditionalFormatting sqref="O519:W519">
    <cfRule type="cellIs" dxfId="5055" priority="1647" operator="greaterThan">
      <formula>O516+1</formula>
    </cfRule>
    <cfRule type="cellIs" dxfId="5054" priority="1648" operator="equal">
      <formula>O516+1</formula>
    </cfRule>
    <cfRule type="cellIs" dxfId="5053" priority="1649" operator="lessThan">
      <formula>O516</formula>
    </cfRule>
    <cfRule type="cellIs" dxfId="5052" priority="1650" operator="equal">
      <formula>O516</formula>
    </cfRule>
  </conditionalFormatting>
  <conditionalFormatting sqref="E516">
    <cfRule type="cellIs" dxfId="5051" priority="1642" operator="equal">
      <formula>3</formula>
    </cfRule>
    <cfRule type="cellIs" dxfId="5050" priority="1643" operator="equal">
      <formula>5</formula>
    </cfRule>
    <cfRule type="cellIs" dxfId="5049" priority="1644" operator="equal">
      <formula>4</formula>
    </cfRule>
  </conditionalFormatting>
  <conditionalFormatting sqref="E516:M516">
    <cfRule type="cellIs" dxfId="5048" priority="1639" operator="equal">
      <formula>3</formula>
    </cfRule>
    <cfRule type="cellIs" dxfId="5047" priority="1640" operator="equal">
      <formula>5</formula>
    </cfRule>
    <cfRule type="cellIs" dxfId="5046" priority="1641" operator="equal">
      <formula>4</formula>
    </cfRule>
  </conditionalFormatting>
  <conditionalFormatting sqref="O516">
    <cfRule type="cellIs" dxfId="5045" priority="1636" operator="equal">
      <formula>3</formula>
    </cfRule>
    <cfRule type="cellIs" dxfId="5044" priority="1637" operator="equal">
      <formula>5</formula>
    </cfRule>
    <cfRule type="cellIs" dxfId="5043" priority="1638" operator="equal">
      <formula>4</formula>
    </cfRule>
  </conditionalFormatting>
  <conditionalFormatting sqref="O516:W516">
    <cfRule type="cellIs" dxfId="5042" priority="1633" operator="equal">
      <formula>3</formula>
    </cfRule>
    <cfRule type="cellIs" dxfId="5041" priority="1634" operator="equal">
      <formula>5</formula>
    </cfRule>
    <cfRule type="cellIs" dxfId="5040" priority="1635" operator="equal">
      <formula>4</formula>
    </cfRule>
  </conditionalFormatting>
  <conditionalFormatting sqref="P512:W512">
    <cfRule type="cellIs" dxfId="5039" priority="1621" operator="equal">
      <formula>0</formula>
    </cfRule>
  </conditionalFormatting>
  <conditionalFormatting sqref="F512:M512">
    <cfRule type="cellIs" dxfId="5038" priority="1627" operator="equal">
      <formula>0</formula>
    </cfRule>
  </conditionalFormatting>
  <conditionalFormatting sqref="E512">
    <cfRule type="cellIs" dxfId="5037" priority="1628" operator="equal">
      <formula>0</formula>
    </cfRule>
  </conditionalFormatting>
  <conditionalFormatting sqref="O512">
    <cfRule type="cellIs" dxfId="5036" priority="1622" operator="equal">
      <formula>0</formula>
    </cfRule>
  </conditionalFormatting>
  <conditionalFormatting sqref="E512:M512">
    <cfRule type="cellIs" dxfId="5035" priority="1629" operator="greaterThan">
      <formula>E501+1</formula>
    </cfRule>
    <cfRule type="cellIs" dxfId="5034" priority="1630" operator="equal">
      <formula>E501+1</formula>
    </cfRule>
    <cfRule type="cellIs" dxfId="5033" priority="1631" operator="lessThan">
      <formula>E501</formula>
    </cfRule>
    <cfRule type="cellIs" dxfId="5032" priority="1632" operator="equal">
      <formula>E501</formula>
    </cfRule>
  </conditionalFormatting>
  <conditionalFormatting sqref="O512:W512">
    <cfRule type="cellIs" dxfId="5031" priority="1623" operator="greaterThan">
      <formula>O501+1</formula>
    </cfRule>
    <cfRule type="cellIs" dxfId="5030" priority="1624" operator="equal">
      <formula>O501+1</formula>
    </cfRule>
    <cfRule type="cellIs" dxfId="5029" priority="1625" operator="lessThan">
      <formula>O501</formula>
    </cfRule>
    <cfRule type="cellIs" dxfId="5028" priority="1626" operator="equal">
      <formula>O501</formula>
    </cfRule>
  </conditionalFormatting>
  <conditionalFormatting sqref="E508">
    <cfRule type="cellIs" dxfId="5027" priority="1616" operator="equal">
      <formula>0</formula>
    </cfRule>
  </conditionalFormatting>
  <conditionalFormatting sqref="F508:M508">
    <cfRule type="cellIs" dxfId="5026" priority="1615" operator="equal">
      <formula>0</formula>
    </cfRule>
  </conditionalFormatting>
  <conditionalFormatting sqref="E508:M508">
    <cfRule type="cellIs" dxfId="5025" priority="1617" operator="greaterThan">
      <formula>E501+1</formula>
    </cfRule>
    <cfRule type="cellIs" dxfId="5024" priority="1618" operator="equal">
      <formula>E501+1</formula>
    </cfRule>
    <cfRule type="cellIs" dxfId="5023" priority="1619" operator="lessThan">
      <formula>E501</formula>
    </cfRule>
    <cfRule type="cellIs" dxfId="5022" priority="1620" operator="equal">
      <formula>E501</formula>
    </cfRule>
  </conditionalFormatting>
  <conditionalFormatting sqref="O508">
    <cfRule type="cellIs" dxfId="5021" priority="1610" operator="equal">
      <formula>0</formula>
    </cfRule>
  </conditionalFormatting>
  <conditionalFormatting sqref="P508:W508">
    <cfRule type="cellIs" dxfId="5020" priority="1609" operator="equal">
      <formula>0</formula>
    </cfRule>
  </conditionalFormatting>
  <conditionalFormatting sqref="O508:W508">
    <cfRule type="cellIs" dxfId="5019" priority="1611" operator="greaterThan">
      <formula>O501+1</formula>
    </cfRule>
    <cfRule type="cellIs" dxfId="5018" priority="1612" operator="equal">
      <formula>O501+1</formula>
    </cfRule>
    <cfRule type="cellIs" dxfId="5017" priority="1613" operator="lessThan">
      <formula>O501</formula>
    </cfRule>
    <cfRule type="cellIs" dxfId="5016" priority="1614" operator="equal">
      <formula>O501</formula>
    </cfRule>
  </conditionalFormatting>
  <conditionalFormatting sqref="F504:M504">
    <cfRule type="cellIs" dxfId="5015" priority="1603" operator="equal">
      <formula>0</formula>
    </cfRule>
  </conditionalFormatting>
  <conditionalFormatting sqref="E504">
    <cfRule type="cellIs" dxfId="5014" priority="1604" operator="equal">
      <formula>0</formula>
    </cfRule>
  </conditionalFormatting>
  <conditionalFormatting sqref="E504:M504">
    <cfRule type="cellIs" dxfId="5013" priority="1605" operator="greaterThan">
      <formula>E501+1</formula>
    </cfRule>
    <cfRule type="cellIs" dxfId="5012" priority="1606" operator="equal">
      <formula>E501+1</formula>
    </cfRule>
    <cfRule type="cellIs" dxfId="5011" priority="1607" operator="lessThan">
      <formula>E501</formula>
    </cfRule>
    <cfRule type="cellIs" dxfId="5010" priority="1608" operator="equal">
      <formula>E501</formula>
    </cfRule>
  </conditionalFormatting>
  <conditionalFormatting sqref="P504:W504">
    <cfRule type="cellIs" dxfId="5009" priority="1597" operator="equal">
      <formula>0</formula>
    </cfRule>
  </conditionalFormatting>
  <conditionalFormatting sqref="O504">
    <cfRule type="cellIs" dxfId="5008" priority="1598" operator="equal">
      <formula>0</formula>
    </cfRule>
  </conditionalFormatting>
  <conditionalFormatting sqref="O504:W504">
    <cfRule type="cellIs" dxfId="5007" priority="1599" operator="greaterThan">
      <formula>O501+1</formula>
    </cfRule>
    <cfRule type="cellIs" dxfId="5006" priority="1600" operator="equal">
      <formula>O501+1</formula>
    </cfRule>
    <cfRule type="cellIs" dxfId="5005" priority="1601" operator="lessThan">
      <formula>O501</formula>
    </cfRule>
    <cfRule type="cellIs" dxfId="5004" priority="1602" operator="equal">
      <formula>O501</formula>
    </cfRule>
  </conditionalFormatting>
  <conditionalFormatting sqref="E501">
    <cfRule type="cellIs" dxfId="5003" priority="1594" operator="equal">
      <formula>3</formula>
    </cfRule>
    <cfRule type="cellIs" dxfId="5002" priority="1595" operator="equal">
      <formula>5</formula>
    </cfRule>
    <cfRule type="cellIs" dxfId="5001" priority="1596" operator="equal">
      <formula>4</formula>
    </cfRule>
  </conditionalFormatting>
  <conditionalFormatting sqref="E501:M501">
    <cfRule type="cellIs" dxfId="5000" priority="1591" operator="equal">
      <formula>3</formula>
    </cfRule>
    <cfRule type="cellIs" dxfId="4999" priority="1592" operator="equal">
      <formula>5</formula>
    </cfRule>
    <cfRule type="cellIs" dxfId="4998" priority="1593" operator="equal">
      <formula>4</formula>
    </cfRule>
  </conditionalFormatting>
  <conditionalFormatting sqref="O501">
    <cfRule type="cellIs" dxfId="4997" priority="1588" operator="equal">
      <formula>3</formula>
    </cfRule>
    <cfRule type="cellIs" dxfId="4996" priority="1589" operator="equal">
      <formula>5</formula>
    </cfRule>
    <cfRule type="cellIs" dxfId="4995" priority="1590" operator="equal">
      <formula>4</formula>
    </cfRule>
  </conditionalFormatting>
  <conditionalFormatting sqref="O501:W501">
    <cfRule type="cellIs" dxfId="4994" priority="1585" operator="equal">
      <formula>3</formula>
    </cfRule>
    <cfRule type="cellIs" dxfId="4993" priority="1586" operator="equal">
      <formula>5</formula>
    </cfRule>
    <cfRule type="cellIs" dxfId="4992" priority="1587" operator="equal">
      <formula>4</formula>
    </cfRule>
  </conditionalFormatting>
  <conditionalFormatting sqref="E493">
    <cfRule type="cellIs" dxfId="4991" priority="1574" operator="equal">
      <formula>0</formula>
    </cfRule>
  </conditionalFormatting>
  <conditionalFormatting sqref="F493:M493">
    <cfRule type="cellIs" dxfId="4990" priority="1573" operator="equal">
      <formula>0</formula>
    </cfRule>
  </conditionalFormatting>
  <conditionalFormatting sqref="O493:W493">
    <cfRule type="cellIs" dxfId="4989" priority="1569" operator="greaterThan">
      <formula>O486+1</formula>
    </cfRule>
    <cfRule type="cellIs" dxfId="4988" priority="1570" operator="equal">
      <formula>O486+1</formula>
    </cfRule>
    <cfRule type="cellIs" dxfId="4987" priority="1571" operator="lessThan">
      <formula>O486</formula>
    </cfRule>
    <cfRule type="cellIs" dxfId="4986" priority="1572" operator="equal">
      <formula>O486</formula>
    </cfRule>
  </conditionalFormatting>
  <conditionalFormatting sqref="O497">
    <cfRule type="cellIs" dxfId="4985" priority="1562" operator="equal">
      <formula>0</formula>
    </cfRule>
  </conditionalFormatting>
  <conditionalFormatting sqref="P497:W497">
    <cfRule type="cellIs" dxfId="4984" priority="1561" operator="equal">
      <formula>0</formula>
    </cfRule>
  </conditionalFormatting>
  <conditionalFormatting sqref="E497">
    <cfRule type="cellIs" dxfId="4983" priority="1580" operator="equal">
      <formula>0</formula>
    </cfRule>
  </conditionalFormatting>
  <conditionalFormatting sqref="F497:M497">
    <cfRule type="cellIs" dxfId="4982" priority="1579" operator="equal">
      <formula>0</formula>
    </cfRule>
  </conditionalFormatting>
  <conditionalFormatting sqref="O493">
    <cfRule type="cellIs" dxfId="4981" priority="1568" operator="equal">
      <formula>0</formula>
    </cfRule>
  </conditionalFormatting>
  <conditionalFormatting sqref="P493:W493">
    <cfRule type="cellIs" dxfId="4980" priority="1567" operator="equal">
      <formula>0</formula>
    </cfRule>
  </conditionalFormatting>
  <conditionalFormatting sqref="E497:M497">
    <cfRule type="cellIs" dxfId="4979" priority="1581" operator="greaterThan">
      <formula>E486+1</formula>
    </cfRule>
    <cfRule type="cellIs" dxfId="4978" priority="1582" operator="equal">
      <formula>E486+1</formula>
    </cfRule>
    <cfRule type="cellIs" dxfId="4977" priority="1583" operator="lessThan">
      <formula>E486</formula>
    </cfRule>
    <cfRule type="cellIs" dxfId="4976" priority="1584" operator="equal">
      <formula>E486</formula>
    </cfRule>
  </conditionalFormatting>
  <conditionalFormatting sqref="E493:M493">
    <cfRule type="cellIs" dxfId="4975" priority="1575" operator="greaterThan">
      <formula>E486+1</formula>
    </cfRule>
    <cfRule type="cellIs" dxfId="4974" priority="1576" operator="equal">
      <formula>E486+1</formula>
    </cfRule>
    <cfRule type="cellIs" dxfId="4973" priority="1577" operator="lessThan">
      <formula>E486</formula>
    </cfRule>
    <cfRule type="cellIs" dxfId="4972" priority="1578" operator="equal">
      <formula>E486</formula>
    </cfRule>
  </conditionalFormatting>
  <conditionalFormatting sqref="O497:W497">
    <cfRule type="cellIs" dxfId="4971" priority="1563" operator="greaterThan">
      <formula>O486+1</formula>
    </cfRule>
    <cfRule type="cellIs" dxfId="4970" priority="1564" operator="equal">
      <formula>O486+1</formula>
    </cfRule>
    <cfRule type="cellIs" dxfId="4969" priority="1565" operator="lessThan">
      <formula>O486</formula>
    </cfRule>
    <cfRule type="cellIs" dxfId="4968" priority="1566" operator="equal">
      <formula>O486</formula>
    </cfRule>
  </conditionalFormatting>
  <conditionalFormatting sqref="F489:M489">
    <cfRule type="cellIs" dxfId="4967" priority="1555" operator="equal">
      <formula>0</formula>
    </cfRule>
  </conditionalFormatting>
  <conditionalFormatting sqref="E489">
    <cfRule type="cellIs" dxfId="4966" priority="1556" operator="equal">
      <formula>0</formula>
    </cfRule>
  </conditionalFormatting>
  <conditionalFormatting sqref="E489:M489">
    <cfRule type="cellIs" dxfId="4965" priority="1557" operator="greaterThan">
      <formula>E486+1</formula>
    </cfRule>
    <cfRule type="cellIs" dxfId="4964" priority="1558" operator="equal">
      <formula>E486+1</formula>
    </cfRule>
    <cfRule type="cellIs" dxfId="4963" priority="1559" operator="lessThan">
      <formula>E486</formula>
    </cfRule>
    <cfRule type="cellIs" dxfId="4962" priority="1560" operator="equal">
      <formula>E486</formula>
    </cfRule>
  </conditionalFormatting>
  <conditionalFormatting sqref="P489:W489">
    <cfRule type="cellIs" dxfId="4961" priority="1549" operator="equal">
      <formula>0</formula>
    </cfRule>
  </conditionalFormatting>
  <conditionalFormatting sqref="O489">
    <cfRule type="cellIs" dxfId="4960" priority="1550" operator="equal">
      <formula>0</formula>
    </cfRule>
  </conditionalFormatting>
  <conditionalFormatting sqref="O489:W489">
    <cfRule type="cellIs" dxfId="4959" priority="1551" operator="greaterThan">
      <formula>O486+1</formula>
    </cfRule>
    <cfRule type="cellIs" dxfId="4958" priority="1552" operator="equal">
      <formula>O486+1</formula>
    </cfRule>
    <cfRule type="cellIs" dxfId="4957" priority="1553" operator="lessThan">
      <formula>O486</formula>
    </cfRule>
    <cfRule type="cellIs" dxfId="4956" priority="1554" operator="equal">
      <formula>O486</formula>
    </cfRule>
  </conditionalFormatting>
  <conditionalFormatting sqref="E486">
    <cfRule type="cellIs" dxfId="4955" priority="1546" operator="equal">
      <formula>3</formula>
    </cfRule>
    <cfRule type="cellIs" dxfId="4954" priority="1547" operator="equal">
      <formula>5</formula>
    </cfRule>
    <cfRule type="cellIs" dxfId="4953" priority="1548" operator="equal">
      <formula>4</formula>
    </cfRule>
  </conditionalFormatting>
  <conditionalFormatting sqref="E486:M486">
    <cfRule type="cellIs" dxfId="4952" priority="1543" operator="equal">
      <formula>3</formula>
    </cfRule>
    <cfRule type="cellIs" dxfId="4951" priority="1544" operator="equal">
      <formula>5</formula>
    </cfRule>
    <cfRule type="cellIs" dxfId="4950" priority="1545" operator="equal">
      <formula>4</formula>
    </cfRule>
  </conditionalFormatting>
  <conditionalFormatting sqref="O486">
    <cfRule type="cellIs" dxfId="4949" priority="1540" operator="equal">
      <formula>3</formula>
    </cfRule>
    <cfRule type="cellIs" dxfId="4948" priority="1541" operator="equal">
      <formula>5</formula>
    </cfRule>
    <cfRule type="cellIs" dxfId="4947" priority="1542" operator="equal">
      <formula>4</formula>
    </cfRule>
  </conditionalFormatting>
  <conditionalFormatting sqref="O486:W486">
    <cfRule type="cellIs" dxfId="4946" priority="1537" operator="equal">
      <formula>3</formula>
    </cfRule>
    <cfRule type="cellIs" dxfId="4945" priority="1538" operator="equal">
      <formula>5</formula>
    </cfRule>
    <cfRule type="cellIs" dxfId="4944" priority="1539" operator="equal">
      <formula>4</formula>
    </cfRule>
  </conditionalFormatting>
  <conditionalFormatting sqref="E478">
    <cfRule type="cellIs" dxfId="4943" priority="1526" operator="equal">
      <formula>0</formula>
    </cfRule>
  </conditionalFormatting>
  <conditionalFormatting sqref="F478:M478">
    <cfRule type="cellIs" dxfId="4942" priority="1525" operator="equal">
      <formula>0</formula>
    </cfRule>
  </conditionalFormatting>
  <conditionalFormatting sqref="O478:W478">
    <cfRule type="cellIs" dxfId="4941" priority="1521" operator="greaterThan">
      <formula>O471+1</formula>
    </cfRule>
    <cfRule type="cellIs" dxfId="4940" priority="1522" operator="equal">
      <formula>O471+1</formula>
    </cfRule>
    <cfRule type="cellIs" dxfId="4939" priority="1523" operator="lessThan">
      <formula>O471</formula>
    </cfRule>
    <cfRule type="cellIs" dxfId="4938" priority="1524" operator="equal">
      <formula>O471</formula>
    </cfRule>
  </conditionalFormatting>
  <conditionalFormatting sqref="O482">
    <cfRule type="cellIs" dxfId="4937" priority="1514" operator="equal">
      <formula>0</formula>
    </cfRule>
  </conditionalFormatting>
  <conditionalFormatting sqref="P482:W482">
    <cfRule type="cellIs" dxfId="4936" priority="1513" operator="equal">
      <formula>0</formula>
    </cfRule>
  </conditionalFormatting>
  <conditionalFormatting sqref="E482">
    <cfRule type="cellIs" dxfId="4935" priority="1532" operator="equal">
      <formula>0</formula>
    </cfRule>
  </conditionalFormatting>
  <conditionalFormatting sqref="F482:M482">
    <cfRule type="cellIs" dxfId="4934" priority="1531" operator="equal">
      <formula>0</formula>
    </cfRule>
  </conditionalFormatting>
  <conditionalFormatting sqref="O478">
    <cfRule type="cellIs" dxfId="4933" priority="1520" operator="equal">
      <formula>0</formula>
    </cfRule>
  </conditionalFormatting>
  <conditionalFormatting sqref="P478:W478">
    <cfRule type="cellIs" dxfId="4932" priority="1519" operator="equal">
      <formula>0</formula>
    </cfRule>
  </conditionalFormatting>
  <conditionalFormatting sqref="E482:M482">
    <cfRule type="cellIs" dxfId="4931" priority="1533" operator="greaterThan">
      <formula>E471+1</formula>
    </cfRule>
    <cfRule type="cellIs" dxfId="4930" priority="1534" operator="equal">
      <formula>E471+1</formula>
    </cfRule>
    <cfRule type="cellIs" dxfId="4929" priority="1535" operator="lessThan">
      <formula>E471</formula>
    </cfRule>
    <cfRule type="cellIs" dxfId="4928" priority="1536" operator="equal">
      <formula>E471</formula>
    </cfRule>
  </conditionalFormatting>
  <conditionalFormatting sqref="E478:M478">
    <cfRule type="cellIs" dxfId="4927" priority="1527" operator="greaterThan">
      <formula>E471+1</formula>
    </cfRule>
    <cfRule type="cellIs" dxfId="4926" priority="1528" operator="equal">
      <formula>E471+1</formula>
    </cfRule>
    <cfRule type="cellIs" dxfId="4925" priority="1529" operator="lessThan">
      <formula>E471</formula>
    </cfRule>
    <cfRule type="cellIs" dxfId="4924" priority="1530" operator="equal">
      <formula>E471</formula>
    </cfRule>
  </conditionalFormatting>
  <conditionalFormatting sqref="O482:W482">
    <cfRule type="cellIs" dxfId="4923" priority="1515" operator="greaterThan">
      <formula>O471+1</formula>
    </cfRule>
    <cfRule type="cellIs" dxfId="4922" priority="1516" operator="equal">
      <formula>O471+1</formula>
    </cfRule>
    <cfRule type="cellIs" dxfId="4921" priority="1517" operator="lessThan">
      <formula>O471</formula>
    </cfRule>
    <cfRule type="cellIs" dxfId="4920" priority="1518" operator="equal">
      <formula>O471</formula>
    </cfRule>
  </conditionalFormatting>
  <conditionalFormatting sqref="F474:M474">
    <cfRule type="cellIs" dxfId="4919" priority="1507" operator="equal">
      <formula>0</formula>
    </cfRule>
  </conditionalFormatting>
  <conditionalFormatting sqref="E474">
    <cfRule type="cellIs" dxfId="4918" priority="1508" operator="equal">
      <formula>0</formula>
    </cfRule>
  </conditionalFormatting>
  <conditionalFormatting sqref="E474:M474">
    <cfRule type="cellIs" dxfId="4917" priority="1509" operator="greaterThan">
      <formula>E471+1</formula>
    </cfRule>
    <cfRule type="cellIs" dxfId="4916" priority="1510" operator="equal">
      <formula>E471+1</formula>
    </cfRule>
    <cfRule type="cellIs" dxfId="4915" priority="1511" operator="lessThan">
      <formula>E471</formula>
    </cfRule>
    <cfRule type="cellIs" dxfId="4914" priority="1512" operator="equal">
      <formula>E471</formula>
    </cfRule>
  </conditionalFormatting>
  <conditionalFormatting sqref="P474:W474">
    <cfRule type="cellIs" dxfId="4913" priority="1501" operator="equal">
      <formula>0</formula>
    </cfRule>
  </conditionalFormatting>
  <conditionalFormatting sqref="O474">
    <cfRule type="cellIs" dxfId="4912" priority="1502" operator="equal">
      <formula>0</formula>
    </cfRule>
  </conditionalFormatting>
  <conditionalFormatting sqref="O474:W474">
    <cfRule type="cellIs" dxfId="4911" priority="1503" operator="greaterThan">
      <formula>O471+1</formula>
    </cfRule>
    <cfRule type="cellIs" dxfId="4910" priority="1504" operator="equal">
      <formula>O471+1</formula>
    </cfRule>
    <cfRule type="cellIs" dxfId="4909" priority="1505" operator="lessThan">
      <formula>O471</formula>
    </cfRule>
    <cfRule type="cellIs" dxfId="4908" priority="1506" operator="equal">
      <formula>O471</formula>
    </cfRule>
  </conditionalFormatting>
  <conditionalFormatting sqref="E471">
    <cfRule type="cellIs" dxfId="4907" priority="1498" operator="equal">
      <formula>3</formula>
    </cfRule>
    <cfRule type="cellIs" dxfId="4906" priority="1499" operator="equal">
      <formula>5</formula>
    </cfRule>
    <cfRule type="cellIs" dxfId="4905" priority="1500" operator="equal">
      <formula>4</formula>
    </cfRule>
  </conditionalFormatting>
  <conditionalFormatting sqref="E471:M471">
    <cfRule type="cellIs" dxfId="4904" priority="1495" operator="equal">
      <formula>3</formula>
    </cfRule>
    <cfRule type="cellIs" dxfId="4903" priority="1496" operator="equal">
      <formula>5</formula>
    </cfRule>
    <cfRule type="cellIs" dxfId="4902" priority="1497" operator="equal">
      <formula>4</formula>
    </cfRule>
  </conditionalFormatting>
  <conditionalFormatting sqref="O471">
    <cfRule type="cellIs" dxfId="4901" priority="1492" operator="equal">
      <formula>3</formula>
    </cfRule>
    <cfRule type="cellIs" dxfId="4900" priority="1493" operator="equal">
      <formula>5</formula>
    </cfRule>
    <cfRule type="cellIs" dxfId="4899" priority="1494" operator="equal">
      <formula>4</formula>
    </cfRule>
  </conditionalFormatting>
  <conditionalFormatting sqref="O471:W471">
    <cfRule type="cellIs" dxfId="4898" priority="1489" operator="equal">
      <formula>3</formula>
    </cfRule>
    <cfRule type="cellIs" dxfId="4897" priority="1490" operator="equal">
      <formula>5</formula>
    </cfRule>
    <cfRule type="cellIs" dxfId="4896" priority="1491" operator="equal">
      <formula>4</formula>
    </cfRule>
  </conditionalFormatting>
  <conditionalFormatting sqref="E456">
    <cfRule type="cellIs" dxfId="4895" priority="1486" operator="equal">
      <formula>3</formula>
    </cfRule>
    <cfRule type="cellIs" dxfId="4894" priority="1487" operator="equal">
      <formula>5</formula>
    </cfRule>
    <cfRule type="cellIs" dxfId="4893" priority="1488" operator="equal">
      <formula>4</formula>
    </cfRule>
  </conditionalFormatting>
  <conditionalFormatting sqref="E456:M456">
    <cfRule type="cellIs" dxfId="4892" priority="1483" operator="equal">
      <formula>3</formula>
    </cfRule>
    <cfRule type="cellIs" dxfId="4891" priority="1484" operator="equal">
      <formula>5</formula>
    </cfRule>
    <cfRule type="cellIs" dxfId="4890" priority="1485" operator="equal">
      <formula>4</formula>
    </cfRule>
  </conditionalFormatting>
  <conditionalFormatting sqref="O456">
    <cfRule type="cellIs" dxfId="4889" priority="1480" operator="equal">
      <formula>3</formula>
    </cfRule>
    <cfRule type="cellIs" dxfId="4888" priority="1481" operator="equal">
      <formula>5</formula>
    </cfRule>
    <cfRule type="cellIs" dxfId="4887" priority="1482" operator="equal">
      <formula>4</formula>
    </cfRule>
  </conditionalFormatting>
  <conditionalFormatting sqref="O456:W456">
    <cfRule type="cellIs" dxfId="4886" priority="1477" operator="equal">
      <formula>3</formula>
    </cfRule>
    <cfRule type="cellIs" dxfId="4885" priority="1478" operator="equal">
      <formula>5</formula>
    </cfRule>
    <cfRule type="cellIs" dxfId="4884" priority="1479" operator="equal">
      <formula>4</formula>
    </cfRule>
  </conditionalFormatting>
  <conditionalFormatting sqref="F467:M467">
    <cfRule type="cellIs" dxfId="4883" priority="1471" operator="equal">
      <formula>0</formula>
    </cfRule>
  </conditionalFormatting>
  <conditionalFormatting sqref="E467">
    <cfRule type="cellIs" dxfId="4882" priority="1472" operator="equal">
      <formula>0</formula>
    </cfRule>
  </conditionalFormatting>
  <conditionalFormatting sqref="E467:M467">
    <cfRule type="cellIs" dxfId="4881" priority="1473" operator="greaterThan">
      <formula>E456+1</formula>
    </cfRule>
    <cfRule type="cellIs" dxfId="4880" priority="1474" operator="equal">
      <formula>E456+1</formula>
    </cfRule>
    <cfRule type="cellIs" dxfId="4879" priority="1475" operator="lessThan">
      <formula>E456</formula>
    </cfRule>
    <cfRule type="cellIs" dxfId="4878" priority="1476" operator="equal">
      <formula>E456</formula>
    </cfRule>
  </conditionalFormatting>
  <conditionalFormatting sqref="P467:W467">
    <cfRule type="cellIs" dxfId="4877" priority="1465" operator="equal">
      <formula>0</formula>
    </cfRule>
  </conditionalFormatting>
  <conditionalFormatting sqref="O467">
    <cfRule type="cellIs" dxfId="4876" priority="1466" operator="equal">
      <formula>0</formula>
    </cfRule>
  </conditionalFormatting>
  <conditionalFormatting sqref="O467:W467">
    <cfRule type="cellIs" dxfId="4875" priority="1467" operator="greaterThan">
      <formula>O456+1</formula>
    </cfRule>
    <cfRule type="cellIs" dxfId="4874" priority="1468" operator="equal">
      <formula>O456+1</formula>
    </cfRule>
    <cfRule type="cellIs" dxfId="4873" priority="1469" operator="lessThan">
      <formula>O456</formula>
    </cfRule>
    <cfRule type="cellIs" dxfId="4872" priority="1470" operator="equal">
      <formula>O456</formula>
    </cfRule>
  </conditionalFormatting>
  <conditionalFormatting sqref="F459:M459">
    <cfRule type="cellIs" dxfId="4871" priority="1459" operator="equal">
      <formula>0</formula>
    </cfRule>
  </conditionalFormatting>
  <conditionalFormatting sqref="E459">
    <cfRule type="cellIs" dxfId="4870" priority="1460" operator="equal">
      <formula>0</formula>
    </cfRule>
  </conditionalFormatting>
  <conditionalFormatting sqref="E459:M459">
    <cfRule type="cellIs" dxfId="4869" priority="1461" operator="greaterThan">
      <formula>E456+1</formula>
    </cfRule>
    <cfRule type="cellIs" dxfId="4868" priority="1462" operator="equal">
      <formula>E456+1</formula>
    </cfRule>
    <cfRule type="cellIs" dxfId="4867" priority="1463" operator="lessThan">
      <formula>E456</formula>
    </cfRule>
    <cfRule type="cellIs" dxfId="4866" priority="1464" operator="equal">
      <formula>E456</formula>
    </cfRule>
  </conditionalFormatting>
  <conditionalFormatting sqref="P459:W459">
    <cfRule type="cellIs" dxfId="4865" priority="1453" operator="equal">
      <formula>0</formula>
    </cfRule>
  </conditionalFormatting>
  <conditionalFormatting sqref="O459">
    <cfRule type="cellIs" dxfId="4864" priority="1454" operator="equal">
      <formula>0</formula>
    </cfRule>
  </conditionalFormatting>
  <conditionalFormatting sqref="O459:W459">
    <cfRule type="cellIs" dxfId="4863" priority="1455" operator="greaterThan">
      <formula>O456+1</formula>
    </cfRule>
    <cfRule type="cellIs" dxfId="4862" priority="1456" operator="equal">
      <formula>O456+1</formula>
    </cfRule>
    <cfRule type="cellIs" dxfId="4861" priority="1457" operator="lessThan">
      <formula>O456</formula>
    </cfRule>
    <cfRule type="cellIs" dxfId="4860" priority="1458" operator="equal">
      <formula>O456</formula>
    </cfRule>
  </conditionalFormatting>
  <conditionalFormatting sqref="E463">
    <cfRule type="cellIs" dxfId="4859" priority="1448" operator="equal">
      <formula>0</formula>
    </cfRule>
  </conditionalFormatting>
  <conditionalFormatting sqref="F463:M463">
    <cfRule type="cellIs" dxfId="4858" priority="1447" operator="equal">
      <formula>0</formula>
    </cfRule>
  </conditionalFormatting>
  <conditionalFormatting sqref="E463:M463">
    <cfRule type="cellIs" dxfId="4857" priority="1449" operator="greaterThan">
      <formula>E456+1</formula>
    </cfRule>
    <cfRule type="cellIs" dxfId="4856" priority="1450" operator="equal">
      <formula>E456+1</formula>
    </cfRule>
    <cfRule type="cellIs" dxfId="4855" priority="1451" operator="lessThan">
      <formula>E456</formula>
    </cfRule>
    <cfRule type="cellIs" dxfId="4854" priority="1452" operator="equal">
      <formula>E456</formula>
    </cfRule>
  </conditionalFormatting>
  <conditionalFormatting sqref="O463">
    <cfRule type="cellIs" dxfId="4853" priority="1442" operator="equal">
      <formula>0</formula>
    </cfRule>
  </conditionalFormatting>
  <conditionalFormatting sqref="P463:W463">
    <cfRule type="cellIs" dxfId="4852" priority="1441" operator="equal">
      <formula>0</formula>
    </cfRule>
  </conditionalFormatting>
  <conditionalFormatting sqref="O463:W463">
    <cfRule type="cellIs" dxfId="4851" priority="1443" operator="greaterThan">
      <formula>O456+1</formula>
    </cfRule>
    <cfRule type="cellIs" dxfId="4850" priority="1444" operator="equal">
      <formula>O456+1</formula>
    </cfRule>
    <cfRule type="cellIs" dxfId="4849" priority="1445" operator="lessThan">
      <formula>O456</formula>
    </cfRule>
    <cfRule type="cellIs" dxfId="4848" priority="1446" operator="equal">
      <formula>O456</formula>
    </cfRule>
  </conditionalFormatting>
  <conditionalFormatting sqref="E448">
    <cfRule type="cellIs" dxfId="4847" priority="1418" operator="equal">
      <formula>0</formula>
    </cfRule>
  </conditionalFormatting>
  <conditionalFormatting sqref="F448:M448">
    <cfRule type="cellIs" dxfId="4846" priority="1417" operator="equal">
      <formula>0</formula>
    </cfRule>
  </conditionalFormatting>
  <conditionalFormatting sqref="O448:W448">
    <cfRule type="cellIs" dxfId="4845" priority="1413" operator="greaterThan">
      <formula>O441+1</formula>
    </cfRule>
    <cfRule type="cellIs" dxfId="4844" priority="1414" operator="equal">
      <formula>O441+1</formula>
    </cfRule>
    <cfRule type="cellIs" dxfId="4843" priority="1415" operator="lessThan">
      <formula>O441</formula>
    </cfRule>
    <cfRule type="cellIs" dxfId="4842" priority="1416" operator="equal">
      <formula>O441</formula>
    </cfRule>
  </conditionalFormatting>
  <conditionalFormatting sqref="E441">
    <cfRule type="cellIs" dxfId="4841" priority="1438" operator="equal">
      <formula>3</formula>
    </cfRule>
    <cfRule type="cellIs" dxfId="4840" priority="1439" operator="equal">
      <formula>5</formula>
    </cfRule>
    <cfRule type="cellIs" dxfId="4839" priority="1440" operator="equal">
      <formula>4</formula>
    </cfRule>
  </conditionalFormatting>
  <conditionalFormatting sqref="E441:M441">
    <cfRule type="cellIs" dxfId="4838" priority="1435" operator="equal">
      <formula>3</formula>
    </cfRule>
    <cfRule type="cellIs" dxfId="4837" priority="1436" operator="equal">
      <formula>5</formula>
    </cfRule>
    <cfRule type="cellIs" dxfId="4836" priority="1437" operator="equal">
      <formula>4</formula>
    </cfRule>
  </conditionalFormatting>
  <conditionalFormatting sqref="O441">
    <cfRule type="cellIs" dxfId="4835" priority="1432" operator="equal">
      <formula>3</formula>
    </cfRule>
    <cfRule type="cellIs" dxfId="4834" priority="1433" operator="equal">
      <formula>5</formula>
    </cfRule>
    <cfRule type="cellIs" dxfId="4833" priority="1434" operator="equal">
      <formula>4</formula>
    </cfRule>
  </conditionalFormatting>
  <conditionalFormatting sqref="O441:W441">
    <cfRule type="cellIs" dxfId="4832" priority="1429" operator="equal">
      <formula>3</formula>
    </cfRule>
    <cfRule type="cellIs" dxfId="4831" priority="1430" operator="equal">
      <formula>5</formula>
    </cfRule>
    <cfRule type="cellIs" dxfId="4830" priority="1431" operator="equal">
      <formula>4</formula>
    </cfRule>
  </conditionalFormatting>
  <conditionalFormatting sqref="O452">
    <cfRule type="cellIs" dxfId="4829" priority="1406" operator="equal">
      <formula>0</formula>
    </cfRule>
  </conditionalFormatting>
  <conditionalFormatting sqref="P452:W452">
    <cfRule type="cellIs" dxfId="4828" priority="1405" operator="equal">
      <formula>0</formula>
    </cfRule>
  </conditionalFormatting>
  <conditionalFormatting sqref="E452">
    <cfRule type="cellIs" dxfId="4827" priority="1424" operator="equal">
      <formula>0</formula>
    </cfRule>
  </conditionalFormatting>
  <conditionalFormatting sqref="F452:M452">
    <cfRule type="cellIs" dxfId="4826" priority="1423" operator="equal">
      <formula>0</formula>
    </cfRule>
  </conditionalFormatting>
  <conditionalFormatting sqref="O448">
    <cfRule type="cellIs" dxfId="4825" priority="1412" operator="equal">
      <formula>0</formula>
    </cfRule>
  </conditionalFormatting>
  <conditionalFormatting sqref="P448:W448">
    <cfRule type="cellIs" dxfId="4824" priority="1411" operator="equal">
      <formula>0</formula>
    </cfRule>
  </conditionalFormatting>
  <conditionalFormatting sqref="E452:M452">
    <cfRule type="cellIs" dxfId="4823" priority="1425" operator="greaterThan">
      <formula>E441+1</formula>
    </cfRule>
    <cfRule type="cellIs" dxfId="4822" priority="1426" operator="equal">
      <formula>E441+1</formula>
    </cfRule>
    <cfRule type="cellIs" dxfId="4821" priority="1427" operator="lessThan">
      <formula>E441</formula>
    </cfRule>
    <cfRule type="cellIs" dxfId="4820" priority="1428" operator="equal">
      <formula>E441</formula>
    </cfRule>
  </conditionalFormatting>
  <conditionalFormatting sqref="E448:M448">
    <cfRule type="cellIs" dxfId="4819" priority="1419" operator="greaterThan">
      <formula>E441+1</formula>
    </cfRule>
    <cfRule type="cellIs" dxfId="4818" priority="1420" operator="equal">
      <formula>E441+1</formula>
    </cfRule>
    <cfRule type="cellIs" dxfId="4817" priority="1421" operator="lessThan">
      <formula>E441</formula>
    </cfRule>
    <cfRule type="cellIs" dxfId="4816" priority="1422" operator="equal">
      <formula>E441</formula>
    </cfRule>
  </conditionalFormatting>
  <conditionalFormatting sqref="O452:W452">
    <cfRule type="cellIs" dxfId="4815" priority="1407" operator="greaterThan">
      <formula>O441+1</formula>
    </cfRule>
    <cfRule type="cellIs" dxfId="4814" priority="1408" operator="equal">
      <formula>O441+1</formula>
    </cfRule>
    <cfRule type="cellIs" dxfId="4813" priority="1409" operator="lessThan">
      <formula>O441</formula>
    </cfRule>
    <cfRule type="cellIs" dxfId="4812" priority="1410" operator="equal">
      <formula>O441</formula>
    </cfRule>
  </conditionalFormatting>
  <conditionalFormatting sqref="F444:M444">
    <cfRule type="cellIs" dxfId="4811" priority="1399" operator="equal">
      <formula>0</formula>
    </cfRule>
  </conditionalFormatting>
  <conditionalFormatting sqref="E444">
    <cfRule type="cellIs" dxfId="4810" priority="1400" operator="equal">
      <formula>0</formula>
    </cfRule>
  </conditionalFormatting>
  <conditionalFormatting sqref="E444:M444">
    <cfRule type="cellIs" dxfId="4809" priority="1401" operator="greaterThan">
      <formula>E441+1</formula>
    </cfRule>
    <cfRule type="cellIs" dxfId="4808" priority="1402" operator="equal">
      <formula>E441+1</formula>
    </cfRule>
    <cfRule type="cellIs" dxfId="4807" priority="1403" operator="lessThan">
      <formula>E441</formula>
    </cfRule>
    <cfRule type="cellIs" dxfId="4806" priority="1404" operator="equal">
      <formula>E441</formula>
    </cfRule>
  </conditionalFormatting>
  <conditionalFormatting sqref="P444:W444">
    <cfRule type="cellIs" dxfId="4805" priority="1393" operator="equal">
      <formula>0</formula>
    </cfRule>
  </conditionalFormatting>
  <conditionalFormatting sqref="O444">
    <cfRule type="cellIs" dxfId="4804" priority="1394" operator="equal">
      <formula>0</formula>
    </cfRule>
  </conditionalFormatting>
  <conditionalFormatting sqref="O444:W444">
    <cfRule type="cellIs" dxfId="4803" priority="1395" operator="greaterThan">
      <formula>O441+1</formula>
    </cfRule>
    <cfRule type="cellIs" dxfId="4802" priority="1396" operator="equal">
      <formula>O441+1</formula>
    </cfRule>
    <cfRule type="cellIs" dxfId="4801" priority="1397" operator="lessThan">
      <formula>O441</formula>
    </cfRule>
    <cfRule type="cellIs" dxfId="4800" priority="1398" operator="equal">
      <formula>O441</formula>
    </cfRule>
  </conditionalFormatting>
  <conditionalFormatting sqref="P437:W437">
    <cfRule type="cellIs" dxfId="4799" priority="1381" operator="equal">
      <formula>0</formula>
    </cfRule>
  </conditionalFormatting>
  <conditionalFormatting sqref="F437:M437">
    <cfRule type="cellIs" dxfId="4798" priority="1387" operator="equal">
      <formula>0</formula>
    </cfRule>
  </conditionalFormatting>
  <conditionalFormatting sqref="E437">
    <cfRule type="cellIs" dxfId="4797" priority="1388" operator="equal">
      <formula>0</formula>
    </cfRule>
  </conditionalFormatting>
  <conditionalFormatting sqref="O437">
    <cfRule type="cellIs" dxfId="4796" priority="1382" operator="equal">
      <formula>0</formula>
    </cfRule>
  </conditionalFormatting>
  <conditionalFormatting sqref="E437:M437">
    <cfRule type="cellIs" dxfId="4795" priority="1389" operator="greaterThan">
      <formula>E426+1</formula>
    </cfRule>
    <cfRule type="cellIs" dxfId="4794" priority="1390" operator="equal">
      <formula>E426+1</formula>
    </cfRule>
    <cfRule type="cellIs" dxfId="4793" priority="1391" operator="lessThan">
      <formula>E426</formula>
    </cfRule>
    <cfRule type="cellIs" dxfId="4792" priority="1392" operator="equal">
      <formula>E426</formula>
    </cfRule>
  </conditionalFormatting>
  <conditionalFormatting sqref="O437:W437">
    <cfRule type="cellIs" dxfId="4791" priority="1383" operator="greaterThan">
      <formula>O426+1</formula>
    </cfRule>
    <cfRule type="cellIs" dxfId="4790" priority="1384" operator="equal">
      <formula>O426+1</formula>
    </cfRule>
    <cfRule type="cellIs" dxfId="4789" priority="1385" operator="lessThan">
      <formula>O426</formula>
    </cfRule>
    <cfRule type="cellIs" dxfId="4788" priority="1386" operator="equal">
      <formula>O426</formula>
    </cfRule>
  </conditionalFormatting>
  <conditionalFormatting sqref="E433">
    <cfRule type="cellIs" dxfId="4787" priority="1376" operator="equal">
      <formula>0</formula>
    </cfRule>
  </conditionalFormatting>
  <conditionalFormatting sqref="F433:M433">
    <cfRule type="cellIs" dxfId="4786" priority="1375" operator="equal">
      <formula>0</formula>
    </cfRule>
  </conditionalFormatting>
  <conditionalFormatting sqref="E433:M433">
    <cfRule type="cellIs" dxfId="4785" priority="1377" operator="greaterThan">
      <formula>E426+1</formula>
    </cfRule>
    <cfRule type="cellIs" dxfId="4784" priority="1378" operator="equal">
      <formula>E426+1</formula>
    </cfRule>
    <cfRule type="cellIs" dxfId="4783" priority="1379" operator="lessThan">
      <formula>E426</formula>
    </cfRule>
    <cfRule type="cellIs" dxfId="4782" priority="1380" operator="equal">
      <formula>E426</formula>
    </cfRule>
  </conditionalFormatting>
  <conditionalFormatting sqref="O433">
    <cfRule type="cellIs" dxfId="4781" priority="1370" operator="equal">
      <formula>0</formula>
    </cfRule>
  </conditionalFormatting>
  <conditionalFormatting sqref="P433:W433">
    <cfRule type="cellIs" dxfId="4780" priority="1369" operator="equal">
      <formula>0</formula>
    </cfRule>
  </conditionalFormatting>
  <conditionalFormatting sqref="O433:W433">
    <cfRule type="cellIs" dxfId="4779" priority="1371" operator="greaterThan">
      <formula>O426+1</formula>
    </cfRule>
    <cfRule type="cellIs" dxfId="4778" priority="1372" operator="equal">
      <formula>O426+1</formula>
    </cfRule>
    <cfRule type="cellIs" dxfId="4777" priority="1373" operator="lessThan">
      <formula>O426</formula>
    </cfRule>
    <cfRule type="cellIs" dxfId="4776" priority="1374" operator="equal">
      <formula>O426</formula>
    </cfRule>
  </conditionalFormatting>
  <conditionalFormatting sqref="F429:M429">
    <cfRule type="cellIs" dxfId="4775" priority="1363" operator="equal">
      <formula>0</formula>
    </cfRule>
  </conditionalFormatting>
  <conditionalFormatting sqref="E429">
    <cfRule type="cellIs" dxfId="4774" priority="1364" operator="equal">
      <formula>0</formula>
    </cfRule>
  </conditionalFormatting>
  <conditionalFormatting sqref="E429:M429">
    <cfRule type="cellIs" dxfId="4773" priority="1365" operator="greaterThan">
      <formula>E426+1</formula>
    </cfRule>
    <cfRule type="cellIs" dxfId="4772" priority="1366" operator="equal">
      <formula>E426+1</formula>
    </cfRule>
    <cfRule type="cellIs" dxfId="4771" priority="1367" operator="lessThan">
      <formula>E426</formula>
    </cfRule>
    <cfRule type="cellIs" dxfId="4770" priority="1368" operator="equal">
      <formula>E426</formula>
    </cfRule>
  </conditionalFormatting>
  <conditionalFormatting sqref="P429:W429">
    <cfRule type="cellIs" dxfId="4769" priority="1357" operator="equal">
      <formula>0</formula>
    </cfRule>
  </conditionalFormatting>
  <conditionalFormatting sqref="O429">
    <cfRule type="cellIs" dxfId="4768" priority="1358" operator="equal">
      <formula>0</formula>
    </cfRule>
  </conditionalFormatting>
  <conditionalFormatting sqref="O429:W429">
    <cfRule type="cellIs" dxfId="4767" priority="1359" operator="greaterThan">
      <formula>O426+1</formula>
    </cfRule>
    <cfRule type="cellIs" dxfId="4766" priority="1360" operator="equal">
      <formula>O426+1</formula>
    </cfRule>
    <cfRule type="cellIs" dxfId="4765" priority="1361" operator="lessThan">
      <formula>O426</formula>
    </cfRule>
    <cfRule type="cellIs" dxfId="4764" priority="1362" operator="equal">
      <formula>O426</formula>
    </cfRule>
  </conditionalFormatting>
  <conditionalFormatting sqref="E426">
    <cfRule type="cellIs" dxfId="4763" priority="1354" operator="equal">
      <formula>3</formula>
    </cfRule>
    <cfRule type="cellIs" dxfId="4762" priority="1355" operator="equal">
      <formula>5</formula>
    </cfRule>
    <cfRule type="cellIs" dxfId="4761" priority="1356" operator="equal">
      <formula>4</formula>
    </cfRule>
  </conditionalFormatting>
  <conditionalFormatting sqref="E426:M426">
    <cfRule type="cellIs" dxfId="4760" priority="1351" operator="equal">
      <formula>3</formula>
    </cfRule>
    <cfRule type="cellIs" dxfId="4759" priority="1352" operator="equal">
      <formula>5</formula>
    </cfRule>
    <cfRule type="cellIs" dxfId="4758" priority="1353" operator="equal">
      <formula>4</formula>
    </cfRule>
  </conditionalFormatting>
  <conditionalFormatting sqref="O426">
    <cfRule type="cellIs" dxfId="4757" priority="1348" operator="equal">
      <formula>3</formula>
    </cfRule>
    <cfRule type="cellIs" dxfId="4756" priority="1349" operator="equal">
      <formula>5</formula>
    </cfRule>
    <cfRule type="cellIs" dxfId="4755" priority="1350" operator="equal">
      <formula>4</formula>
    </cfRule>
  </conditionalFormatting>
  <conditionalFormatting sqref="O426:W426">
    <cfRule type="cellIs" dxfId="4754" priority="1345" operator="equal">
      <formula>3</formula>
    </cfRule>
    <cfRule type="cellIs" dxfId="4753" priority="1346" operator="equal">
      <formula>5</formula>
    </cfRule>
    <cfRule type="cellIs" dxfId="4752" priority="1347" operator="equal">
      <formula>4</formula>
    </cfRule>
  </conditionalFormatting>
  <conditionalFormatting sqref="P422:W422">
    <cfRule type="cellIs" dxfId="4751" priority="1333" operator="equal">
      <formula>0</formula>
    </cfRule>
  </conditionalFormatting>
  <conditionalFormatting sqref="F422:M422">
    <cfRule type="cellIs" dxfId="4750" priority="1339" operator="equal">
      <formula>0</formula>
    </cfRule>
  </conditionalFormatting>
  <conditionalFormatting sqref="E422">
    <cfRule type="cellIs" dxfId="4749" priority="1340" operator="equal">
      <formula>0</formula>
    </cfRule>
  </conditionalFormatting>
  <conditionalFormatting sqref="O422">
    <cfRule type="cellIs" dxfId="4748" priority="1334" operator="equal">
      <formula>0</formula>
    </cfRule>
  </conditionalFormatting>
  <conditionalFormatting sqref="E422:M422">
    <cfRule type="cellIs" dxfId="4747" priority="1341" operator="greaterThan">
      <formula>E411+1</formula>
    </cfRule>
    <cfRule type="cellIs" dxfId="4746" priority="1342" operator="equal">
      <formula>E411+1</formula>
    </cfRule>
    <cfRule type="cellIs" dxfId="4745" priority="1343" operator="lessThan">
      <formula>E411</formula>
    </cfRule>
    <cfRule type="cellIs" dxfId="4744" priority="1344" operator="equal">
      <formula>E411</formula>
    </cfRule>
  </conditionalFormatting>
  <conditionalFormatting sqref="O422:W422">
    <cfRule type="cellIs" dxfId="4743" priority="1335" operator="greaterThan">
      <formula>O411+1</formula>
    </cfRule>
    <cfRule type="cellIs" dxfId="4742" priority="1336" operator="equal">
      <formula>O411+1</formula>
    </cfRule>
    <cfRule type="cellIs" dxfId="4741" priority="1337" operator="lessThan">
      <formula>O411</formula>
    </cfRule>
    <cfRule type="cellIs" dxfId="4740" priority="1338" operator="equal">
      <formula>O411</formula>
    </cfRule>
  </conditionalFormatting>
  <conditionalFormatting sqref="E418">
    <cfRule type="cellIs" dxfId="4739" priority="1328" operator="equal">
      <formula>0</formula>
    </cfRule>
  </conditionalFormatting>
  <conditionalFormatting sqref="F418:M418">
    <cfRule type="cellIs" dxfId="4738" priority="1327" operator="equal">
      <formula>0</formula>
    </cfRule>
  </conditionalFormatting>
  <conditionalFormatting sqref="E418:M418">
    <cfRule type="cellIs" dxfId="4737" priority="1329" operator="greaterThan">
      <formula>E411+1</formula>
    </cfRule>
    <cfRule type="cellIs" dxfId="4736" priority="1330" operator="equal">
      <formula>E411+1</formula>
    </cfRule>
    <cfRule type="cellIs" dxfId="4735" priority="1331" operator="lessThan">
      <formula>E411</formula>
    </cfRule>
    <cfRule type="cellIs" dxfId="4734" priority="1332" operator="equal">
      <formula>E411</formula>
    </cfRule>
  </conditionalFormatting>
  <conditionalFormatting sqref="O418">
    <cfRule type="cellIs" dxfId="4733" priority="1322" operator="equal">
      <formula>0</formula>
    </cfRule>
  </conditionalFormatting>
  <conditionalFormatting sqref="P418:W418">
    <cfRule type="cellIs" dxfId="4732" priority="1321" operator="equal">
      <formula>0</formula>
    </cfRule>
  </conditionalFormatting>
  <conditionalFormatting sqref="O418:W418">
    <cfRule type="cellIs" dxfId="4731" priority="1323" operator="greaterThan">
      <formula>O411+1</formula>
    </cfRule>
    <cfRule type="cellIs" dxfId="4730" priority="1324" operator="equal">
      <formula>O411+1</formula>
    </cfRule>
    <cfRule type="cellIs" dxfId="4729" priority="1325" operator="lessThan">
      <formula>O411</formula>
    </cfRule>
    <cfRule type="cellIs" dxfId="4728" priority="1326" operator="equal">
      <formula>O411</formula>
    </cfRule>
  </conditionalFormatting>
  <conditionalFormatting sqref="F414:M414">
    <cfRule type="cellIs" dxfId="4727" priority="1315" operator="equal">
      <formula>0</formula>
    </cfRule>
  </conditionalFormatting>
  <conditionalFormatting sqref="E414">
    <cfRule type="cellIs" dxfId="4726" priority="1316" operator="equal">
      <formula>0</formula>
    </cfRule>
  </conditionalFormatting>
  <conditionalFormatting sqref="E414:M414">
    <cfRule type="cellIs" dxfId="4725" priority="1317" operator="greaterThan">
      <formula>E411+1</formula>
    </cfRule>
    <cfRule type="cellIs" dxfId="4724" priority="1318" operator="equal">
      <formula>E411+1</formula>
    </cfRule>
    <cfRule type="cellIs" dxfId="4723" priority="1319" operator="lessThan">
      <formula>E411</formula>
    </cfRule>
    <cfRule type="cellIs" dxfId="4722" priority="1320" operator="equal">
      <formula>E411</formula>
    </cfRule>
  </conditionalFormatting>
  <conditionalFormatting sqref="P414:W414">
    <cfRule type="cellIs" dxfId="4721" priority="1309" operator="equal">
      <formula>0</formula>
    </cfRule>
  </conditionalFormatting>
  <conditionalFormatting sqref="O414">
    <cfRule type="cellIs" dxfId="4720" priority="1310" operator="equal">
      <formula>0</formula>
    </cfRule>
  </conditionalFormatting>
  <conditionalFormatting sqref="O414:W414">
    <cfRule type="cellIs" dxfId="4719" priority="1311" operator="greaterThan">
      <formula>O411+1</formula>
    </cfRule>
    <cfRule type="cellIs" dxfId="4718" priority="1312" operator="equal">
      <formula>O411+1</formula>
    </cfRule>
    <cfRule type="cellIs" dxfId="4717" priority="1313" operator="lessThan">
      <formula>O411</formula>
    </cfRule>
    <cfRule type="cellIs" dxfId="4716" priority="1314" operator="equal">
      <formula>O411</formula>
    </cfRule>
  </conditionalFormatting>
  <conditionalFormatting sqref="E411">
    <cfRule type="cellIs" dxfId="4715" priority="1306" operator="equal">
      <formula>3</formula>
    </cfRule>
    <cfRule type="cellIs" dxfId="4714" priority="1307" operator="equal">
      <formula>5</formula>
    </cfRule>
    <cfRule type="cellIs" dxfId="4713" priority="1308" operator="equal">
      <formula>4</formula>
    </cfRule>
  </conditionalFormatting>
  <conditionalFormatting sqref="E411:M411">
    <cfRule type="cellIs" dxfId="4712" priority="1303" operator="equal">
      <formula>3</formula>
    </cfRule>
    <cfRule type="cellIs" dxfId="4711" priority="1304" operator="equal">
      <formula>5</formula>
    </cfRule>
    <cfRule type="cellIs" dxfId="4710" priority="1305" operator="equal">
      <formula>4</formula>
    </cfRule>
  </conditionalFormatting>
  <conditionalFormatting sqref="O411">
    <cfRule type="cellIs" dxfId="4709" priority="1300" operator="equal">
      <formula>3</formula>
    </cfRule>
    <cfRule type="cellIs" dxfId="4708" priority="1301" operator="equal">
      <formula>5</formula>
    </cfRule>
    <cfRule type="cellIs" dxfId="4707" priority="1302" operator="equal">
      <formula>4</formula>
    </cfRule>
  </conditionalFormatting>
  <conditionalFormatting sqref="O411:W411">
    <cfRule type="cellIs" dxfId="4706" priority="1297" operator="equal">
      <formula>3</formula>
    </cfRule>
    <cfRule type="cellIs" dxfId="4705" priority="1298" operator="equal">
      <formula>5</formula>
    </cfRule>
    <cfRule type="cellIs" dxfId="4704" priority="1299" operator="equal">
      <formula>4</formula>
    </cfRule>
  </conditionalFormatting>
  <conditionalFormatting sqref="E396">
    <cfRule type="cellIs" dxfId="4703" priority="1294" operator="equal">
      <formula>3</formula>
    </cfRule>
    <cfRule type="cellIs" dxfId="4702" priority="1295" operator="equal">
      <formula>5</formula>
    </cfRule>
    <cfRule type="cellIs" dxfId="4701" priority="1296" operator="equal">
      <formula>4</formula>
    </cfRule>
  </conditionalFormatting>
  <conditionalFormatting sqref="E396:M396">
    <cfRule type="cellIs" dxfId="4700" priority="1291" operator="equal">
      <formula>3</formula>
    </cfRule>
    <cfRule type="cellIs" dxfId="4699" priority="1292" operator="equal">
      <formula>5</formula>
    </cfRule>
    <cfRule type="cellIs" dxfId="4698" priority="1293" operator="equal">
      <formula>4</formula>
    </cfRule>
  </conditionalFormatting>
  <conditionalFormatting sqref="O396">
    <cfRule type="cellIs" dxfId="4697" priority="1288" operator="equal">
      <formula>3</formula>
    </cfRule>
    <cfRule type="cellIs" dxfId="4696" priority="1289" operator="equal">
      <formula>5</formula>
    </cfRule>
    <cfRule type="cellIs" dxfId="4695" priority="1290" operator="equal">
      <formula>4</formula>
    </cfRule>
  </conditionalFormatting>
  <conditionalFormatting sqref="O396:W396">
    <cfRule type="cellIs" dxfId="4694" priority="1285" operator="equal">
      <formula>3</formula>
    </cfRule>
    <cfRule type="cellIs" dxfId="4693" priority="1286" operator="equal">
      <formula>5</formula>
    </cfRule>
    <cfRule type="cellIs" dxfId="4692" priority="1287" operator="equal">
      <formula>4</formula>
    </cfRule>
  </conditionalFormatting>
  <conditionalFormatting sqref="P407:W407">
    <cfRule type="cellIs" dxfId="4691" priority="1273" operator="equal">
      <formula>0</formula>
    </cfRule>
  </conditionalFormatting>
  <conditionalFormatting sqref="F407:M407">
    <cfRule type="cellIs" dxfId="4690" priority="1279" operator="equal">
      <formula>0</formula>
    </cfRule>
  </conditionalFormatting>
  <conditionalFormatting sqref="E407">
    <cfRule type="cellIs" dxfId="4689" priority="1280" operator="equal">
      <formula>0</formula>
    </cfRule>
  </conditionalFormatting>
  <conditionalFormatting sqref="O407">
    <cfRule type="cellIs" dxfId="4688" priority="1274" operator="equal">
      <formula>0</formula>
    </cfRule>
  </conditionalFormatting>
  <conditionalFormatting sqref="E407:M407">
    <cfRule type="cellIs" dxfId="4687" priority="1281" operator="greaterThan">
      <formula>E396+1</formula>
    </cfRule>
    <cfRule type="cellIs" dxfId="4686" priority="1282" operator="equal">
      <formula>E396+1</formula>
    </cfRule>
    <cfRule type="cellIs" dxfId="4685" priority="1283" operator="lessThan">
      <formula>E396</formula>
    </cfRule>
    <cfRule type="cellIs" dxfId="4684" priority="1284" operator="equal">
      <formula>E396</formula>
    </cfRule>
  </conditionalFormatting>
  <conditionalFormatting sqref="O407:W407">
    <cfRule type="cellIs" dxfId="4683" priority="1275" operator="greaterThan">
      <formula>O396+1</formula>
    </cfRule>
    <cfRule type="cellIs" dxfId="4682" priority="1276" operator="equal">
      <formula>O396+1</formula>
    </cfRule>
    <cfRule type="cellIs" dxfId="4681" priority="1277" operator="lessThan">
      <formula>O396</formula>
    </cfRule>
    <cfRule type="cellIs" dxfId="4680" priority="1278" operator="equal">
      <formula>O396</formula>
    </cfRule>
  </conditionalFormatting>
  <conditionalFormatting sqref="E403">
    <cfRule type="cellIs" dxfId="4679" priority="1268" operator="equal">
      <formula>0</formula>
    </cfRule>
  </conditionalFormatting>
  <conditionalFormatting sqref="F403:M403">
    <cfRule type="cellIs" dxfId="4678" priority="1267" operator="equal">
      <formula>0</formula>
    </cfRule>
  </conditionalFormatting>
  <conditionalFormatting sqref="E403:M403">
    <cfRule type="cellIs" dxfId="4677" priority="1269" operator="greaterThan">
      <formula>E396+1</formula>
    </cfRule>
    <cfRule type="cellIs" dxfId="4676" priority="1270" operator="equal">
      <formula>E396+1</formula>
    </cfRule>
    <cfRule type="cellIs" dxfId="4675" priority="1271" operator="lessThan">
      <formula>E396</formula>
    </cfRule>
    <cfRule type="cellIs" dxfId="4674" priority="1272" operator="equal">
      <formula>E396</formula>
    </cfRule>
  </conditionalFormatting>
  <conditionalFormatting sqref="O403">
    <cfRule type="cellIs" dxfId="4673" priority="1262" operator="equal">
      <formula>0</formula>
    </cfRule>
  </conditionalFormatting>
  <conditionalFormatting sqref="P403:W403">
    <cfRule type="cellIs" dxfId="4672" priority="1261" operator="equal">
      <formula>0</formula>
    </cfRule>
  </conditionalFormatting>
  <conditionalFormatting sqref="O403:W403">
    <cfRule type="cellIs" dxfId="4671" priority="1263" operator="greaterThan">
      <formula>O396+1</formula>
    </cfRule>
    <cfRule type="cellIs" dxfId="4670" priority="1264" operator="equal">
      <formula>O396+1</formula>
    </cfRule>
    <cfRule type="cellIs" dxfId="4669" priority="1265" operator="lessThan">
      <formula>O396</formula>
    </cfRule>
    <cfRule type="cellIs" dxfId="4668" priority="1266" operator="equal">
      <formula>O396</formula>
    </cfRule>
  </conditionalFormatting>
  <conditionalFormatting sqref="F399:M399">
    <cfRule type="cellIs" dxfId="4667" priority="1255" operator="equal">
      <formula>0</formula>
    </cfRule>
  </conditionalFormatting>
  <conditionalFormatting sqref="E399">
    <cfRule type="cellIs" dxfId="4666" priority="1256" operator="equal">
      <formula>0</formula>
    </cfRule>
  </conditionalFormatting>
  <conditionalFormatting sqref="E399:M399">
    <cfRule type="cellIs" dxfId="4665" priority="1257" operator="greaterThan">
      <formula>E396+1</formula>
    </cfRule>
    <cfRule type="cellIs" dxfId="4664" priority="1258" operator="equal">
      <formula>E396+1</formula>
    </cfRule>
    <cfRule type="cellIs" dxfId="4663" priority="1259" operator="lessThan">
      <formula>E396</formula>
    </cfRule>
    <cfRule type="cellIs" dxfId="4662" priority="1260" operator="equal">
      <formula>E396</formula>
    </cfRule>
  </conditionalFormatting>
  <conditionalFormatting sqref="P399:W399">
    <cfRule type="cellIs" dxfId="4661" priority="1249" operator="equal">
      <formula>0</formula>
    </cfRule>
  </conditionalFormatting>
  <conditionalFormatting sqref="O399">
    <cfRule type="cellIs" dxfId="4660" priority="1250" operator="equal">
      <formula>0</formula>
    </cfRule>
  </conditionalFormatting>
  <conditionalFormatting sqref="O399:W399">
    <cfRule type="cellIs" dxfId="4659" priority="1251" operator="greaterThan">
      <formula>O396+1</formula>
    </cfRule>
    <cfRule type="cellIs" dxfId="4658" priority="1252" operator="equal">
      <formula>O396+1</formula>
    </cfRule>
    <cfRule type="cellIs" dxfId="4657" priority="1253" operator="lessThan">
      <formula>O396</formula>
    </cfRule>
    <cfRule type="cellIs" dxfId="4656" priority="1254" operator="equal">
      <formula>O396</formula>
    </cfRule>
  </conditionalFormatting>
  <conditionalFormatting sqref="E388">
    <cfRule type="cellIs" dxfId="4655" priority="1238" operator="equal">
      <formula>0</formula>
    </cfRule>
  </conditionalFormatting>
  <conditionalFormatting sqref="F388:M388">
    <cfRule type="cellIs" dxfId="4654" priority="1237" operator="equal">
      <formula>0</formula>
    </cfRule>
  </conditionalFormatting>
  <conditionalFormatting sqref="O388:W388">
    <cfRule type="cellIs" dxfId="4653" priority="1233" operator="greaterThan">
      <formula>O381+1</formula>
    </cfRule>
    <cfRule type="cellIs" dxfId="4652" priority="1234" operator="equal">
      <formula>O381+1</formula>
    </cfRule>
    <cfRule type="cellIs" dxfId="4651" priority="1235" operator="lessThan">
      <formula>O381</formula>
    </cfRule>
    <cfRule type="cellIs" dxfId="4650" priority="1236" operator="equal">
      <formula>O381</formula>
    </cfRule>
  </conditionalFormatting>
  <conditionalFormatting sqref="O392">
    <cfRule type="cellIs" dxfId="4649" priority="1226" operator="equal">
      <formula>0</formula>
    </cfRule>
  </conditionalFormatting>
  <conditionalFormatting sqref="P392:W392">
    <cfRule type="cellIs" dxfId="4648" priority="1225" operator="equal">
      <formula>0</formula>
    </cfRule>
  </conditionalFormatting>
  <conditionalFormatting sqref="E392">
    <cfRule type="cellIs" dxfId="4647" priority="1244" operator="equal">
      <formula>0</formula>
    </cfRule>
  </conditionalFormatting>
  <conditionalFormatting sqref="F392:M392">
    <cfRule type="cellIs" dxfId="4646" priority="1243" operator="equal">
      <formula>0</formula>
    </cfRule>
  </conditionalFormatting>
  <conditionalFormatting sqref="O388">
    <cfRule type="cellIs" dxfId="4645" priority="1232" operator="equal">
      <formula>0</formula>
    </cfRule>
  </conditionalFormatting>
  <conditionalFormatting sqref="P388:W388">
    <cfRule type="cellIs" dxfId="4644" priority="1231" operator="equal">
      <formula>0</formula>
    </cfRule>
  </conditionalFormatting>
  <conditionalFormatting sqref="E392:M392">
    <cfRule type="cellIs" dxfId="4643" priority="1245" operator="greaterThan">
      <formula>E381+1</formula>
    </cfRule>
    <cfRule type="cellIs" dxfId="4642" priority="1246" operator="equal">
      <formula>E381+1</formula>
    </cfRule>
    <cfRule type="cellIs" dxfId="4641" priority="1247" operator="lessThan">
      <formula>E381</formula>
    </cfRule>
    <cfRule type="cellIs" dxfId="4640" priority="1248" operator="equal">
      <formula>E381</formula>
    </cfRule>
  </conditionalFormatting>
  <conditionalFormatting sqref="E388:M388">
    <cfRule type="cellIs" dxfId="4639" priority="1239" operator="greaterThan">
      <formula>E381+1</formula>
    </cfRule>
    <cfRule type="cellIs" dxfId="4638" priority="1240" operator="equal">
      <formula>E381+1</formula>
    </cfRule>
    <cfRule type="cellIs" dxfId="4637" priority="1241" operator="lessThan">
      <formula>E381</formula>
    </cfRule>
    <cfRule type="cellIs" dxfId="4636" priority="1242" operator="equal">
      <formula>E381</formula>
    </cfRule>
  </conditionalFormatting>
  <conditionalFormatting sqref="O392:W392">
    <cfRule type="cellIs" dxfId="4635" priority="1227" operator="greaterThan">
      <formula>O381+1</formula>
    </cfRule>
    <cfRule type="cellIs" dxfId="4634" priority="1228" operator="equal">
      <formula>O381+1</formula>
    </cfRule>
    <cfRule type="cellIs" dxfId="4633" priority="1229" operator="lessThan">
      <formula>O381</formula>
    </cfRule>
    <cfRule type="cellIs" dxfId="4632" priority="1230" operator="equal">
      <formula>O381</formula>
    </cfRule>
  </conditionalFormatting>
  <conditionalFormatting sqref="F384:M384">
    <cfRule type="cellIs" dxfId="4631" priority="1219" operator="equal">
      <formula>0</formula>
    </cfRule>
  </conditionalFormatting>
  <conditionalFormatting sqref="E384">
    <cfRule type="cellIs" dxfId="4630" priority="1220" operator="equal">
      <formula>0</formula>
    </cfRule>
  </conditionalFormatting>
  <conditionalFormatting sqref="E384:M384">
    <cfRule type="cellIs" dxfId="4629" priority="1221" operator="greaterThan">
      <formula>E381+1</formula>
    </cfRule>
    <cfRule type="cellIs" dxfId="4628" priority="1222" operator="equal">
      <formula>E381+1</formula>
    </cfRule>
    <cfRule type="cellIs" dxfId="4627" priority="1223" operator="lessThan">
      <formula>E381</formula>
    </cfRule>
    <cfRule type="cellIs" dxfId="4626" priority="1224" operator="equal">
      <formula>E381</formula>
    </cfRule>
  </conditionalFormatting>
  <conditionalFormatting sqref="P384:W384">
    <cfRule type="cellIs" dxfId="4625" priority="1213" operator="equal">
      <formula>0</formula>
    </cfRule>
  </conditionalFormatting>
  <conditionalFormatting sqref="O384">
    <cfRule type="cellIs" dxfId="4624" priority="1214" operator="equal">
      <formula>0</formula>
    </cfRule>
  </conditionalFormatting>
  <conditionalFormatting sqref="O384:W384">
    <cfRule type="cellIs" dxfId="4623" priority="1215" operator="greaterThan">
      <formula>O381+1</formula>
    </cfRule>
    <cfRule type="cellIs" dxfId="4622" priority="1216" operator="equal">
      <formula>O381+1</formula>
    </cfRule>
    <cfRule type="cellIs" dxfId="4621" priority="1217" operator="lessThan">
      <formula>O381</formula>
    </cfRule>
    <cfRule type="cellIs" dxfId="4620" priority="1218" operator="equal">
      <formula>O381</formula>
    </cfRule>
  </conditionalFormatting>
  <conditionalFormatting sqref="E381">
    <cfRule type="cellIs" dxfId="4619" priority="1210" operator="equal">
      <formula>3</formula>
    </cfRule>
    <cfRule type="cellIs" dxfId="4618" priority="1211" operator="equal">
      <formula>5</formula>
    </cfRule>
    <cfRule type="cellIs" dxfId="4617" priority="1212" operator="equal">
      <formula>4</formula>
    </cfRule>
  </conditionalFormatting>
  <conditionalFormatting sqref="E381:M381">
    <cfRule type="cellIs" dxfId="4616" priority="1207" operator="equal">
      <formula>3</formula>
    </cfRule>
    <cfRule type="cellIs" dxfId="4615" priority="1208" operator="equal">
      <formula>5</formula>
    </cfRule>
    <cfRule type="cellIs" dxfId="4614" priority="1209" operator="equal">
      <formula>4</formula>
    </cfRule>
  </conditionalFormatting>
  <conditionalFormatting sqref="O381">
    <cfRule type="cellIs" dxfId="4613" priority="1204" operator="equal">
      <formula>3</formula>
    </cfRule>
    <cfRule type="cellIs" dxfId="4612" priority="1205" operator="equal">
      <formula>5</formula>
    </cfRule>
    <cfRule type="cellIs" dxfId="4611" priority="1206" operator="equal">
      <formula>4</formula>
    </cfRule>
  </conditionalFormatting>
  <conditionalFormatting sqref="O381:W381">
    <cfRule type="cellIs" dxfId="4610" priority="1201" operator="equal">
      <formula>3</formula>
    </cfRule>
    <cfRule type="cellIs" dxfId="4609" priority="1202" operator="equal">
      <formula>5</formula>
    </cfRule>
    <cfRule type="cellIs" dxfId="4608" priority="1203" operator="equal">
      <formula>4</formula>
    </cfRule>
  </conditionalFormatting>
  <conditionalFormatting sqref="P377:W377">
    <cfRule type="cellIs" dxfId="4607" priority="1189" operator="equal">
      <formula>0</formula>
    </cfRule>
  </conditionalFormatting>
  <conditionalFormatting sqref="F377:M377">
    <cfRule type="cellIs" dxfId="4606" priority="1195" operator="equal">
      <formula>0</formula>
    </cfRule>
  </conditionalFormatting>
  <conditionalFormatting sqref="E377">
    <cfRule type="cellIs" dxfId="4605" priority="1196" operator="equal">
      <formula>0</formula>
    </cfRule>
  </conditionalFormatting>
  <conditionalFormatting sqref="O377">
    <cfRule type="cellIs" dxfId="4604" priority="1190" operator="equal">
      <formula>0</formula>
    </cfRule>
  </conditionalFormatting>
  <conditionalFormatting sqref="E377:M377">
    <cfRule type="cellIs" dxfId="4603" priority="1197" operator="greaterThan">
      <formula>E366+1</formula>
    </cfRule>
    <cfRule type="cellIs" dxfId="4602" priority="1198" operator="equal">
      <formula>E366+1</formula>
    </cfRule>
    <cfRule type="cellIs" dxfId="4601" priority="1199" operator="lessThan">
      <formula>E366</formula>
    </cfRule>
    <cfRule type="cellIs" dxfId="4600" priority="1200" operator="equal">
      <formula>E366</formula>
    </cfRule>
  </conditionalFormatting>
  <conditionalFormatting sqref="O377:W377">
    <cfRule type="cellIs" dxfId="4599" priority="1191" operator="greaterThan">
      <formula>O366+1</formula>
    </cfRule>
    <cfRule type="cellIs" dxfId="4598" priority="1192" operator="equal">
      <formula>O366+1</formula>
    </cfRule>
    <cfRule type="cellIs" dxfId="4597" priority="1193" operator="lessThan">
      <formula>O366</formula>
    </cfRule>
    <cfRule type="cellIs" dxfId="4596" priority="1194" operator="equal">
      <formula>O366</formula>
    </cfRule>
  </conditionalFormatting>
  <conditionalFormatting sqref="E373">
    <cfRule type="cellIs" dxfId="4595" priority="1184" operator="equal">
      <formula>0</formula>
    </cfRule>
  </conditionalFormatting>
  <conditionalFormatting sqref="F373:M373">
    <cfRule type="cellIs" dxfId="4594" priority="1183" operator="equal">
      <formula>0</formula>
    </cfRule>
  </conditionalFormatting>
  <conditionalFormatting sqref="E373:M373">
    <cfRule type="cellIs" dxfId="4593" priority="1185" operator="greaterThan">
      <formula>E366+1</formula>
    </cfRule>
    <cfRule type="cellIs" dxfId="4592" priority="1186" operator="equal">
      <formula>E366+1</formula>
    </cfRule>
    <cfRule type="cellIs" dxfId="4591" priority="1187" operator="lessThan">
      <formula>E366</formula>
    </cfRule>
    <cfRule type="cellIs" dxfId="4590" priority="1188" operator="equal">
      <formula>E366</formula>
    </cfRule>
  </conditionalFormatting>
  <conditionalFormatting sqref="O373">
    <cfRule type="cellIs" dxfId="4589" priority="1178" operator="equal">
      <formula>0</formula>
    </cfRule>
  </conditionalFormatting>
  <conditionalFormatting sqref="P373:W373">
    <cfRule type="cellIs" dxfId="4588" priority="1177" operator="equal">
      <formula>0</formula>
    </cfRule>
  </conditionalFormatting>
  <conditionalFormatting sqref="O373:W373">
    <cfRule type="cellIs" dxfId="4587" priority="1179" operator="greaterThan">
      <formula>O366+1</formula>
    </cfRule>
    <cfRule type="cellIs" dxfId="4586" priority="1180" operator="equal">
      <formula>O366+1</formula>
    </cfRule>
    <cfRule type="cellIs" dxfId="4585" priority="1181" operator="lessThan">
      <formula>O366</formula>
    </cfRule>
    <cfRule type="cellIs" dxfId="4584" priority="1182" operator="equal">
      <formula>O366</formula>
    </cfRule>
  </conditionalFormatting>
  <conditionalFormatting sqref="F369:M369">
    <cfRule type="cellIs" dxfId="4583" priority="1171" operator="equal">
      <formula>0</formula>
    </cfRule>
  </conditionalFormatting>
  <conditionalFormatting sqref="E369">
    <cfRule type="cellIs" dxfId="4582" priority="1172" operator="equal">
      <formula>0</formula>
    </cfRule>
  </conditionalFormatting>
  <conditionalFormatting sqref="E369:M369">
    <cfRule type="cellIs" dxfId="4581" priority="1173" operator="greaterThan">
      <formula>E366+1</formula>
    </cfRule>
    <cfRule type="cellIs" dxfId="4580" priority="1174" operator="equal">
      <formula>E366+1</formula>
    </cfRule>
    <cfRule type="cellIs" dxfId="4579" priority="1175" operator="lessThan">
      <formula>E366</formula>
    </cfRule>
    <cfRule type="cellIs" dxfId="4578" priority="1176" operator="equal">
      <formula>E366</formula>
    </cfRule>
  </conditionalFormatting>
  <conditionalFormatting sqref="P369:W369">
    <cfRule type="cellIs" dxfId="4577" priority="1165" operator="equal">
      <formula>0</formula>
    </cfRule>
  </conditionalFormatting>
  <conditionalFormatting sqref="O369">
    <cfRule type="cellIs" dxfId="4576" priority="1166" operator="equal">
      <formula>0</formula>
    </cfRule>
  </conditionalFormatting>
  <conditionalFormatting sqref="O369:W369">
    <cfRule type="cellIs" dxfId="4575" priority="1167" operator="greaterThan">
      <formula>O366+1</formula>
    </cfRule>
    <cfRule type="cellIs" dxfId="4574" priority="1168" operator="equal">
      <formula>O366+1</formula>
    </cfRule>
    <cfRule type="cellIs" dxfId="4573" priority="1169" operator="lessThan">
      <formula>O366</formula>
    </cfRule>
    <cfRule type="cellIs" dxfId="4572" priority="1170" operator="equal">
      <formula>O366</formula>
    </cfRule>
  </conditionalFormatting>
  <conditionalFormatting sqref="E366">
    <cfRule type="cellIs" dxfId="4571" priority="1162" operator="equal">
      <formula>3</formula>
    </cfRule>
    <cfRule type="cellIs" dxfId="4570" priority="1163" operator="equal">
      <formula>5</formula>
    </cfRule>
    <cfRule type="cellIs" dxfId="4569" priority="1164" operator="equal">
      <formula>4</formula>
    </cfRule>
  </conditionalFormatting>
  <conditionalFormatting sqref="E366:M366">
    <cfRule type="cellIs" dxfId="4568" priority="1159" operator="equal">
      <formula>3</formula>
    </cfRule>
    <cfRule type="cellIs" dxfId="4567" priority="1160" operator="equal">
      <formula>5</formula>
    </cfRule>
    <cfRule type="cellIs" dxfId="4566" priority="1161" operator="equal">
      <formula>4</formula>
    </cfRule>
  </conditionalFormatting>
  <conditionalFormatting sqref="O366">
    <cfRule type="cellIs" dxfId="4565" priority="1156" operator="equal">
      <formula>3</formula>
    </cfRule>
    <cfRule type="cellIs" dxfId="4564" priority="1157" operator="equal">
      <formula>5</formula>
    </cfRule>
    <cfRule type="cellIs" dxfId="4563" priority="1158" operator="equal">
      <formula>4</formula>
    </cfRule>
  </conditionalFormatting>
  <conditionalFormatting sqref="O366:W366">
    <cfRule type="cellIs" dxfId="4562" priority="1153" operator="equal">
      <formula>3</formula>
    </cfRule>
    <cfRule type="cellIs" dxfId="4561" priority="1154" operator="equal">
      <formula>5</formula>
    </cfRule>
    <cfRule type="cellIs" dxfId="4560" priority="1155" operator="equal">
      <formula>4</formula>
    </cfRule>
  </conditionalFormatting>
  <conditionalFormatting sqref="O362">
    <cfRule type="cellIs" dxfId="4559" priority="1142" operator="equal">
      <formula>0</formula>
    </cfRule>
  </conditionalFormatting>
  <conditionalFormatting sqref="P362:W362">
    <cfRule type="cellIs" dxfId="4558" priority="1141" operator="equal">
      <formula>0</formula>
    </cfRule>
  </conditionalFormatting>
  <conditionalFormatting sqref="E362">
    <cfRule type="cellIs" dxfId="4557" priority="1148" operator="equal">
      <formula>0</formula>
    </cfRule>
  </conditionalFormatting>
  <conditionalFormatting sqref="F362:M362">
    <cfRule type="cellIs" dxfId="4556" priority="1147" operator="equal">
      <formula>0</formula>
    </cfRule>
  </conditionalFormatting>
  <conditionalFormatting sqref="E362:M362">
    <cfRule type="cellIs" dxfId="4555" priority="1149" operator="greaterThan">
      <formula>E351+1</formula>
    </cfRule>
    <cfRule type="cellIs" dxfId="4554" priority="1150" operator="equal">
      <formula>E351+1</formula>
    </cfRule>
    <cfRule type="cellIs" dxfId="4553" priority="1151" operator="lessThan">
      <formula>E351</formula>
    </cfRule>
    <cfRule type="cellIs" dxfId="4552" priority="1152" operator="equal">
      <formula>E351</formula>
    </cfRule>
  </conditionalFormatting>
  <conditionalFormatting sqref="O362:W362">
    <cfRule type="cellIs" dxfId="4551" priority="1143" operator="greaterThan">
      <formula>O351+1</formula>
    </cfRule>
    <cfRule type="cellIs" dxfId="4550" priority="1144" operator="equal">
      <formula>O351+1</formula>
    </cfRule>
    <cfRule type="cellIs" dxfId="4549" priority="1145" operator="lessThan">
      <formula>O351</formula>
    </cfRule>
    <cfRule type="cellIs" dxfId="4548" priority="1146" operator="equal">
      <formula>O351</formula>
    </cfRule>
  </conditionalFormatting>
  <conditionalFormatting sqref="F354:M354">
    <cfRule type="cellIs" dxfId="4547" priority="1135" operator="equal">
      <formula>0</formula>
    </cfRule>
  </conditionalFormatting>
  <conditionalFormatting sqref="E354">
    <cfRule type="cellIs" dxfId="4546" priority="1136" operator="equal">
      <formula>0</formula>
    </cfRule>
  </conditionalFormatting>
  <conditionalFormatting sqref="E354:M354">
    <cfRule type="cellIs" dxfId="4545" priority="1137" operator="greaterThan">
      <formula>E351+1</formula>
    </cfRule>
    <cfRule type="cellIs" dxfId="4544" priority="1138" operator="equal">
      <formula>E351+1</formula>
    </cfRule>
    <cfRule type="cellIs" dxfId="4543" priority="1139" operator="lessThan">
      <formula>E351</formula>
    </cfRule>
    <cfRule type="cellIs" dxfId="4542" priority="1140" operator="equal">
      <formula>E351</formula>
    </cfRule>
  </conditionalFormatting>
  <conditionalFormatting sqref="P354:W354">
    <cfRule type="cellIs" dxfId="4541" priority="1129" operator="equal">
      <formula>0</formula>
    </cfRule>
  </conditionalFormatting>
  <conditionalFormatting sqref="O354">
    <cfRule type="cellIs" dxfId="4540" priority="1130" operator="equal">
      <formula>0</formula>
    </cfRule>
  </conditionalFormatting>
  <conditionalFormatting sqref="O354:W354">
    <cfRule type="cellIs" dxfId="4539" priority="1131" operator="greaterThan">
      <formula>O351+1</formula>
    </cfRule>
    <cfRule type="cellIs" dxfId="4538" priority="1132" operator="equal">
      <formula>O351+1</formula>
    </cfRule>
    <cfRule type="cellIs" dxfId="4537" priority="1133" operator="lessThan">
      <formula>O351</formula>
    </cfRule>
    <cfRule type="cellIs" dxfId="4536" priority="1134" operator="equal">
      <formula>O351</formula>
    </cfRule>
  </conditionalFormatting>
  <conditionalFormatting sqref="E351">
    <cfRule type="cellIs" dxfId="4535" priority="1126" operator="equal">
      <formula>3</formula>
    </cfRule>
    <cfRule type="cellIs" dxfId="4534" priority="1127" operator="equal">
      <formula>5</formula>
    </cfRule>
    <cfRule type="cellIs" dxfId="4533" priority="1128" operator="equal">
      <formula>4</formula>
    </cfRule>
  </conditionalFormatting>
  <conditionalFormatting sqref="E351:M351">
    <cfRule type="cellIs" dxfId="4532" priority="1123" operator="equal">
      <formula>3</formula>
    </cfRule>
    <cfRule type="cellIs" dxfId="4531" priority="1124" operator="equal">
      <formula>5</formula>
    </cfRule>
    <cfRule type="cellIs" dxfId="4530" priority="1125" operator="equal">
      <formula>4</formula>
    </cfRule>
  </conditionalFormatting>
  <conditionalFormatting sqref="O351">
    <cfRule type="cellIs" dxfId="4529" priority="1120" operator="equal">
      <formula>3</formula>
    </cfRule>
    <cfRule type="cellIs" dxfId="4528" priority="1121" operator="equal">
      <formula>5</formula>
    </cfRule>
    <cfRule type="cellIs" dxfId="4527" priority="1122" operator="equal">
      <formula>4</formula>
    </cfRule>
  </conditionalFormatting>
  <conditionalFormatting sqref="O351:W351">
    <cfRule type="cellIs" dxfId="4526" priority="1117" operator="equal">
      <formula>3</formula>
    </cfRule>
    <cfRule type="cellIs" dxfId="4525" priority="1118" operator="equal">
      <formula>5</formula>
    </cfRule>
    <cfRule type="cellIs" dxfId="4524" priority="1119" operator="equal">
      <formula>4</formula>
    </cfRule>
  </conditionalFormatting>
  <conditionalFormatting sqref="F358:M358">
    <cfRule type="cellIs" dxfId="4523" priority="1111" operator="equal">
      <formula>0</formula>
    </cfRule>
  </conditionalFormatting>
  <conditionalFormatting sqref="E358">
    <cfRule type="cellIs" dxfId="4522" priority="1112" operator="equal">
      <formula>0</formula>
    </cfRule>
  </conditionalFormatting>
  <conditionalFormatting sqref="E358:M358">
    <cfRule type="cellIs" dxfId="4521" priority="1113" operator="greaterThan">
      <formula>E355+1</formula>
    </cfRule>
    <cfRule type="cellIs" dxfId="4520" priority="1114" operator="equal">
      <formula>E355+1</formula>
    </cfRule>
    <cfRule type="cellIs" dxfId="4519" priority="1115" operator="lessThan">
      <formula>E355</formula>
    </cfRule>
    <cfRule type="cellIs" dxfId="4518" priority="1116" operator="equal">
      <formula>E355</formula>
    </cfRule>
  </conditionalFormatting>
  <conditionalFormatting sqref="P358:W358">
    <cfRule type="cellIs" dxfId="4517" priority="1105" operator="equal">
      <formula>0</formula>
    </cfRule>
  </conditionalFormatting>
  <conditionalFormatting sqref="O358">
    <cfRule type="cellIs" dxfId="4516" priority="1106" operator="equal">
      <formula>0</formula>
    </cfRule>
  </conditionalFormatting>
  <conditionalFormatting sqref="O358:W358">
    <cfRule type="cellIs" dxfId="4515" priority="1107" operator="greaterThan">
      <formula>O355+1</formula>
    </cfRule>
    <cfRule type="cellIs" dxfId="4514" priority="1108" operator="equal">
      <formula>O355+1</formula>
    </cfRule>
    <cfRule type="cellIs" dxfId="4513" priority="1109" operator="lessThan">
      <formula>O355</formula>
    </cfRule>
    <cfRule type="cellIs" dxfId="4512" priority="1110" operator="equal">
      <formula>O355</formula>
    </cfRule>
  </conditionalFormatting>
  <conditionalFormatting sqref="P347:W347">
    <cfRule type="cellIs" dxfId="4511" priority="1093" operator="equal">
      <formula>0</formula>
    </cfRule>
  </conditionalFormatting>
  <conditionalFormatting sqref="F347:M347">
    <cfRule type="cellIs" dxfId="4510" priority="1099" operator="equal">
      <formula>0</formula>
    </cfRule>
  </conditionalFormatting>
  <conditionalFormatting sqref="E347">
    <cfRule type="cellIs" dxfId="4509" priority="1100" operator="equal">
      <formula>0</formula>
    </cfRule>
  </conditionalFormatting>
  <conditionalFormatting sqref="O347">
    <cfRule type="cellIs" dxfId="4508" priority="1094" operator="equal">
      <formula>0</formula>
    </cfRule>
  </conditionalFormatting>
  <conditionalFormatting sqref="E347:M347">
    <cfRule type="cellIs" dxfId="4507" priority="1101" operator="greaterThan">
      <formula>E336+1</formula>
    </cfRule>
    <cfRule type="cellIs" dxfId="4506" priority="1102" operator="equal">
      <formula>E336+1</formula>
    </cfRule>
    <cfRule type="cellIs" dxfId="4505" priority="1103" operator="lessThan">
      <formula>E336</formula>
    </cfRule>
    <cfRule type="cellIs" dxfId="4504" priority="1104" operator="equal">
      <formula>E336</formula>
    </cfRule>
  </conditionalFormatting>
  <conditionalFormatting sqref="O347:W347">
    <cfRule type="cellIs" dxfId="4503" priority="1095" operator="greaterThan">
      <formula>O336+1</formula>
    </cfRule>
    <cfRule type="cellIs" dxfId="4502" priority="1096" operator="equal">
      <formula>O336+1</formula>
    </cfRule>
    <cfRule type="cellIs" dxfId="4501" priority="1097" operator="lessThan">
      <formula>O336</formula>
    </cfRule>
    <cfRule type="cellIs" dxfId="4500" priority="1098" operator="equal">
      <formula>O336</formula>
    </cfRule>
  </conditionalFormatting>
  <conditionalFormatting sqref="F339:M339">
    <cfRule type="cellIs" dxfId="4499" priority="1087" operator="equal">
      <formula>0</formula>
    </cfRule>
  </conditionalFormatting>
  <conditionalFormatting sqref="E339">
    <cfRule type="cellIs" dxfId="4498" priority="1088" operator="equal">
      <formula>0</formula>
    </cfRule>
  </conditionalFormatting>
  <conditionalFormatting sqref="E339:M339">
    <cfRule type="cellIs" dxfId="4497" priority="1089" operator="greaterThan">
      <formula>E336+1</formula>
    </cfRule>
    <cfRule type="cellIs" dxfId="4496" priority="1090" operator="equal">
      <formula>E336+1</formula>
    </cfRule>
    <cfRule type="cellIs" dxfId="4495" priority="1091" operator="lessThan">
      <formula>E336</formula>
    </cfRule>
    <cfRule type="cellIs" dxfId="4494" priority="1092" operator="equal">
      <formula>E336</formula>
    </cfRule>
  </conditionalFormatting>
  <conditionalFormatting sqref="P339:W339">
    <cfRule type="cellIs" dxfId="4493" priority="1081" operator="equal">
      <formula>0</formula>
    </cfRule>
  </conditionalFormatting>
  <conditionalFormatting sqref="O339">
    <cfRule type="cellIs" dxfId="4492" priority="1082" operator="equal">
      <formula>0</formula>
    </cfRule>
  </conditionalFormatting>
  <conditionalFormatting sqref="O339:W339">
    <cfRule type="cellIs" dxfId="4491" priority="1083" operator="greaterThan">
      <formula>O336+1</formula>
    </cfRule>
    <cfRule type="cellIs" dxfId="4490" priority="1084" operator="equal">
      <formula>O336+1</formula>
    </cfRule>
    <cfRule type="cellIs" dxfId="4489" priority="1085" operator="lessThan">
      <formula>O336</formula>
    </cfRule>
    <cfRule type="cellIs" dxfId="4488" priority="1086" operator="equal">
      <formula>O336</formula>
    </cfRule>
  </conditionalFormatting>
  <conditionalFormatting sqref="E336">
    <cfRule type="cellIs" dxfId="4487" priority="1078" operator="equal">
      <formula>3</formula>
    </cfRule>
    <cfRule type="cellIs" dxfId="4486" priority="1079" operator="equal">
      <formula>5</formula>
    </cfRule>
    <cfRule type="cellIs" dxfId="4485" priority="1080" operator="equal">
      <formula>4</formula>
    </cfRule>
  </conditionalFormatting>
  <conditionalFormatting sqref="E336:M336">
    <cfRule type="cellIs" dxfId="4484" priority="1075" operator="equal">
      <formula>3</formula>
    </cfRule>
    <cfRule type="cellIs" dxfId="4483" priority="1076" operator="equal">
      <formula>5</formula>
    </cfRule>
    <cfRule type="cellIs" dxfId="4482" priority="1077" operator="equal">
      <formula>4</formula>
    </cfRule>
  </conditionalFormatting>
  <conditionalFormatting sqref="O336">
    <cfRule type="cellIs" dxfId="4481" priority="1072" operator="equal">
      <formula>3</formula>
    </cfRule>
    <cfRule type="cellIs" dxfId="4480" priority="1073" operator="equal">
      <formula>5</formula>
    </cfRule>
    <cfRule type="cellIs" dxfId="4479" priority="1074" operator="equal">
      <formula>4</formula>
    </cfRule>
  </conditionalFormatting>
  <conditionalFormatting sqref="O336:W336">
    <cfRule type="cellIs" dxfId="4478" priority="1069" operator="equal">
      <formula>3</formula>
    </cfRule>
    <cfRule type="cellIs" dxfId="4477" priority="1070" operator="equal">
      <formula>5</formula>
    </cfRule>
    <cfRule type="cellIs" dxfId="4476" priority="1071" operator="equal">
      <formula>4</formula>
    </cfRule>
  </conditionalFormatting>
  <conditionalFormatting sqref="F343:M343">
    <cfRule type="cellIs" dxfId="4475" priority="1063" operator="equal">
      <formula>0</formula>
    </cfRule>
  </conditionalFormatting>
  <conditionalFormatting sqref="E343">
    <cfRule type="cellIs" dxfId="4474" priority="1064" operator="equal">
      <formula>0</formula>
    </cfRule>
  </conditionalFormatting>
  <conditionalFormatting sqref="E343:M343">
    <cfRule type="cellIs" dxfId="4473" priority="1065" operator="greaterThan">
      <formula>E340+1</formula>
    </cfRule>
    <cfRule type="cellIs" dxfId="4472" priority="1066" operator="equal">
      <formula>E340+1</formula>
    </cfRule>
    <cfRule type="cellIs" dxfId="4471" priority="1067" operator="lessThan">
      <formula>E340</formula>
    </cfRule>
    <cfRule type="cellIs" dxfId="4470" priority="1068" operator="equal">
      <formula>E340</formula>
    </cfRule>
  </conditionalFormatting>
  <conditionalFormatting sqref="P343:W343">
    <cfRule type="cellIs" dxfId="4469" priority="1057" operator="equal">
      <formula>0</formula>
    </cfRule>
  </conditionalFormatting>
  <conditionalFormatting sqref="O343">
    <cfRule type="cellIs" dxfId="4468" priority="1058" operator="equal">
      <formula>0</formula>
    </cfRule>
  </conditionalFormatting>
  <conditionalFormatting sqref="O343:W343">
    <cfRule type="cellIs" dxfId="4467" priority="1059" operator="greaterThan">
      <formula>O340+1</formula>
    </cfRule>
    <cfRule type="cellIs" dxfId="4466" priority="1060" operator="equal">
      <formula>O340+1</formula>
    </cfRule>
    <cfRule type="cellIs" dxfId="4465" priority="1061" operator="lessThan">
      <formula>O340</formula>
    </cfRule>
    <cfRule type="cellIs" dxfId="4464" priority="1062" operator="equal">
      <formula>O340</formula>
    </cfRule>
  </conditionalFormatting>
  <conditionalFormatting sqref="O332">
    <cfRule type="cellIs" dxfId="4463" priority="1046" operator="equal">
      <formula>0</formula>
    </cfRule>
  </conditionalFormatting>
  <conditionalFormatting sqref="P332:W332">
    <cfRule type="cellIs" dxfId="4462" priority="1045" operator="equal">
      <formula>0</formula>
    </cfRule>
  </conditionalFormatting>
  <conditionalFormatting sqref="E332">
    <cfRule type="cellIs" dxfId="4461" priority="1052" operator="equal">
      <formula>0</formula>
    </cfRule>
  </conditionalFormatting>
  <conditionalFormatting sqref="F332:M332">
    <cfRule type="cellIs" dxfId="4460" priority="1051" operator="equal">
      <formula>0</formula>
    </cfRule>
  </conditionalFormatting>
  <conditionalFormatting sqref="E332:M332">
    <cfRule type="cellIs" dxfId="4459" priority="1053" operator="greaterThan">
      <formula>E321+1</formula>
    </cfRule>
    <cfRule type="cellIs" dxfId="4458" priority="1054" operator="equal">
      <formula>E321+1</formula>
    </cfRule>
    <cfRule type="cellIs" dxfId="4457" priority="1055" operator="lessThan">
      <formula>E321</formula>
    </cfRule>
    <cfRule type="cellIs" dxfId="4456" priority="1056" operator="equal">
      <formula>E321</formula>
    </cfRule>
  </conditionalFormatting>
  <conditionalFormatting sqref="O332:W332">
    <cfRule type="cellIs" dxfId="4455" priority="1047" operator="greaterThan">
      <formula>O321+1</formula>
    </cfRule>
    <cfRule type="cellIs" dxfId="4454" priority="1048" operator="equal">
      <formula>O321+1</formula>
    </cfRule>
    <cfRule type="cellIs" dxfId="4453" priority="1049" operator="lessThan">
      <formula>O321</formula>
    </cfRule>
    <cfRule type="cellIs" dxfId="4452" priority="1050" operator="equal">
      <formula>O321</formula>
    </cfRule>
  </conditionalFormatting>
  <conditionalFormatting sqref="F324:M324">
    <cfRule type="cellIs" dxfId="4451" priority="1039" operator="equal">
      <formula>0</formula>
    </cfRule>
  </conditionalFormatting>
  <conditionalFormatting sqref="E324">
    <cfRule type="cellIs" dxfId="4450" priority="1040" operator="equal">
      <formula>0</formula>
    </cfRule>
  </conditionalFormatting>
  <conditionalFormatting sqref="E324:M324">
    <cfRule type="cellIs" dxfId="4449" priority="1041" operator="greaterThan">
      <formula>E321+1</formula>
    </cfRule>
    <cfRule type="cellIs" dxfId="4448" priority="1042" operator="equal">
      <formula>E321+1</formula>
    </cfRule>
    <cfRule type="cellIs" dxfId="4447" priority="1043" operator="lessThan">
      <formula>E321</formula>
    </cfRule>
    <cfRule type="cellIs" dxfId="4446" priority="1044" operator="equal">
      <formula>E321</formula>
    </cfRule>
  </conditionalFormatting>
  <conditionalFormatting sqref="P324:W324">
    <cfRule type="cellIs" dxfId="4445" priority="1033" operator="equal">
      <formula>0</formula>
    </cfRule>
  </conditionalFormatting>
  <conditionalFormatting sqref="O324">
    <cfRule type="cellIs" dxfId="4444" priority="1034" operator="equal">
      <formula>0</formula>
    </cfRule>
  </conditionalFormatting>
  <conditionalFormatting sqref="O324:W324">
    <cfRule type="cellIs" dxfId="4443" priority="1035" operator="greaterThan">
      <formula>O321+1</formula>
    </cfRule>
    <cfRule type="cellIs" dxfId="4442" priority="1036" operator="equal">
      <formula>O321+1</formula>
    </cfRule>
    <cfRule type="cellIs" dxfId="4441" priority="1037" operator="lessThan">
      <formula>O321</formula>
    </cfRule>
    <cfRule type="cellIs" dxfId="4440" priority="1038" operator="equal">
      <formula>O321</formula>
    </cfRule>
  </conditionalFormatting>
  <conditionalFormatting sqref="E321">
    <cfRule type="cellIs" dxfId="4439" priority="1030" operator="equal">
      <formula>3</formula>
    </cfRule>
    <cfRule type="cellIs" dxfId="4438" priority="1031" operator="equal">
      <formula>5</formula>
    </cfRule>
    <cfRule type="cellIs" dxfId="4437" priority="1032" operator="equal">
      <formula>4</formula>
    </cfRule>
  </conditionalFormatting>
  <conditionalFormatting sqref="E321:M321">
    <cfRule type="cellIs" dxfId="4436" priority="1027" operator="equal">
      <formula>3</formula>
    </cfRule>
    <cfRule type="cellIs" dxfId="4435" priority="1028" operator="equal">
      <formula>5</formula>
    </cfRule>
    <cfRule type="cellIs" dxfId="4434" priority="1029" operator="equal">
      <formula>4</formula>
    </cfRule>
  </conditionalFormatting>
  <conditionalFormatting sqref="O321">
    <cfRule type="cellIs" dxfId="4433" priority="1024" operator="equal">
      <formula>3</formula>
    </cfRule>
    <cfRule type="cellIs" dxfId="4432" priority="1025" operator="equal">
      <formula>5</formula>
    </cfRule>
    <cfRule type="cellIs" dxfId="4431" priority="1026" operator="equal">
      <formula>4</formula>
    </cfRule>
  </conditionalFormatting>
  <conditionalFormatting sqref="O321:W321">
    <cfRule type="cellIs" dxfId="4430" priority="1021" operator="equal">
      <formula>3</formula>
    </cfRule>
    <cfRule type="cellIs" dxfId="4429" priority="1022" operator="equal">
      <formula>5</formula>
    </cfRule>
    <cfRule type="cellIs" dxfId="4428" priority="1023" operator="equal">
      <formula>4</formula>
    </cfRule>
  </conditionalFormatting>
  <conditionalFormatting sqref="P317:W317">
    <cfRule type="cellIs" dxfId="4427" priority="1009" operator="equal">
      <formula>0</formula>
    </cfRule>
  </conditionalFormatting>
  <conditionalFormatting sqref="F317:M317">
    <cfRule type="cellIs" dxfId="4426" priority="1015" operator="equal">
      <formula>0</formula>
    </cfRule>
  </conditionalFormatting>
  <conditionalFormatting sqref="E317">
    <cfRule type="cellIs" dxfId="4425" priority="1016" operator="equal">
      <formula>0</formula>
    </cfRule>
  </conditionalFormatting>
  <conditionalFormatting sqref="O317">
    <cfRule type="cellIs" dxfId="4424" priority="1010" operator="equal">
      <formula>0</formula>
    </cfRule>
  </conditionalFormatting>
  <conditionalFormatting sqref="E317:M317">
    <cfRule type="cellIs" dxfId="4423" priority="1017" operator="greaterThan">
      <formula>E306+1</formula>
    </cfRule>
    <cfRule type="cellIs" dxfId="4422" priority="1018" operator="equal">
      <formula>E306+1</formula>
    </cfRule>
    <cfRule type="cellIs" dxfId="4421" priority="1019" operator="lessThan">
      <formula>E306</formula>
    </cfRule>
    <cfRule type="cellIs" dxfId="4420" priority="1020" operator="equal">
      <formula>E306</formula>
    </cfRule>
  </conditionalFormatting>
  <conditionalFormatting sqref="O317:W317">
    <cfRule type="cellIs" dxfId="4419" priority="1011" operator="greaterThan">
      <formula>O306+1</formula>
    </cfRule>
    <cfRule type="cellIs" dxfId="4418" priority="1012" operator="equal">
      <formula>O306+1</formula>
    </cfRule>
    <cfRule type="cellIs" dxfId="4417" priority="1013" operator="lessThan">
      <formula>O306</formula>
    </cfRule>
    <cfRule type="cellIs" dxfId="4416" priority="1014" operator="equal">
      <formula>O306</formula>
    </cfRule>
  </conditionalFormatting>
  <conditionalFormatting sqref="F309:M309">
    <cfRule type="cellIs" dxfId="4415" priority="1003" operator="equal">
      <formula>0</formula>
    </cfRule>
  </conditionalFormatting>
  <conditionalFormatting sqref="E309">
    <cfRule type="cellIs" dxfId="4414" priority="1004" operator="equal">
      <formula>0</formula>
    </cfRule>
  </conditionalFormatting>
  <conditionalFormatting sqref="E309:M309">
    <cfRule type="cellIs" dxfId="4413" priority="1005" operator="greaterThan">
      <formula>E306+1</formula>
    </cfRule>
    <cfRule type="cellIs" dxfId="4412" priority="1006" operator="equal">
      <formula>E306+1</formula>
    </cfRule>
    <cfRule type="cellIs" dxfId="4411" priority="1007" operator="lessThan">
      <formula>E306</formula>
    </cfRule>
    <cfRule type="cellIs" dxfId="4410" priority="1008" operator="equal">
      <formula>E306</formula>
    </cfRule>
  </conditionalFormatting>
  <conditionalFormatting sqref="P309:W309">
    <cfRule type="cellIs" dxfId="4409" priority="997" operator="equal">
      <formula>0</formula>
    </cfRule>
  </conditionalFormatting>
  <conditionalFormatting sqref="O309">
    <cfRule type="cellIs" dxfId="4408" priority="998" operator="equal">
      <formula>0</formula>
    </cfRule>
  </conditionalFormatting>
  <conditionalFormatting sqref="O309:W309">
    <cfRule type="cellIs" dxfId="4407" priority="999" operator="greaterThan">
      <formula>O306+1</formula>
    </cfRule>
    <cfRule type="cellIs" dxfId="4406" priority="1000" operator="equal">
      <formula>O306+1</formula>
    </cfRule>
    <cfRule type="cellIs" dxfId="4405" priority="1001" operator="lessThan">
      <formula>O306</formula>
    </cfRule>
    <cfRule type="cellIs" dxfId="4404" priority="1002" operator="equal">
      <formula>O306</formula>
    </cfRule>
  </conditionalFormatting>
  <conditionalFormatting sqref="E306">
    <cfRule type="cellIs" dxfId="4403" priority="994" operator="equal">
      <formula>3</formula>
    </cfRule>
    <cfRule type="cellIs" dxfId="4402" priority="995" operator="equal">
      <formula>5</formula>
    </cfRule>
    <cfRule type="cellIs" dxfId="4401" priority="996" operator="equal">
      <formula>4</formula>
    </cfRule>
  </conditionalFormatting>
  <conditionalFormatting sqref="E306:M306">
    <cfRule type="cellIs" dxfId="4400" priority="991" operator="equal">
      <formula>3</formula>
    </cfRule>
    <cfRule type="cellIs" dxfId="4399" priority="992" operator="equal">
      <formula>5</formula>
    </cfRule>
    <cfRule type="cellIs" dxfId="4398" priority="993" operator="equal">
      <formula>4</formula>
    </cfRule>
  </conditionalFormatting>
  <conditionalFormatting sqref="O306">
    <cfRule type="cellIs" dxfId="4397" priority="988" operator="equal">
      <formula>3</formula>
    </cfRule>
    <cfRule type="cellIs" dxfId="4396" priority="989" operator="equal">
      <formula>5</formula>
    </cfRule>
    <cfRule type="cellIs" dxfId="4395" priority="990" operator="equal">
      <formula>4</formula>
    </cfRule>
  </conditionalFormatting>
  <conditionalFormatting sqref="O306:W306">
    <cfRule type="cellIs" dxfId="4394" priority="985" operator="equal">
      <formula>3</formula>
    </cfRule>
    <cfRule type="cellIs" dxfId="4393" priority="986" operator="equal">
      <formula>5</formula>
    </cfRule>
    <cfRule type="cellIs" dxfId="4392" priority="987" operator="equal">
      <formula>4</formula>
    </cfRule>
  </conditionalFormatting>
  <conditionalFormatting sqref="O302">
    <cfRule type="cellIs" dxfId="4391" priority="974" operator="equal">
      <formula>0</formula>
    </cfRule>
  </conditionalFormatting>
  <conditionalFormatting sqref="P302:W302">
    <cfRule type="cellIs" dxfId="4390" priority="973" operator="equal">
      <formula>0</formula>
    </cfRule>
  </conditionalFormatting>
  <conditionalFormatting sqref="E302">
    <cfRule type="cellIs" dxfId="4389" priority="980" operator="equal">
      <formula>0</formula>
    </cfRule>
  </conditionalFormatting>
  <conditionalFormatting sqref="F302:M302">
    <cfRule type="cellIs" dxfId="4388" priority="979" operator="equal">
      <formula>0</formula>
    </cfRule>
  </conditionalFormatting>
  <conditionalFormatting sqref="E302:M302">
    <cfRule type="cellIs" dxfId="4387" priority="981" operator="greaterThan">
      <formula>E291+1</formula>
    </cfRule>
    <cfRule type="cellIs" dxfId="4386" priority="982" operator="equal">
      <formula>E291+1</formula>
    </cfRule>
    <cfRule type="cellIs" dxfId="4385" priority="983" operator="lessThan">
      <formula>E291</formula>
    </cfRule>
    <cfRule type="cellIs" dxfId="4384" priority="984" operator="equal">
      <formula>E291</formula>
    </cfRule>
  </conditionalFormatting>
  <conditionalFormatting sqref="O302:W302">
    <cfRule type="cellIs" dxfId="4383" priority="975" operator="greaterThan">
      <formula>O291+1</formula>
    </cfRule>
    <cfRule type="cellIs" dxfId="4382" priority="976" operator="equal">
      <formula>O291+1</formula>
    </cfRule>
    <cfRule type="cellIs" dxfId="4381" priority="977" operator="lessThan">
      <formula>O291</formula>
    </cfRule>
    <cfRule type="cellIs" dxfId="4380" priority="978" operator="equal">
      <formula>O291</formula>
    </cfRule>
  </conditionalFormatting>
  <conditionalFormatting sqref="F294:M294">
    <cfRule type="cellIs" dxfId="4379" priority="967" operator="equal">
      <formula>0</formula>
    </cfRule>
  </conditionalFormatting>
  <conditionalFormatting sqref="E294">
    <cfRule type="cellIs" dxfId="4378" priority="968" operator="equal">
      <formula>0</formula>
    </cfRule>
  </conditionalFormatting>
  <conditionalFormatting sqref="E294:M294">
    <cfRule type="cellIs" dxfId="4377" priority="969" operator="greaterThan">
      <formula>E291+1</formula>
    </cfRule>
    <cfRule type="cellIs" dxfId="4376" priority="970" operator="equal">
      <formula>E291+1</formula>
    </cfRule>
    <cfRule type="cellIs" dxfId="4375" priority="971" operator="lessThan">
      <formula>E291</formula>
    </cfRule>
    <cfRule type="cellIs" dxfId="4374" priority="972" operator="equal">
      <formula>E291</formula>
    </cfRule>
  </conditionalFormatting>
  <conditionalFormatting sqref="P294:W294">
    <cfRule type="cellIs" dxfId="4373" priority="961" operator="equal">
      <formula>0</formula>
    </cfRule>
  </conditionalFormatting>
  <conditionalFormatting sqref="O294">
    <cfRule type="cellIs" dxfId="4372" priority="962" operator="equal">
      <formula>0</formula>
    </cfRule>
  </conditionalFormatting>
  <conditionalFormatting sqref="O294:W294">
    <cfRule type="cellIs" dxfId="4371" priority="963" operator="greaterThan">
      <formula>O291+1</formula>
    </cfRule>
    <cfRule type="cellIs" dxfId="4370" priority="964" operator="equal">
      <formula>O291+1</formula>
    </cfRule>
    <cfRule type="cellIs" dxfId="4369" priority="965" operator="lessThan">
      <formula>O291</formula>
    </cfRule>
    <cfRule type="cellIs" dxfId="4368" priority="966" operator="equal">
      <formula>O291</formula>
    </cfRule>
  </conditionalFormatting>
  <conditionalFormatting sqref="E291">
    <cfRule type="cellIs" dxfId="4367" priority="958" operator="equal">
      <formula>3</formula>
    </cfRule>
    <cfRule type="cellIs" dxfId="4366" priority="959" operator="equal">
      <formula>5</formula>
    </cfRule>
    <cfRule type="cellIs" dxfId="4365" priority="960" operator="equal">
      <formula>4</formula>
    </cfRule>
  </conditionalFormatting>
  <conditionalFormatting sqref="E291:M291">
    <cfRule type="cellIs" dxfId="4364" priority="955" operator="equal">
      <formula>3</formula>
    </cfRule>
    <cfRule type="cellIs" dxfId="4363" priority="956" operator="equal">
      <formula>5</formula>
    </cfRule>
    <cfRule type="cellIs" dxfId="4362" priority="957" operator="equal">
      <formula>4</formula>
    </cfRule>
  </conditionalFormatting>
  <conditionalFormatting sqref="O291">
    <cfRule type="cellIs" dxfId="4361" priority="952" operator="equal">
      <formula>3</formula>
    </cfRule>
    <cfRule type="cellIs" dxfId="4360" priority="953" operator="equal">
      <formula>5</formula>
    </cfRule>
    <cfRule type="cellIs" dxfId="4359" priority="954" operator="equal">
      <formula>4</formula>
    </cfRule>
  </conditionalFormatting>
  <conditionalFormatting sqref="O291:W291">
    <cfRule type="cellIs" dxfId="4358" priority="949" operator="equal">
      <formula>3</formula>
    </cfRule>
    <cfRule type="cellIs" dxfId="4357" priority="950" operator="equal">
      <formula>5</formula>
    </cfRule>
    <cfRule type="cellIs" dxfId="4356" priority="951" operator="equal">
      <formula>4</formula>
    </cfRule>
  </conditionalFormatting>
  <conditionalFormatting sqref="E298">
    <cfRule type="cellIs" dxfId="4355" priority="944" operator="equal">
      <formula>0</formula>
    </cfRule>
  </conditionalFormatting>
  <conditionalFormatting sqref="F298:M298">
    <cfRule type="cellIs" dxfId="4354" priority="943" operator="equal">
      <formula>0</formula>
    </cfRule>
  </conditionalFormatting>
  <conditionalFormatting sqref="E298:M298">
    <cfRule type="cellIs" dxfId="4353" priority="945" operator="greaterThan">
      <formula>E291+1</formula>
    </cfRule>
    <cfRule type="cellIs" dxfId="4352" priority="946" operator="equal">
      <formula>E291+1</formula>
    </cfRule>
    <cfRule type="cellIs" dxfId="4351" priority="947" operator="lessThan">
      <formula>E291</formula>
    </cfRule>
    <cfRule type="cellIs" dxfId="4350" priority="948" operator="equal">
      <formula>E291</formula>
    </cfRule>
  </conditionalFormatting>
  <conditionalFormatting sqref="O298">
    <cfRule type="cellIs" dxfId="4349" priority="938" operator="equal">
      <formula>0</formula>
    </cfRule>
  </conditionalFormatting>
  <conditionalFormatting sqref="P298:W298">
    <cfRule type="cellIs" dxfId="4348" priority="937" operator="equal">
      <formula>0</formula>
    </cfRule>
  </conditionalFormatting>
  <conditionalFormatting sqref="O298:W298">
    <cfRule type="cellIs" dxfId="4347" priority="939" operator="greaterThan">
      <formula>O291+1</formula>
    </cfRule>
    <cfRule type="cellIs" dxfId="4346" priority="940" operator="equal">
      <formula>O291+1</formula>
    </cfRule>
    <cfRule type="cellIs" dxfId="4345" priority="941" operator="lessThan">
      <formula>O291</formula>
    </cfRule>
    <cfRule type="cellIs" dxfId="4344" priority="942" operator="equal">
      <formula>O291</formula>
    </cfRule>
  </conditionalFormatting>
  <conditionalFormatting sqref="E313">
    <cfRule type="cellIs" dxfId="4343" priority="932" operator="equal">
      <formula>0</formula>
    </cfRule>
  </conditionalFormatting>
  <conditionalFormatting sqref="F313:M313">
    <cfRule type="cellIs" dxfId="4342" priority="931" operator="equal">
      <formula>0</formula>
    </cfRule>
  </conditionalFormatting>
  <conditionalFormatting sqref="E313:M313">
    <cfRule type="cellIs" dxfId="4341" priority="933" operator="greaterThan">
      <formula>E306+1</formula>
    </cfRule>
    <cfRule type="cellIs" dxfId="4340" priority="934" operator="equal">
      <formula>E306+1</formula>
    </cfRule>
    <cfRule type="cellIs" dxfId="4339" priority="935" operator="lessThan">
      <formula>E306</formula>
    </cfRule>
    <cfRule type="cellIs" dxfId="4338" priority="936" operator="equal">
      <formula>E306</formula>
    </cfRule>
  </conditionalFormatting>
  <conditionalFormatting sqref="O313">
    <cfRule type="cellIs" dxfId="4337" priority="926" operator="equal">
      <formula>0</formula>
    </cfRule>
  </conditionalFormatting>
  <conditionalFormatting sqref="P313:W313">
    <cfRule type="cellIs" dxfId="4336" priority="925" operator="equal">
      <formula>0</formula>
    </cfRule>
  </conditionalFormatting>
  <conditionalFormatting sqref="O313:W313">
    <cfRule type="cellIs" dxfId="4335" priority="927" operator="greaterThan">
      <formula>O306+1</formula>
    </cfRule>
    <cfRule type="cellIs" dxfId="4334" priority="928" operator="equal">
      <formula>O306+1</formula>
    </cfRule>
    <cfRule type="cellIs" dxfId="4333" priority="929" operator="lessThan">
      <formula>O306</formula>
    </cfRule>
    <cfRule type="cellIs" dxfId="4332" priority="930" operator="equal">
      <formula>O306</formula>
    </cfRule>
  </conditionalFormatting>
  <conditionalFormatting sqref="E328">
    <cfRule type="cellIs" dxfId="4331" priority="920" operator="equal">
      <formula>0</formula>
    </cfRule>
  </conditionalFormatting>
  <conditionalFormatting sqref="F328:M328">
    <cfRule type="cellIs" dxfId="4330" priority="919" operator="equal">
      <formula>0</formula>
    </cfRule>
  </conditionalFormatting>
  <conditionalFormatting sqref="E328:M328">
    <cfRule type="cellIs" dxfId="4329" priority="921" operator="greaterThan">
      <formula>E321+1</formula>
    </cfRule>
    <cfRule type="cellIs" dxfId="4328" priority="922" operator="equal">
      <formula>E321+1</formula>
    </cfRule>
    <cfRule type="cellIs" dxfId="4327" priority="923" operator="lessThan">
      <formula>E321</formula>
    </cfRule>
    <cfRule type="cellIs" dxfId="4326" priority="924" operator="equal">
      <formula>E321</formula>
    </cfRule>
  </conditionalFormatting>
  <conditionalFormatting sqref="O328">
    <cfRule type="cellIs" dxfId="4325" priority="914" operator="equal">
      <formula>0</formula>
    </cfRule>
  </conditionalFormatting>
  <conditionalFormatting sqref="P328:W328">
    <cfRule type="cellIs" dxfId="4324" priority="913" operator="equal">
      <formula>0</formula>
    </cfRule>
  </conditionalFormatting>
  <conditionalFormatting sqref="O328:W328">
    <cfRule type="cellIs" dxfId="4323" priority="915" operator="greaterThan">
      <formula>O321+1</formula>
    </cfRule>
    <cfRule type="cellIs" dxfId="4322" priority="916" operator="equal">
      <formula>O321+1</formula>
    </cfRule>
    <cfRule type="cellIs" dxfId="4321" priority="917" operator="lessThan">
      <formula>O321</formula>
    </cfRule>
    <cfRule type="cellIs" dxfId="4320" priority="918" operator="equal">
      <formula>O321</formula>
    </cfRule>
  </conditionalFormatting>
  <conditionalFormatting sqref="O287">
    <cfRule type="cellIs" dxfId="4319" priority="902" operator="equal">
      <formula>0</formula>
    </cfRule>
  </conditionalFormatting>
  <conditionalFormatting sqref="P287:W287">
    <cfRule type="cellIs" dxfId="4318" priority="901" operator="equal">
      <formula>0</formula>
    </cfRule>
  </conditionalFormatting>
  <conditionalFormatting sqref="E287">
    <cfRule type="cellIs" dxfId="4317" priority="908" operator="equal">
      <formula>0</formula>
    </cfRule>
  </conditionalFormatting>
  <conditionalFormatting sqref="F287:M287">
    <cfRule type="cellIs" dxfId="4316" priority="907" operator="equal">
      <formula>0</formula>
    </cfRule>
  </conditionalFormatting>
  <conditionalFormatting sqref="E287:M287">
    <cfRule type="cellIs" dxfId="4315" priority="909" operator="greaterThan">
      <formula>E276+1</formula>
    </cfRule>
    <cfRule type="cellIs" dxfId="4314" priority="910" operator="equal">
      <formula>E276+1</formula>
    </cfRule>
    <cfRule type="cellIs" dxfId="4313" priority="911" operator="lessThan">
      <formula>E276</formula>
    </cfRule>
    <cfRule type="cellIs" dxfId="4312" priority="912" operator="equal">
      <formula>E276</formula>
    </cfRule>
  </conditionalFormatting>
  <conditionalFormatting sqref="O287:W287">
    <cfRule type="cellIs" dxfId="4311" priority="903" operator="greaterThan">
      <formula>O276+1</formula>
    </cfRule>
    <cfRule type="cellIs" dxfId="4310" priority="904" operator="equal">
      <formula>O276+1</formula>
    </cfRule>
    <cfRule type="cellIs" dxfId="4309" priority="905" operator="lessThan">
      <formula>O276</formula>
    </cfRule>
    <cfRule type="cellIs" dxfId="4308" priority="906" operator="equal">
      <formula>O276</formula>
    </cfRule>
  </conditionalFormatting>
  <conditionalFormatting sqref="F279:M279">
    <cfRule type="cellIs" dxfId="4307" priority="895" operator="equal">
      <formula>0</formula>
    </cfRule>
  </conditionalFormatting>
  <conditionalFormatting sqref="E279">
    <cfRule type="cellIs" dxfId="4306" priority="896" operator="equal">
      <formula>0</formula>
    </cfRule>
  </conditionalFormatting>
  <conditionalFormatting sqref="E279:M279">
    <cfRule type="cellIs" dxfId="4305" priority="897" operator="greaterThan">
      <formula>E276+1</formula>
    </cfRule>
    <cfRule type="cellIs" dxfId="4304" priority="898" operator="equal">
      <formula>E276+1</formula>
    </cfRule>
    <cfRule type="cellIs" dxfId="4303" priority="899" operator="lessThan">
      <formula>E276</formula>
    </cfRule>
    <cfRule type="cellIs" dxfId="4302" priority="900" operator="equal">
      <formula>E276</formula>
    </cfRule>
  </conditionalFormatting>
  <conditionalFormatting sqref="P279:W279">
    <cfRule type="cellIs" dxfId="4301" priority="889" operator="equal">
      <formula>0</formula>
    </cfRule>
  </conditionalFormatting>
  <conditionalFormatting sqref="O279">
    <cfRule type="cellIs" dxfId="4300" priority="890" operator="equal">
      <formula>0</formula>
    </cfRule>
  </conditionalFormatting>
  <conditionalFormatting sqref="O279:W279">
    <cfRule type="cellIs" dxfId="4299" priority="891" operator="greaterThan">
      <formula>O276+1</formula>
    </cfRule>
    <cfRule type="cellIs" dxfId="4298" priority="892" operator="equal">
      <formula>O276+1</formula>
    </cfRule>
    <cfRule type="cellIs" dxfId="4297" priority="893" operator="lessThan">
      <formula>O276</formula>
    </cfRule>
    <cfRule type="cellIs" dxfId="4296" priority="894" operator="equal">
      <formula>O276</formula>
    </cfRule>
  </conditionalFormatting>
  <conditionalFormatting sqref="E276">
    <cfRule type="cellIs" dxfId="4295" priority="886" operator="equal">
      <formula>3</formula>
    </cfRule>
    <cfRule type="cellIs" dxfId="4294" priority="887" operator="equal">
      <formula>5</formula>
    </cfRule>
    <cfRule type="cellIs" dxfId="4293" priority="888" operator="equal">
      <formula>4</formula>
    </cfRule>
  </conditionalFormatting>
  <conditionalFormatting sqref="E276:M276">
    <cfRule type="cellIs" dxfId="4292" priority="883" operator="equal">
      <formula>3</formula>
    </cfRule>
    <cfRule type="cellIs" dxfId="4291" priority="884" operator="equal">
      <formula>5</formula>
    </cfRule>
    <cfRule type="cellIs" dxfId="4290" priority="885" operator="equal">
      <formula>4</formula>
    </cfRule>
  </conditionalFormatting>
  <conditionalFormatting sqref="O276">
    <cfRule type="cellIs" dxfId="4289" priority="880" operator="equal">
      <formula>3</formula>
    </cfRule>
    <cfRule type="cellIs" dxfId="4288" priority="881" operator="equal">
      <formula>5</formula>
    </cfRule>
    <cfRule type="cellIs" dxfId="4287" priority="882" operator="equal">
      <formula>4</formula>
    </cfRule>
  </conditionalFormatting>
  <conditionalFormatting sqref="O276:W276">
    <cfRule type="cellIs" dxfId="4286" priority="877" operator="equal">
      <formula>3</formula>
    </cfRule>
    <cfRule type="cellIs" dxfId="4285" priority="878" operator="equal">
      <formula>5</formula>
    </cfRule>
    <cfRule type="cellIs" dxfId="4284" priority="879" operator="equal">
      <formula>4</formula>
    </cfRule>
  </conditionalFormatting>
  <conditionalFormatting sqref="E283">
    <cfRule type="cellIs" dxfId="4283" priority="872" operator="equal">
      <formula>0</formula>
    </cfRule>
  </conditionalFormatting>
  <conditionalFormatting sqref="F283:M283">
    <cfRule type="cellIs" dxfId="4282" priority="871" operator="equal">
      <formula>0</formula>
    </cfRule>
  </conditionalFormatting>
  <conditionalFormatting sqref="E283:M283">
    <cfRule type="cellIs" dxfId="4281" priority="873" operator="greaterThan">
      <formula>E276+1</formula>
    </cfRule>
    <cfRule type="cellIs" dxfId="4280" priority="874" operator="equal">
      <formula>E276+1</formula>
    </cfRule>
    <cfRule type="cellIs" dxfId="4279" priority="875" operator="lessThan">
      <formula>E276</formula>
    </cfRule>
    <cfRule type="cellIs" dxfId="4278" priority="876" operator="equal">
      <formula>E276</formula>
    </cfRule>
  </conditionalFormatting>
  <conditionalFormatting sqref="O283">
    <cfRule type="cellIs" dxfId="4277" priority="866" operator="equal">
      <formula>0</formula>
    </cfRule>
  </conditionalFormatting>
  <conditionalFormatting sqref="P283:W283">
    <cfRule type="cellIs" dxfId="4276" priority="865" operator="equal">
      <formula>0</formula>
    </cfRule>
  </conditionalFormatting>
  <conditionalFormatting sqref="O283:W283">
    <cfRule type="cellIs" dxfId="4275" priority="867" operator="greaterThan">
      <formula>O276+1</formula>
    </cfRule>
    <cfRule type="cellIs" dxfId="4274" priority="868" operator="equal">
      <formula>O276+1</formula>
    </cfRule>
    <cfRule type="cellIs" dxfId="4273" priority="869" operator="lessThan">
      <formula>O276</formula>
    </cfRule>
    <cfRule type="cellIs" dxfId="4272" priority="870" operator="equal">
      <formula>O276</formula>
    </cfRule>
  </conditionalFormatting>
  <conditionalFormatting sqref="P272:W272">
    <cfRule type="cellIs" dxfId="4271" priority="853" operator="equal">
      <formula>0</formula>
    </cfRule>
  </conditionalFormatting>
  <conditionalFormatting sqref="F272:M272">
    <cfRule type="cellIs" dxfId="4270" priority="859" operator="equal">
      <formula>0</formula>
    </cfRule>
  </conditionalFormatting>
  <conditionalFormatting sqref="E272">
    <cfRule type="cellIs" dxfId="4269" priority="860" operator="equal">
      <formula>0</formula>
    </cfRule>
  </conditionalFormatting>
  <conditionalFormatting sqref="O272">
    <cfRule type="cellIs" dxfId="4268" priority="854" operator="equal">
      <formula>0</formula>
    </cfRule>
  </conditionalFormatting>
  <conditionalFormatting sqref="E272:M272">
    <cfRule type="cellIs" dxfId="4267" priority="861" operator="greaterThan">
      <formula>E261+1</formula>
    </cfRule>
    <cfRule type="cellIs" dxfId="4266" priority="862" operator="equal">
      <formula>E261+1</formula>
    </cfRule>
    <cfRule type="cellIs" dxfId="4265" priority="863" operator="lessThan">
      <formula>E261</formula>
    </cfRule>
    <cfRule type="cellIs" dxfId="4264" priority="864" operator="equal">
      <formula>E261</formula>
    </cfRule>
  </conditionalFormatting>
  <conditionalFormatting sqref="O272:W272">
    <cfRule type="cellIs" dxfId="4263" priority="855" operator="greaterThan">
      <formula>O261+1</formula>
    </cfRule>
    <cfRule type="cellIs" dxfId="4262" priority="856" operator="equal">
      <formula>O261+1</formula>
    </cfRule>
    <cfRule type="cellIs" dxfId="4261" priority="857" operator="lessThan">
      <formula>O261</formula>
    </cfRule>
    <cfRule type="cellIs" dxfId="4260" priority="858" operator="equal">
      <formula>O261</formula>
    </cfRule>
  </conditionalFormatting>
  <conditionalFormatting sqref="E268">
    <cfRule type="cellIs" dxfId="4259" priority="848" operator="equal">
      <formula>0</formula>
    </cfRule>
  </conditionalFormatting>
  <conditionalFormatting sqref="F268:M268">
    <cfRule type="cellIs" dxfId="4258" priority="847" operator="equal">
      <formula>0</formula>
    </cfRule>
  </conditionalFormatting>
  <conditionalFormatting sqref="E268:M268">
    <cfRule type="cellIs" dxfId="4257" priority="849" operator="greaterThan">
      <formula>E261+1</formula>
    </cfRule>
    <cfRule type="cellIs" dxfId="4256" priority="850" operator="equal">
      <formula>E261+1</formula>
    </cfRule>
    <cfRule type="cellIs" dxfId="4255" priority="851" operator="lessThan">
      <formula>E261</formula>
    </cfRule>
    <cfRule type="cellIs" dxfId="4254" priority="852" operator="equal">
      <formula>E261</formula>
    </cfRule>
  </conditionalFormatting>
  <conditionalFormatting sqref="O268">
    <cfRule type="cellIs" dxfId="4253" priority="842" operator="equal">
      <formula>0</formula>
    </cfRule>
  </conditionalFormatting>
  <conditionalFormatting sqref="P268:W268">
    <cfRule type="cellIs" dxfId="4252" priority="841" operator="equal">
      <formula>0</formula>
    </cfRule>
  </conditionalFormatting>
  <conditionalFormatting sqref="O268:W268">
    <cfRule type="cellIs" dxfId="4251" priority="843" operator="greaterThan">
      <formula>O261+1</formula>
    </cfRule>
    <cfRule type="cellIs" dxfId="4250" priority="844" operator="equal">
      <formula>O261+1</formula>
    </cfRule>
    <cfRule type="cellIs" dxfId="4249" priority="845" operator="lessThan">
      <formula>O261</formula>
    </cfRule>
    <cfRule type="cellIs" dxfId="4248" priority="846" operator="equal">
      <formula>O261</formula>
    </cfRule>
  </conditionalFormatting>
  <conditionalFormatting sqref="F264:M264">
    <cfRule type="cellIs" dxfId="4247" priority="835" operator="equal">
      <formula>0</formula>
    </cfRule>
  </conditionalFormatting>
  <conditionalFormatting sqref="E264">
    <cfRule type="cellIs" dxfId="4246" priority="836" operator="equal">
      <formula>0</formula>
    </cfRule>
  </conditionalFormatting>
  <conditionalFormatting sqref="E264:M264">
    <cfRule type="cellIs" dxfId="4245" priority="837" operator="greaterThan">
      <formula>E261+1</formula>
    </cfRule>
    <cfRule type="cellIs" dxfId="4244" priority="838" operator="equal">
      <formula>E261+1</formula>
    </cfRule>
    <cfRule type="cellIs" dxfId="4243" priority="839" operator="lessThan">
      <formula>E261</formula>
    </cfRule>
    <cfRule type="cellIs" dxfId="4242" priority="840" operator="equal">
      <formula>E261</formula>
    </cfRule>
  </conditionalFormatting>
  <conditionalFormatting sqref="P264:W264">
    <cfRule type="cellIs" dxfId="4241" priority="829" operator="equal">
      <formula>0</formula>
    </cfRule>
  </conditionalFormatting>
  <conditionalFormatting sqref="O264">
    <cfRule type="cellIs" dxfId="4240" priority="830" operator="equal">
      <formula>0</formula>
    </cfRule>
  </conditionalFormatting>
  <conditionalFormatting sqref="O264:W264">
    <cfRule type="cellIs" dxfId="4239" priority="831" operator="greaterThan">
      <formula>O261+1</formula>
    </cfRule>
    <cfRule type="cellIs" dxfId="4238" priority="832" operator="equal">
      <formula>O261+1</formula>
    </cfRule>
    <cfRule type="cellIs" dxfId="4237" priority="833" operator="lessThan">
      <formula>O261</formula>
    </cfRule>
    <cfRule type="cellIs" dxfId="4236" priority="834" operator="equal">
      <formula>O261</formula>
    </cfRule>
  </conditionalFormatting>
  <conditionalFormatting sqref="E261">
    <cfRule type="cellIs" dxfId="4235" priority="826" operator="equal">
      <formula>3</formula>
    </cfRule>
    <cfRule type="cellIs" dxfId="4234" priority="827" operator="equal">
      <formula>5</formula>
    </cfRule>
    <cfRule type="cellIs" dxfId="4233" priority="828" operator="equal">
      <formula>4</formula>
    </cfRule>
  </conditionalFormatting>
  <conditionalFormatting sqref="E261:M261">
    <cfRule type="cellIs" dxfId="4232" priority="823" operator="equal">
      <formula>3</formula>
    </cfRule>
    <cfRule type="cellIs" dxfId="4231" priority="824" operator="equal">
      <formula>5</formula>
    </cfRule>
    <cfRule type="cellIs" dxfId="4230" priority="825" operator="equal">
      <formula>4</formula>
    </cfRule>
  </conditionalFormatting>
  <conditionalFormatting sqref="O261">
    <cfRule type="cellIs" dxfId="4229" priority="820" operator="equal">
      <formula>3</formula>
    </cfRule>
    <cfRule type="cellIs" dxfId="4228" priority="821" operator="equal">
      <formula>5</formula>
    </cfRule>
    <cfRule type="cellIs" dxfId="4227" priority="822" operator="equal">
      <formula>4</formula>
    </cfRule>
  </conditionalFormatting>
  <conditionalFormatting sqref="O261:W261">
    <cfRule type="cellIs" dxfId="4226" priority="817" operator="equal">
      <formula>3</formula>
    </cfRule>
    <cfRule type="cellIs" dxfId="4225" priority="818" operator="equal">
      <formula>5</formula>
    </cfRule>
    <cfRule type="cellIs" dxfId="4224" priority="819" operator="equal">
      <formula>4</formula>
    </cfRule>
  </conditionalFormatting>
  <conditionalFormatting sqref="E246">
    <cfRule type="cellIs" dxfId="4223" priority="814" operator="equal">
      <formula>3</formula>
    </cfRule>
    <cfRule type="cellIs" dxfId="4222" priority="815" operator="equal">
      <formula>5</formula>
    </cfRule>
    <cfRule type="cellIs" dxfId="4221" priority="816" operator="equal">
      <formula>4</formula>
    </cfRule>
  </conditionalFormatting>
  <conditionalFormatting sqref="E246:M246">
    <cfRule type="cellIs" dxfId="4220" priority="811" operator="equal">
      <formula>3</formula>
    </cfRule>
    <cfRule type="cellIs" dxfId="4219" priority="812" operator="equal">
      <formula>5</formula>
    </cfRule>
    <cfRule type="cellIs" dxfId="4218" priority="813" operator="equal">
      <formula>4</formula>
    </cfRule>
  </conditionalFormatting>
  <conditionalFormatting sqref="O246">
    <cfRule type="cellIs" dxfId="4217" priority="808" operator="equal">
      <formula>3</formula>
    </cfRule>
    <cfRule type="cellIs" dxfId="4216" priority="809" operator="equal">
      <formula>5</formula>
    </cfRule>
    <cfRule type="cellIs" dxfId="4215" priority="810" operator="equal">
      <formula>4</formula>
    </cfRule>
  </conditionalFormatting>
  <conditionalFormatting sqref="O246:W246">
    <cfRule type="cellIs" dxfId="4214" priority="805" operator="equal">
      <formula>3</formula>
    </cfRule>
    <cfRule type="cellIs" dxfId="4213" priority="806" operator="equal">
      <formula>5</formula>
    </cfRule>
    <cfRule type="cellIs" dxfId="4212" priority="807" operator="equal">
      <formula>4</formula>
    </cfRule>
  </conditionalFormatting>
  <conditionalFormatting sqref="P257:W257">
    <cfRule type="cellIs" dxfId="4211" priority="793" operator="equal">
      <formula>0</formula>
    </cfRule>
  </conditionalFormatting>
  <conditionalFormatting sqref="F257:M257">
    <cfRule type="cellIs" dxfId="4210" priority="799" operator="equal">
      <formula>0</formula>
    </cfRule>
  </conditionalFormatting>
  <conditionalFormatting sqref="E257">
    <cfRule type="cellIs" dxfId="4209" priority="800" operator="equal">
      <formula>0</formula>
    </cfRule>
  </conditionalFormatting>
  <conditionalFormatting sqref="O257">
    <cfRule type="cellIs" dxfId="4208" priority="794" operator="equal">
      <formula>0</formula>
    </cfRule>
  </conditionalFormatting>
  <conditionalFormatting sqref="E257:M257">
    <cfRule type="cellIs" dxfId="4207" priority="801" operator="greaterThan">
      <formula>E246+1</formula>
    </cfRule>
    <cfRule type="cellIs" dxfId="4206" priority="802" operator="equal">
      <formula>E246+1</formula>
    </cfRule>
    <cfRule type="cellIs" dxfId="4205" priority="803" operator="lessThan">
      <formula>E246</formula>
    </cfRule>
    <cfRule type="cellIs" dxfId="4204" priority="804" operator="equal">
      <formula>E246</formula>
    </cfRule>
  </conditionalFormatting>
  <conditionalFormatting sqref="O257:W257">
    <cfRule type="cellIs" dxfId="4203" priority="795" operator="greaterThan">
      <formula>O246+1</formula>
    </cfRule>
    <cfRule type="cellIs" dxfId="4202" priority="796" operator="equal">
      <formula>O246+1</formula>
    </cfRule>
    <cfRule type="cellIs" dxfId="4201" priority="797" operator="lessThan">
      <formula>O246</formula>
    </cfRule>
    <cfRule type="cellIs" dxfId="4200" priority="798" operator="equal">
      <formula>O246</formula>
    </cfRule>
  </conditionalFormatting>
  <conditionalFormatting sqref="E253">
    <cfRule type="cellIs" dxfId="4199" priority="788" operator="equal">
      <formula>0</formula>
    </cfRule>
  </conditionalFormatting>
  <conditionalFormatting sqref="F253:M253">
    <cfRule type="cellIs" dxfId="4198" priority="787" operator="equal">
      <formula>0</formula>
    </cfRule>
  </conditionalFormatting>
  <conditionalFormatting sqref="E253:M253">
    <cfRule type="cellIs" dxfId="4197" priority="789" operator="greaterThan">
      <formula>E246+1</formula>
    </cfRule>
    <cfRule type="cellIs" dxfId="4196" priority="790" operator="equal">
      <formula>E246+1</formula>
    </cfRule>
    <cfRule type="cellIs" dxfId="4195" priority="791" operator="lessThan">
      <formula>E246</formula>
    </cfRule>
    <cfRule type="cellIs" dxfId="4194" priority="792" operator="equal">
      <formula>E246</formula>
    </cfRule>
  </conditionalFormatting>
  <conditionalFormatting sqref="O253">
    <cfRule type="cellIs" dxfId="4193" priority="782" operator="equal">
      <formula>0</formula>
    </cfRule>
  </conditionalFormatting>
  <conditionalFormatting sqref="P253:W253">
    <cfRule type="cellIs" dxfId="4192" priority="781" operator="equal">
      <formula>0</formula>
    </cfRule>
  </conditionalFormatting>
  <conditionalFormatting sqref="O253:W253">
    <cfRule type="cellIs" dxfId="4191" priority="783" operator="greaterThan">
      <formula>O246+1</formula>
    </cfRule>
    <cfRule type="cellIs" dxfId="4190" priority="784" operator="equal">
      <formula>O246+1</formula>
    </cfRule>
    <cfRule type="cellIs" dxfId="4189" priority="785" operator="lessThan">
      <formula>O246</formula>
    </cfRule>
    <cfRule type="cellIs" dxfId="4188" priority="786" operator="equal">
      <formula>O246</formula>
    </cfRule>
  </conditionalFormatting>
  <conditionalFormatting sqref="F249:M249">
    <cfRule type="cellIs" dxfId="4187" priority="775" operator="equal">
      <formula>0</formula>
    </cfRule>
  </conditionalFormatting>
  <conditionalFormatting sqref="E249">
    <cfRule type="cellIs" dxfId="4186" priority="776" operator="equal">
      <formula>0</formula>
    </cfRule>
  </conditionalFormatting>
  <conditionalFormatting sqref="E249:M249">
    <cfRule type="cellIs" dxfId="4185" priority="777" operator="greaterThan">
      <formula>E246+1</formula>
    </cfRule>
    <cfRule type="cellIs" dxfId="4184" priority="778" operator="equal">
      <formula>E246+1</formula>
    </cfRule>
    <cfRule type="cellIs" dxfId="4183" priority="779" operator="lessThan">
      <formula>E246</formula>
    </cfRule>
    <cfRule type="cellIs" dxfId="4182" priority="780" operator="equal">
      <formula>E246</formula>
    </cfRule>
  </conditionalFormatting>
  <conditionalFormatting sqref="P249:W249">
    <cfRule type="cellIs" dxfId="4181" priority="769" operator="equal">
      <formula>0</formula>
    </cfRule>
  </conditionalFormatting>
  <conditionalFormatting sqref="O249">
    <cfRule type="cellIs" dxfId="4180" priority="770" operator="equal">
      <formula>0</formula>
    </cfRule>
  </conditionalFormatting>
  <conditionalFormatting sqref="O249:W249">
    <cfRule type="cellIs" dxfId="4179" priority="771" operator="greaterThan">
      <formula>O246+1</formula>
    </cfRule>
    <cfRule type="cellIs" dxfId="4178" priority="772" operator="equal">
      <formula>O246+1</formula>
    </cfRule>
    <cfRule type="cellIs" dxfId="4177" priority="773" operator="lessThan">
      <formula>O246</formula>
    </cfRule>
    <cfRule type="cellIs" dxfId="4176" priority="774" operator="equal">
      <formula>O246</formula>
    </cfRule>
  </conditionalFormatting>
  <conditionalFormatting sqref="P242:W242">
    <cfRule type="cellIs" dxfId="4175" priority="757" operator="equal">
      <formula>0</formula>
    </cfRule>
  </conditionalFormatting>
  <conditionalFormatting sqref="F242:M242">
    <cfRule type="cellIs" dxfId="4174" priority="763" operator="equal">
      <formula>0</formula>
    </cfRule>
  </conditionalFormatting>
  <conditionalFormatting sqref="E242">
    <cfRule type="cellIs" dxfId="4173" priority="764" operator="equal">
      <formula>0</formula>
    </cfRule>
  </conditionalFormatting>
  <conditionalFormatting sqref="O242">
    <cfRule type="cellIs" dxfId="4172" priority="758" operator="equal">
      <formula>0</formula>
    </cfRule>
  </conditionalFormatting>
  <conditionalFormatting sqref="E242:M242">
    <cfRule type="cellIs" dxfId="4171" priority="765" operator="greaterThan">
      <formula>E231+1</formula>
    </cfRule>
    <cfRule type="cellIs" dxfId="4170" priority="766" operator="equal">
      <formula>E231+1</formula>
    </cfRule>
    <cfRule type="cellIs" dxfId="4169" priority="767" operator="lessThan">
      <formula>E231</formula>
    </cfRule>
    <cfRule type="cellIs" dxfId="4168" priority="768" operator="equal">
      <formula>E231</formula>
    </cfRule>
  </conditionalFormatting>
  <conditionalFormatting sqref="O242:W242">
    <cfRule type="cellIs" dxfId="4167" priority="759" operator="greaterThan">
      <formula>O231+1</formula>
    </cfRule>
    <cfRule type="cellIs" dxfId="4166" priority="760" operator="equal">
      <formula>O231+1</formula>
    </cfRule>
    <cfRule type="cellIs" dxfId="4165" priority="761" operator="lessThan">
      <formula>O231</formula>
    </cfRule>
    <cfRule type="cellIs" dxfId="4164" priority="762" operator="equal">
      <formula>O231</formula>
    </cfRule>
  </conditionalFormatting>
  <conditionalFormatting sqref="E238">
    <cfRule type="cellIs" dxfId="4163" priority="752" operator="equal">
      <formula>0</formula>
    </cfRule>
  </conditionalFormatting>
  <conditionalFormatting sqref="F238:M238">
    <cfRule type="cellIs" dxfId="4162" priority="751" operator="equal">
      <formula>0</formula>
    </cfRule>
  </conditionalFormatting>
  <conditionalFormatting sqref="E238:M238">
    <cfRule type="cellIs" dxfId="4161" priority="753" operator="greaterThan">
      <formula>E231+1</formula>
    </cfRule>
    <cfRule type="cellIs" dxfId="4160" priority="754" operator="equal">
      <formula>E231+1</formula>
    </cfRule>
    <cfRule type="cellIs" dxfId="4159" priority="755" operator="lessThan">
      <formula>E231</formula>
    </cfRule>
    <cfRule type="cellIs" dxfId="4158" priority="756" operator="equal">
      <formula>E231</formula>
    </cfRule>
  </conditionalFormatting>
  <conditionalFormatting sqref="O238">
    <cfRule type="cellIs" dxfId="4157" priority="746" operator="equal">
      <formula>0</formula>
    </cfRule>
  </conditionalFormatting>
  <conditionalFormatting sqref="P238:W238">
    <cfRule type="cellIs" dxfId="4156" priority="745" operator="equal">
      <formula>0</formula>
    </cfRule>
  </conditionalFormatting>
  <conditionalFormatting sqref="O238:W238">
    <cfRule type="cellIs" dxfId="4155" priority="747" operator="greaterThan">
      <formula>O231+1</formula>
    </cfRule>
    <cfRule type="cellIs" dxfId="4154" priority="748" operator="equal">
      <formula>O231+1</formula>
    </cfRule>
    <cfRule type="cellIs" dxfId="4153" priority="749" operator="lessThan">
      <formula>O231</formula>
    </cfRule>
    <cfRule type="cellIs" dxfId="4152" priority="750" operator="equal">
      <formula>O231</formula>
    </cfRule>
  </conditionalFormatting>
  <conditionalFormatting sqref="F234:M234">
    <cfRule type="cellIs" dxfId="4151" priority="739" operator="equal">
      <formula>0</formula>
    </cfRule>
  </conditionalFormatting>
  <conditionalFormatting sqref="E234">
    <cfRule type="cellIs" dxfId="4150" priority="740" operator="equal">
      <formula>0</formula>
    </cfRule>
  </conditionalFormatting>
  <conditionalFormatting sqref="E234:M234">
    <cfRule type="cellIs" dxfId="4149" priority="741" operator="greaterThan">
      <formula>E231+1</formula>
    </cfRule>
    <cfRule type="cellIs" dxfId="4148" priority="742" operator="equal">
      <formula>E231+1</formula>
    </cfRule>
    <cfRule type="cellIs" dxfId="4147" priority="743" operator="lessThan">
      <formula>E231</formula>
    </cfRule>
    <cfRule type="cellIs" dxfId="4146" priority="744" operator="equal">
      <formula>E231</formula>
    </cfRule>
  </conditionalFormatting>
  <conditionalFormatting sqref="P234:W234">
    <cfRule type="cellIs" dxfId="4145" priority="733" operator="equal">
      <formula>0</formula>
    </cfRule>
  </conditionalFormatting>
  <conditionalFormatting sqref="O234">
    <cfRule type="cellIs" dxfId="4144" priority="734" operator="equal">
      <formula>0</formula>
    </cfRule>
  </conditionalFormatting>
  <conditionalFormatting sqref="O234:W234">
    <cfRule type="cellIs" dxfId="4143" priority="735" operator="greaterThan">
      <formula>O231+1</formula>
    </cfRule>
    <cfRule type="cellIs" dxfId="4142" priority="736" operator="equal">
      <formula>O231+1</formula>
    </cfRule>
    <cfRule type="cellIs" dxfId="4141" priority="737" operator="lessThan">
      <formula>O231</formula>
    </cfRule>
    <cfRule type="cellIs" dxfId="4140" priority="738" operator="equal">
      <formula>O231</formula>
    </cfRule>
  </conditionalFormatting>
  <conditionalFormatting sqref="E231">
    <cfRule type="cellIs" dxfId="4139" priority="730" operator="equal">
      <formula>3</formula>
    </cfRule>
    <cfRule type="cellIs" dxfId="4138" priority="731" operator="equal">
      <formula>5</formula>
    </cfRule>
    <cfRule type="cellIs" dxfId="4137" priority="732" operator="equal">
      <formula>4</formula>
    </cfRule>
  </conditionalFormatting>
  <conditionalFormatting sqref="E231:M231">
    <cfRule type="cellIs" dxfId="4136" priority="727" operator="equal">
      <formula>3</formula>
    </cfRule>
    <cfRule type="cellIs" dxfId="4135" priority="728" operator="equal">
      <formula>5</formula>
    </cfRule>
    <cfRule type="cellIs" dxfId="4134" priority="729" operator="equal">
      <formula>4</formula>
    </cfRule>
  </conditionalFormatting>
  <conditionalFormatting sqref="O231">
    <cfRule type="cellIs" dxfId="4133" priority="724" operator="equal">
      <formula>3</formula>
    </cfRule>
    <cfRule type="cellIs" dxfId="4132" priority="725" operator="equal">
      <formula>5</formula>
    </cfRule>
    <cfRule type="cellIs" dxfId="4131" priority="726" operator="equal">
      <formula>4</formula>
    </cfRule>
  </conditionalFormatting>
  <conditionalFormatting sqref="O231:W231">
    <cfRule type="cellIs" dxfId="4130" priority="721" operator="equal">
      <formula>3</formula>
    </cfRule>
    <cfRule type="cellIs" dxfId="4129" priority="722" operator="equal">
      <formula>5</formula>
    </cfRule>
    <cfRule type="cellIs" dxfId="4128" priority="723" operator="equal">
      <formula>4</formula>
    </cfRule>
  </conditionalFormatting>
  <conditionalFormatting sqref="P227:W227">
    <cfRule type="cellIs" dxfId="4127" priority="709" operator="equal">
      <formula>0</formula>
    </cfRule>
  </conditionalFormatting>
  <conditionalFormatting sqref="F227:M227">
    <cfRule type="cellIs" dxfId="4126" priority="715" operator="equal">
      <formula>0</formula>
    </cfRule>
  </conditionalFormatting>
  <conditionalFormatting sqref="E227">
    <cfRule type="cellIs" dxfId="4125" priority="716" operator="equal">
      <formula>0</formula>
    </cfRule>
  </conditionalFormatting>
  <conditionalFormatting sqref="O227">
    <cfRule type="cellIs" dxfId="4124" priority="710" operator="equal">
      <formula>0</formula>
    </cfRule>
  </conditionalFormatting>
  <conditionalFormatting sqref="E227:M227">
    <cfRule type="cellIs" dxfId="4123" priority="717" operator="greaterThan">
      <formula>E216+1</formula>
    </cfRule>
    <cfRule type="cellIs" dxfId="4122" priority="718" operator="equal">
      <formula>E216+1</formula>
    </cfRule>
    <cfRule type="cellIs" dxfId="4121" priority="719" operator="lessThan">
      <formula>E216</formula>
    </cfRule>
    <cfRule type="cellIs" dxfId="4120" priority="720" operator="equal">
      <formula>E216</formula>
    </cfRule>
  </conditionalFormatting>
  <conditionalFormatting sqref="O227:W227">
    <cfRule type="cellIs" dxfId="4119" priority="711" operator="greaterThan">
      <formula>O216+1</formula>
    </cfRule>
    <cfRule type="cellIs" dxfId="4118" priority="712" operator="equal">
      <formula>O216+1</formula>
    </cfRule>
    <cfRule type="cellIs" dxfId="4117" priority="713" operator="lessThan">
      <formula>O216</formula>
    </cfRule>
    <cfRule type="cellIs" dxfId="4116" priority="714" operator="equal">
      <formula>O216</formula>
    </cfRule>
  </conditionalFormatting>
  <conditionalFormatting sqref="E223">
    <cfRule type="cellIs" dxfId="4115" priority="704" operator="equal">
      <formula>0</formula>
    </cfRule>
  </conditionalFormatting>
  <conditionalFormatting sqref="F223:M223">
    <cfRule type="cellIs" dxfId="4114" priority="703" operator="equal">
      <formula>0</formula>
    </cfRule>
  </conditionalFormatting>
  <conditionalFormatting sqref="E223:M223">
    <cfRule type="cellIs" dxfId="4113" priority="705" operator="greaterThan">
      <formula>E216+1</formula>
    </cfRule>
    <cfRule type="cellIs" dxfId="4112" priority="706" operator="equal">
      <formula>E216+1</formula>
    </cfRule>
    <cfRule type="cellIs" dxfId="4111" priority="707" operator="lessThan">
      <formula>E216</formula>
    </cfRule>
    <cfRule type="cellIs" dxfId="4110" priority="708" operator="equal">
      <formula>E216</formula>
    </cfRule>
  </conditionalFormatting>
  <conditionalFormatting sqref="O223">
    <cfRule type="cellIs" dxfId="4109" priority="698" operator="equal">
      <formula>0</formula>
    </cfRule>
  </conditionalFormatting>
  <conditionalFormatting sqref="P223:W223">
    <cfRule type="cellIs" dxfId="4108" priority="697" operator="equal">
      <formula>0</formula>
    </cfRule>
  </conditionalFormatting>
  <conditionalFormatting sqref="O223:W223">
    <cfRule type="cellIs" dxfId="4107" priority="699" operator="greaterThan">
      <formula>O216+1</formula>
    </cfRule>
    <cfRule type="cellIs" dxfId="4106" priority="700" operator="equal">
      <formula>O216+1</formula>
    </cfRule>
    <cfRule type="cellIs" dxfId="4105" priority="701" operator="lessThan">
      <formula>O216</formula>
    </cfRule>
    <cfRule type="cellIs" dxfId="4104" priority="702" operator="equal">
      <formula>O216</formula>
    </cfRule>
  </conditionalFormatting>
  <conditionalFormatting sqref="F219:M219">
    <cfRule type="cellIs" dxfId="4103" priority="691" operator="equal">
      <formula>0</formula>
    </cfRule>
  </conditionalFormatting>
  <conditionalFormatting sqref="E219">
    <cfRule type="cellIs" dxfId="4102" priority="692" operator="equal">
      <formula>0</formula>
    </cfRule>
  </conditionalFormatting>
  <conditionalFormatting sqref="E219:M219">
    <cfRule type="cellIs" dxfId="4101" priority="693" operator="greaterThan">
      <formula>E216+1</formula>
    </cfRule>
    <cfRule type="cellIs" dxfId="4100" priority="694" operator="equal">
      <formula>E216+1</formula>
    </cfRule>
    <cfRule type="cellIs" dxfId="4099" priority="695" operator="lessThan">
      <formula>E216</formula>
    </cfRule>
    <cfRule type="cellIs" dxfId="4098" priority="696" operator="equal">
      <formula>E216</formula>
    </cfRule>
  </conditionalFormatting>
  <conditionalFormatting sqref="P219:W219">
    <cfRule type="cellIs" dxfId="4097" priority="685" operator="equal">
      <formula>0</formula>
    </cfRule>
  </conditionalFormatting>
  <conditionalFormatting sqref="O219">
    <cfRule type="cellIs" dxfId="4096" priority="686" operator="equal">
      <formula>0</formula>
    </cfRule>
  </conditionalFormatting>
  <conditionalFormatting sqref="O219:W219">
    <cfRule type="cellIs" dxfId="4095" priority="687" operator="greaterThan">
      <formula>O216+1</formula>
    </cfRule>
    <cfRule type="cellIs" dxfId="4094" priority="688" operator="equal">
      <formula>O216+1</formula>
    </cfRule>
    <cfRule type="cellIs" dxfId="4093" priority="689" operator="lessThan">
      <formula>O216</formula>
    </cfRule>
    <cfRule type="cellIs" dxfId="4092" priority="690" operator="equal">
      <formula>O216</formula>
    </cfRule>
  </conditionalFormatting>
  <conditionalFormatting sqref="E216">
    <cfRule type="cellIs" dxfId="4091" priority="682" operator="equal">
      <formula>3</formula>
    </cfRule>
    <cfRule type="cellIs" dxfId="4090" priority="683" operator="equal">
      <formula>5</formula>
    </cfRule>
    <cfRule type="cellIs" dxfId="4089" priority="684" operator="equal">
      <formula>4</formula>
    </cfRule>
  </conditionalFormatting>
  <conditionalFormatting sqref="E216:M216">
    <cfRule type="cellIs" dxfId="4088" priority="679" operator="equal">
      <formula>3</formula>
    </cfRule>
    <cfRule type="cellIs" dxfId="4087" priority="680" operator="equal">
      <formula>5</formula>
    </cfRule>
    <cfRule type="cellIs" dxfId="4086" priority="681" operator="equal">
      <formula>4</formula>
    </cfRule>
  </conditionalFormatting>
  <conditionalFormatting sqref="O216">
    <cfRule type="cellIs" dxfId="4085" priority="676" operator="equal">
      <formula>3</formula>
    </cfRule>
    <cfRule type="cellIs" dxfId="4084" priority="677" operator="equal">
      <formula>5</formula>
    </cfRule>
    <cfRule type="cellIs" dxfId="4083" priority="678" operator="equal">
      <formula>4</formula>
    </cfRule>
  </conditionalFormatting>
  <conditionalFormatting sqref="O216:W216">
    <cfRule type="cellIs" dxfId="4082" priority="673" operator="equal">
      <formula>3</formula>
    </cfRule>
    <cfRule type="cellIs" dxfId="4081" priority="674" operator="equal">
      <formula>5</formula>
    </cfRule>
    <cfRule type="cellIs" dxfId="4080" priority="675" operator="equal">
      <formula>4</formula>
    </cfRule>
  </conditionalFormatting>
  <conditionalFormatting sqref="E201">
    <cfRule type="cellIs" dxfId="4079" priority="670" operator="equal">
      <formula>3</formula>
    </cfRule>
    <cfRule type="cellIs" dxfId="4078" priority="671" operator="equal">
      <formula>5</formula>
    </cfRule>
    <cfRule type="cellIs" dxfId="4077" priority="672" operator="equal">
      <formula>4</formula>
    </cfRule>
  </conditionalFormatting>
  <conditionalFormatting sqref="E201:M201">
    <cfRule type="cellIs" dxfId="4076" priority="667" operator="equal">
      <formula>3</formula>
    </cfRule>
    <cfRule type="cellIs" dxfId="4075" priority="668" operator="equal">
      <formula>5</formula>
    </cfRule>
    <cfRule type="cellIs" dxfId="4074" priority="669" operator="equal">
      <formula>4</formula>
    </cfRule>
  </conditionalFormatting>
  <conditionalFormatting sqref="F212:M212">
    <cfRule type="cellIs" dxfId="4073" priority="661" operator="equal">
      <formula>0</formula>
    </cfRule>
  </conditionalFormatting>
  <conditionalFormatting sqref="E212">
    <cfRule type="cellIs" dxfId="4072" priority="662" operator="equal">
      <formula>0</formula>
    </cfRule>
  </conditionalFormatting>
  <conditionalFormatting sqref="E212:M212">
    <cfRule type="cellIs" dxfId="4071" priority="663" operator="greaterThan">
      <formula>E201+1</formula>
    </cfRule>
    <cfRule type="cellIs" dxfId="4070" priority="664" operator="equal">
      <formula>E201+1</formula>
    </cfRule>
    <cfRule type="cellIs" dxfId="4069" priority="665" operator="lessThan">
      <formula>E201</formula>
    </cfRule>
    <cfRule type="cellIs" dxfId="4068" priority="666" operator="equal">
      <formula>E201</formula>
    </cfRule>
  </conditionalFormatting>
  <conditionalFormatting sqref="P212:W212">
    <cfRule type="cellIs" dxfId="4067" priority="655" operator="equal">
      <formula>0</formula>
    </cfRule>
  </conditionalFormatting>
  <conditionalFormatting sqref="O212">
    <cfRule type="cellIs" dxfId="4066" priority="656" operator="equal">
      <formula>0</formula>
    </cfRule>
  </conditionalFormatting>
  <conditionalFormatting sqref="O212:W212">
    <cfRule type="cellIs" dxfId="4065" priority="657" operator="greaterThan">
      <formula>O201+1</formula>
    </cfRule>
    <cfRule type="cellIs" dxfId="4064" priority="658" operator="equal">
      <formula>O201+1</formula>
    </cfRule>
    <cfRule type="cellIs" dxfId="4063" priority="659" operator="lessThan">
      <formula>O201</formula>
    </cfRule>
    <cfRule type="cellIs" dxfId="4062" priority="660" operator="equal">
      <formula>O201</formula>
    </cfRule>
  </conditionalFormatting>
  <conditionalFormatting sqref="F204:M204">
    <cfRule type="cellIs" dxfId="4061" priority="649" operator="equal">
      <formula>0</formula>
    </cfRule>
  </conditionalFormatting>
  <conditionalFormatting sqref="E204">
    <cfRule type="cellIs" dxfId="4060" priority="650" operator="equal">
      <formula>0</formula>
    </cfRule>
  </conditionalFormatting>
  <conditionalFormatting sqref="E204:M204">
    <cfRule type="cellIs" dxfId="4059" priority="651" operator="greaterThan">
      <formula>E201+1</formula>
    </cfRule>
    <cfRule type="cellIs" dxfId="4058" priority="652" operator="equal">
      <formula>E201+1</formula>
    </cfRule>
    <cfRule type="cellIs" dxfId="4057" priority="653" operator="lessThan">
      <formula>E201</formula>
    </cfRule>
    <cfRule type="cellIs" dxfId="4056" priority="654" operator="equal">
      <formula>E201</formula>
    </cfRule>
  </conditionalFormatting>
  <conditionalFormatting sqref="P204:W204">
    <cfRule type="cellIs" dxfId="4055" priority="643" operator="equal">
      <formula>0</formula>
    </cfRule>
  </conditionalFormatting>
  <conditionalFormatting sqref="O204">
    <cfRule type="cellIs" dxfId="4054" priority="644" operator="equal">
      <formula>0</formula>
    </cfRule>
  </conditionalFormatting>
  <conditionalFormatting sqref="O204:W204">
    <cfRule type="cellIs" dxfId="4053" priority="645" operator="greaterThan">
      <formula>O201+1</formula>
    </cfRule>
    <cfRule type="cellIs" dxfId="4052" priority="646" operator="equal">
      <formula>O201+1</formula>
    </cfRule>
    <cfRule type="cellIs" dxfId="4051" priority="647" operator="lessThan">
      <formula>O201</formula>
    </cfRule>
    <cfRule type="cellIs" dxfId="4050" priority="648" operator="equal">
      <formula>O201</formula>
    </cfRule>
  </conditionalFormatting>
  <conditionalFormatting sqref="E208">
    <cfRule type="cellIs" dxfId="4049" priority="638" operator="equal">
      <formula>0</formula>
    </cfRule>
  </conditionalFormatting>
  <conditionalFormatting sqref="F208:M208">
    <cfRule type="cellIs" dxfId="4048" priority="637" operator="equal">
      <formula>0</formula>
    </cfRule>
  </conditionalFormatting>
  <conditionalFormatting sqref="E208:M208">
    <cfRule type="cellIs" dxfId="4047" priority="639" operator="greaterThan">
      <formula>E201+1</formula>
    </cfRule>
    <cfRule type="cellIs" dxfId="4046" priority="640" operator="equal">
      <formula>E201+1</formula>
    </cfRule>
    <cfRule type="cellIs" dxfId="4045" priority="641" operator="lessThan">
      <formula>E201</formula>
    </cfRule>
    <cfRule type="cellIs" dxfId="4044" priority="642" operator="equal">
      <formula>E201</formula>
    </cfRule>
  </conditionalFormatting>
  <conditionalFormatting sqref="O208">
    <cfRule type="cellIs" dxfId="4043" priority="632" operator="equal">
      <formula>0</formula>
    </cfRule>
  </conditionalFormatting>
  <conditionalFormatting sqref="P208:W208">
    <cfRule type="cellIs" dxfId="4042" priority="631" operator="equal">
      <formula>0</formula>
    </cfRule>
  </conditionalFormatting>
  <conditionalFormatting sqref="O208:W208">
    <cfRule type="cellIs" dxfId="4041" priority="633" operator="greaterThan">
      <formula>O201+1</formula>
    </cfRule>
    <cfRule type="cellIs" dxfId="4040" priority="634" operator="equal">
      <formula>O201+1</formula>
    </cfRule>
    <cfRule type="cellIs" dxfId="4039" priority="635" operator="lessThan">
      <formula>O201</formula>
    </cfRule>
    <cfRule type="cellIs" dxfId="4038" priority="636" operator="equal">
      <formula>O201</formula>
    </cfRule>
  </conditionalFormatting>
  <conditionalFormatting sqref="O201">
    <cfRule type="cellIs" dxfId="4037" priority="628" operator="equal">
      <formula>3</formula>
    </cfRule>
    <cfRule type="cellIs" dxfId="4036" priority="629" operator="equal">
      <formula>5</formula>
    </cfRule>
    <cfRule type="cellIs" dxfId="4035" priority="630" operator="equal">
      <formula>4</formula>
    </cfRule>
  </conditionalFormatting>
  <conditionalFormatting sqref="O201:W201">
    <cfRule type="cellIs" dxfId="4034" priority="625" operator="equal">
      <formula>3</formula>
    </cfRule>
    <cfRule type="cellIs" dxfId="4033" priority="626" operator="equal">
      <formula>5</formula>
    </cfRule>
    <cfRule type="cellIs" dxfId="4032" priority="627" operator="equal">
      <formula>4</formula>
    </cfRule>
  </conditionalFormatting>
  <conditionalFormatting sqref="P197:W197">
    <cfRule type="cellIs" dxfId="4031" priority="613" operator="equal">
      <formula>0</formula>
    </cfRule>
  </conditionalFormatting>
  <conditionalFormatting sqref="F197:M197">
    <cfRule type="cellIs" dxfId="4030" priority="619" operator="equal">
      <formula>0</formula>
    </cfRule>
  </conditionalFormatting>
  <conditionalFormatting sqref="E197">
    <cfRule type="cellIs" dxfId="4029" priority="620" operator="equal">
      <formula>0</formula>
    </cfRule>
  </conditionalFormatting>
  <conditionalFormatting sqref="O197">
    <cfRule type="cellIs" dxfId="4028" priority="614" operator="equal">
      <formula>0</formula>
    </cfRule>
  </conditionalFormatting>
  <conditionalFormatting sqref="E197:M197">
    <cfRule type="cellIs" dxfId="4027" priority="621" operator="greaterThan">
      <formula>E186+1</formula>
    </cfRule>
    <cfRule type="cellIs" dxfId="4026" priority="622" operator="equal">
      <formula>E186+1</formula>
    </cfRule>
    <cfRule type="cellIs" dxfId="4025" priority="623" operator="lessThan">
      <formula>E186</formula>
    </cfRule>
    <cfRule type="cellIs" dxfId="4024" priority="624" operator="equal">
      <formula>E186</formula>
    </cfRule>
  </conditionalFormatting>
  <conditionalFormatting sqref="O197:W197">
    <cfRule type="cellIs" dxfId="4023" priority="615" operator="greaterThan">
      <formula>O186+1</formula>
    </cfRule>
    <cfRule type="cellIs" dxfId="4022" priority="616" operator="equal">
      <formula>O186+1</formula>
    </cfRule>
    <cfRule type="cellIs" dxfId="4021" priority="617" operator="lessThan">
      <formula>O186</formula>
    </cfRule>
    <cfRule type="cellIs" dxfId="4020" priority="618" operator="equal">
      <formula>O186</formula>
    </cfRule>
  </conditionalFormatting>
  <conditionalFormatting sqref="F189:M189">
    <cfRule type="cellIs" dxfId="4019" priority="607" operator="equal">
      <formula>0</formula>
    </cfRule>
  </conditionalFormatting>
  <conditionalFormatting sqref="E189">
    <cfRule type="cellIs" dxfId="4018" priority="608" operator="equal">
      <formula>0</formula>
    </cfRule>
  </conditionalFormatting>
  <conditionalFormatting sqref="E189:M189">
    <cfRule type="cellIs" dxfId="4017" priority="609" operator="greaterThan">
      <formula>E186+1</formula>
    </cfRule>
    <cfRule type="cellIs" dxfId="4016" priority="610" operator="equal">
      <formula>E186+1</formula>
    </cfRule>
    <cfRule type="cellIs" dxfId="4015" priority="611" operator="lessThan">
      <formula>E186</formula>
    </cfRule>
    <cfRule type="cellIs" dxfId="4014" priority="612" operator="equal">
      <formula>E186</formula>
    </cfRule>
  </conditionalFormatting>
  <conditionalFormatting sqref="P189:W189">
    <cfRule type="cellIs" dxfId="4013" priority="601" operator="equal">
      <formula>0</formula>
    </cfRule>
  </conditionalFormatting>
  <conditionalFormatting sqref="O189">
    <cfRule type="cellIs" dxfId="4012" priority="602" operator="equal">
      <formula>0</formula>
    </cfRule>
  </conditionalFormatting>
  <conditionalFormatting sqref="O189:W189">
    <cfRule type="cellIs" dxfId="4011" priority="603" operator="greaterThan">
      <formula>O186+1</formula>
    </cfRule>
    <cfRule type="cellIs" dxfId="4010" priority="604" operator="equal">
      <formula>O186+1</formula>
    </cfRule>
    <cfRule type="cellIs" dxfId="4009" priority="605" operator="lessThan">
      <formula>O186</formula>
    </cfRule>
    <cfRule type="cellIs" dxfId="4008" priority="606" operator="equal">
      <formula>O186</formula>
    </cfRule>
  </conditionalFormatting>
  <conditionalFormatting sqref="E186">
    <cfRule type="cellIs" dxfId="4007" priority="598" operator="equal">
      <formula>3</formula>
    </cfRule>
    <cfRule type="cellIs" dxfId="4006" priority="599" operator="equal">
      <formula>5</formula>
    </cfRule>
    <cfRule type="cellIs" dxfId="4005" priority="600" operator="equal">
      <formula>4</formula>
    </cfRule>
  </conditionalFormatting>
  <conditionalFormatting sqref="E186:M186">
    <cfRule type="cellIs" dxfId="4004" priority="595" operator="equal">
      <formula>3</formula>
    </cfRule>
    <cfRule type="cellIs" dxfId="4003" priority="596" operator="equal">
      <formula>5</formula>
    </cfRule>
    <cfRule type="cellIs" dxfId="4002" priority="597" operator="equal">
      <formula>4</formula>
    </cfRule>
  </conditionalFormatting>
  <conditionalFormatting sqref="O186">
    <cfRule type="cellIs" dxfId="4001" priority="592" operator="equal">
      <formula>3</formula>
    </cfRule>
    <cfRule type="cellIs" dxfId="4000" priority="593" operator="equal">
      <formula>5</formula>
    </cfRule>
    <cfRule type="cellIs" dxfId="3999" priority="594" operator="equal">
      <formula>4</formula>
    </cfRule>
  </conditionalFormatting>
  <conditionalFormatting sqref="O186:W186">
    <cfRule type="cellIs" dxfId="3998" priority="589" operator="equal">
      <formula>3</formula>
    </cfRule>
    <cfRule type="cellIs" dxfId="3997" priority="590" operator="equal">
      <formula>5</formula>
    </cfRule>
    <cfRule type="cellIs" dxfId="3996" priority="591" operator="equal">
      <formula>4</formula>
    </cfRule>
  </conditionalFormatting>
  <conditionalFormatting sqref="E193">
    <cfRule type="cellIs" dxfId="3995" priority="584" operator="equal">
      <formula>0</formula>
    </cfRule>
  </conditionalFormatting>
  <conditionalFormatting sqref="F193:M193">
    <cfRule type="cellIs" dxfId="3994" priority="583" operator="equal">
      <formula>0</formula>
    </cfRule>
  </conditionalFormatting>
  <conditionalFormatting sqref="E193:M193">
    <cfRule type="cellIs" dxfId="3993" priority="585" operator="greaterThan">
      <formula>E186+1</formula>
    </cfRule>
    <cfRule type="cellIs" dxfId="3992" priority="586" operator="equal">
      <formula>E186+1</formula>
    </cfRule>
    <cfRule type="cellIs" dxfId="3991" priority="587" operator="lessThan">
      <formula>E186</formula>
    </cfRule>
    <cfRule type="cellIs" dxfId="3990" priority="588" operator="equal">
      <formula>E186</formula>
    </cfRule>
  </conditionalFormatting>
  <conditionalFormatting sqref="O193">
    <cfRule type="cellIs" dxfId="3989" priority="578" operator="equal">
      <formula>0</formula>
    </cfRule>
  </conditionalFormatting>
  <conditionalFormatting sqref="P193:W193">
    <cfRule type="cellIs" dxfId="3988" priority="577" operator="equal">
      <formula>0</formula>
    </cfRule>
  </conditionalFormatting>
  <conditionalFormatting sqref="O193:W193">
    <cfRule type="cellIs" dxfId="3987" priority="579" operator="greaterThan">
      <formula>O186+1</formula>
    </cfRule>
    <cfRule type="cellIs" dxfId="3986" priority="580" operator="equal">
      <formula>O186+1</formula>
    </cfRule>
    <cfRule type="cellIs" dxfId="3985" priority="581" operator="lessThan">
      <formula>O186</formula>
    </cfRule>
    <cfRule type="cellIs" dxfId="3984" priority="582" operator="equal">
      <formula>O186</formula>
    </cfRule>
  </conditionalFormatting>
  <conditionalFormatting sqref="E171">
    <cfRule type="cellIs" dxfId="3983" priority="574" operator="equal">
      <formula>3</formula>
    </cfRule>
    <cfRule type="cellIs" dxfId="3982" priority="575" operator="equal">
      <formula>5</formula>
    </cfRule>
    <cfRule type="cellIs" dxfId="3981" priority="576" operator="equal">
      <formula>4</formula>
    </cfRule>
  </conditionalFormatting>
  <conditionalFormatting sqref="E171:M171">
    <cfRule type="cellIs" dxfId="3980" priority="571" operator="equal">
      <formula>3</formula>
    </cfRule>
    <cfRule type="cellIs" dxfId="3979" priority="572" operator="equal">
      <formula>5</formula>
    </cfRule>
    <cfRule type="cellIs" dxfId="3978" priority="573" operator="equal">
      <formula>4</formula>
    </cfRule>
  </conditionalFormatting>
  <conditionalFormatting sqref="O171">
    <cfRule type="cellIs" dxfId="3977" priority="568" operator="equal">
      <formula>3</formula>
    </cfRule>
    <cfRule type="cellIs" dxfId="3976" priority="569" operator="equal">
      <formula>5</formula>
    </cfRule>
    <cfRule type="cellIs" dxfId="3975" priority="570" operator="equal">
      <formula>4</formula>
    </cfRule>
  </conditionalFormatting>
  <conditionalFormatting sqref="O171:W171">
    <cfRule type="cellIs" dxfId="3974" priority="565" operator="equal">
      <formula>3</formula>
    </cfRule>
    <cfRule type="cellIs" dxfId="3973" priority="566" operator="equal">
      <formula>5</formula>
    </cfRule>
    <cfRule type="cellIs" dxfId="3972" priority="567" operator="equal">
      <formula>4</formula>
    </cfRule>
  </conditionalFormatting>
  <conditionalFormatting sqref="F182:M182">
    <cfRule type="cellIs" dxfId="3971" priority="559" operator="equal">
      <formula>0</formula>
    </cfRule>
  </conditionalFormatting>
  <conditionalFormatting sqref="E182">
    <cfRule type="cellIs" dxfId="3970" priority="560" operator="equal">
      <formula>0</formula>
    </cfRule>
  </conditionalFormatting>
  <conditionalFormatting sqref="E182:M182">
    <cfRule type="cellIs" dxfId="3969" priority="561" operator="greaterThan">
      <formula>E171+1</formula>
    </cfRule>
    <cfRule type="cellIs" dxfId="3968" priority="562" operator="equal">
      <formula>E171+1</formula>
    </cfRule>
    <cfRule type="cellIs" dxfId="3967" priority="563" operator="lessThan">
      <formula>E171</formula>
    </cfRule>
    <cfRule type="cellIs" dxfId="3966" priority="564" operator="equal">
      <formula>E171</formula>
    </cfRule>
  </conditionalFormatting>
  <conditionalFormatting sqref="P182:W182">
    <cfRule type="cellIs" dxfId="3965" priority="553" operator="equal">
      <formula>0</formula>
    </cfRule>
  </conditionalFormatting>
  <conditionalFormatting sqref="O182">
    <cfRule type="cellIs" dxfId="3964" priority="554" operator="equal">
      <formula>0</formula>
    </cfRule>
  </conditionalFormatting>
  <conditionalFormatting sqref="O182:W182">
    <cfRule type="cellIs" dxfId="3963" priority="555" operator="greaterThan">
      <formula>O171+1</formula>
    </cfRule>
    <cfRule type="cellIs" dxfId="3962" priority="556" operator="equal">
      <formula>O171+1</formula>
    </cfRule>
    <cfRule type="cellIs" dxfId="3961" priority="557" operator="lessThan">
      <formula>O171</formula>
    </cfRule>
    <cfRule type="cellIs" dxfId="3960" priority="558" operator="equal">
      <formula>O171</formula>
    </cfRule>
  </conditionalFormatting>
  <conditionalFormatting sqref="F174:M174">
    <cfRule type="cellIs" dxfId="3959" priority="547" operator="equal">
      <formula>0</formula>
    </cfRule>
  </conditionalFormatting>
  <conditionalFormatting sqref="E174">
    <cfRule type="cellIs" dxfId="3958" priority="548" operator="equal">
      <formula>0</formula>
    </cfRule>
  </conditionalFormatting>
  <conditionalFormatting sqref="E174:M174">
    <cfRule type="cellIs" dxfId="3957" priority="549" operator="greaterThan">
      <formula>E171+1</formula>
    </cfRule>
    <cfRule type="cellIs" dxfId="3956" priority="550" operator="equal">
      <formula>E171+1</formula>
    </cfRule>
    <cfRule type="cellIs" dxfId="3955" priority="551" operator="lessThan">
      <formula>E171</formula>
    </cfRule>
    <cfRule type="cellIs" dxfId="3954" priority="552" operator="equal">
      <formula>E171</formula>
    </cfRule>
  </conditionalFormatting>
  <conditionalFormatting sqref="P174:W174">
    <cfRule type="cellIs" dxfId="3953" priority="541" operator="equal">
      <formula>0</formula>
    </cfRule>
  </conditionalFormatting>
  <conditionalFormatting sqref="O174">
    <cfRule type="cellIs" dxfId="3952" priority="542" operator="equal">
      <formula>0</formula>
    </cfRule>
  </conditionalFormatting>
  <conditionalFormatting sqref="O174:W174">
    <cfRule type="cellIs" dxfId="3951" priority="543" operator="greaterThan">
      <formula>O171+1</formula>
    </cfRule>
    <cfRule type="cellIs" dxfId="3950" priority="544" operator="equal">
      <formula>O171+1</formula>
    </cfRule>
    <cfRule type="cellIs" dxfId="3949" priority="545" operator="lessThan">
      <formula>O171</formula>
    </cfRule>
    <cfRule type="cellIs" dxfId="3948" priority="546" operator="equal">
      <formula>O171</formula>
    </cfRule>
  </conditionalFormatting>
  <conditionalFormatting sqref="E178">
    <cfRule type="cellIs" dxfId="3947" priority="536" operator="equal">
      <formula>0</formula>
    </cfRule>
  </conditionalFormatting>
  <conditionalFormatting sqref="F178:M178">
    <cfRule type="cellIs" dxfId="3946" priority="535" operator="equal">
      <formula>0</formula>
    </cfRule>
  </conditionalFormatting>
  <conditionalFormatting sqref="E178:M178">
    <cfRule type="cellIs" dxfId="3945" priority="537" operator="greaterThan">
      <formula>E171+1</formula>
    </cfRule>
    <cfRule type="cellIs" dxfId="3944" priority="538" operator="equal">
      <formula>E171+1</formula>
    </cfRule>
    <cfRule type="cellIs" dxfId="3943" priority="539" operator="lessThan">
      <formula>E171</formula>
    </cfRule>
    <cfRule type="cellIs" dxfId="3942" priority="540" operator="equal">
      <formula>E171</formula>
    </cfRule>
  </conditionalFormatting>
  <conditionalFormatting sqref="O178">
    <cfRule type="cellIs" dxfId="3941" priority="530" operator="equal">
      <formula>0</formula>
    </cfRule>
  </conditionalFormatting>
  <conditionalFormatting sqref="P178:W178">
    <cfRule type="cellIs" dxfId="3940" priority="529" operator="equal">
      <formula>0</formula>
    </cfRule>
  </conditionalFormatting>
  <conditionalFormatting sqref="O178:W178">
    <cfRule type="cellIs" dxfId="3939" priority="531" operator="greaterThan">
      <formula>O171+1</formula>
    </cfRule>
    <cfRule type="cellIs" dxfId="3938" priority="532" operator="equal">
      <formula>O171+1</formula>
    </cfRule>
    <cfRule type="cellIs" dxfId="3937" priority="533" operator="lessThan">
      <formula>O171</formula>
    </cfRule>
    <cfRule type="cellIs" dxfId="3936" priority="534" operator="equal">
      <formula>O171</formula>
    </cfRule>
  </conditionalFormatting>
  <conditionalFormatting sqref="O167">
    <cfRule type="cellIs" dxfId="3935" priority="518" operator="equal">
      <formula>0</formula>
    </cfRule>
  </conditionalFormatting>
  <conditionalFormatting sqref="P167:W167">
    <cfRule type="cellIs" dxfId="3934" priority="517" operator="equal">
      <formula>0</formula>
    </cfRule>
  </conditionalFormatting>
  <conditionalFormatting sqref="E167">
    <cfRule type="cellIs" dxfId="3933" priority="524" operator="equal">
      <formula>0</formula>
    </cfRule>
  </conditionalFormatting>
  <conditionalFormatting sqref="F167:M167">
    <cfRule type="cellIs" dxfId="3932" priority="523" operator="equal">
      <formula>0</formula>
    </cfRule>
  </conditionalFormatting>
  <conditionalFormatting sqref="E167:M167">
    <cfRule type="cellIs" dxfId="3931" priority="525" operator="greaterThan">
      <formula>E156+1</formula>
    </cfRule>
    <cfRule type="cellIs" dxfId="3930" priority="526" operator="equal">
      <formula>E156+1</formula>
    </cfRule>
    <cfRule type="cellIs" dxfId="3929" priority="527" operator="lessThan">
      <formula>E156</formula>
    </cfRule>
    <cfRule type="cellIs" dxfId="3928" priority="528" operator="equal">
      <formula>E156</formula>
    </cfRule>
  </conditionalFormatting>
  <conditionalFormatting sqref="O167:W167">
    <cfRule type="cellIs" dxfId="3927" priority="519" operator="greaterThan">
      <formula>O156+1</formula>
    </cfRule>
    <cfRule type="cellIs" dxfId="3926" priority="520" operator="equal">
      <formula>O156+1</formula>
    </cfRule>
    <cfRule type="cellIs" dxfId="3925" priority="521" operator="lessThan">
      <formula>O156</formula>
    </cfRule>
    <cfRule type="cellIs" dxfId="3924" priority="522" operator="equal">
      <formula>O156</formula>
    </cfRule>
  </conditionalFormatting>
  <conditionalFormatting sqref="F159:M159">
    <cfRule type="cellIs" dxfId="3923" priority="511" operator="equal">
      <formula>0</formula>
    </cfRule>
  </conditionalFormatting>
  <conditionalFormatting sqref="E159">
    <cfRule type="cellIs" dxfId="3922" priority="512" operator="equal">
      <formula>0</formula>
    </cfRule>
  </conditionalFormatting>
  <conditionalFormatting sqref="E159:M159">
    <cfRule type="cellIs" dxfId="3921" priority="513" operator="greaterThan">
      <formula>E156+1</formula>
    </cfRule>
    <cfRule type="cellIs" dxfId="3920" priority="514" operator="equal">
      <formula>E156+1</formula>
    </cfRule>
    <cfRule type="cellIs" dxfId="3919" priority="515" operator="lessThan">
      <formula>E156</formula>
    </cfRule>
    <cfRule type="cellIs" dxfId="3918" priority="516" operator="equal">
      <formula>E156</formula>
    </cfRule>
  </conditionalFormatting>
  <conditionalFormatting sqref="P159:W159">
    <cfRule type="cellIs" dxfId="3917" priority="505" operator="equal">
      <formula>0</formula>
    </cfRule>
  </conditionalFormatting>
  <conditionalFormatting sqref="O159">
    <cfRule type="cellIs" dxfId="3916" priority="506" operator="equal">
      <formula>0</formula>
    </cfRule>
  </conditionalFormatting>
  <conditionalFormatting sqref="O159:W159">
    <cfRule type="cellIs" dxfId="3915" priority="507" operator="greaterThan">
      <formula>O156+1</formula>
    </cfRule>
    <cfRule type="cellIs" dxfId="3914" priority="508" operator="equal">
      <formula>O156+1</formula>
    </cfRule>
    <cfRule type="cellIs" dxfId="3913" priority="509" operator="lessThan">
      <formula>O156</formula>
    </cfRule>
    <cfRule type="cellIs" dxfId="3912" priority="510" operator="equal">
      <formula>O156</formula>
    </cfRule>
  </conditionalFormatting>
  <conditionalFormatting sqref="E156">
    <cfRule type="cellIs" dxfId="3911" priority="502" operator="equal">
      <formula>3</formula>
    </cfRule>
    <cfRule type="cellIs" dxfId="3910" priority="503" operator="equal">
      <formula>5</formula>
    </cfRule>
    <cfRule type="cellIs" dxfId="3909" priority="504" operator="equal">
      <formula>4</formula>
    </cfRule>
  </conditionalFormatting>
  <conditionalFormatting sqref="E156:M156">
    <cfRule type="cellIs" dxfId="3908" priority="499" operator="equal">
      <formula>3</formula>
    </cfRule>
    <cfRule type="cellIs" dxfId="3907" priority="500" operator="equal">
      <formula>5</formula>
    </cfRule>
    <cfRule type="cellIs" dxfId="3906" priority="501" operator="equal">
      <formula>4</formula>
    </cfRule>
  </conditionalFormatting>
  <conditionalFormatting sqref="O156">
    <cfRule type="cellIs" dxfId="3905" priority="496" operator="equal">
      <formula>3</formula>
    </cfRule>
    <cfRule type="cellIs" dxfId="3904" priority="497" operator="equal">
      <formula>5</formula>
    </cfRule>
    <cfRule type="cellIs" dxfId="3903" priority="498" operator="equal">
      <formula>4</formula>
    </cfRule>
  </conditionalFormatting>
  <conditionalFormatting sqref="O156:W156">
    <cfRule type="cellIs" dxfId="3902" priority="493" operator="equal">
      <formula>3</formula>
    </cfRule>
    <cfRule type="cellIs" dxfId="3901" priority="494" operator="equal">
      <formula>5</formula>
    </cfRule>
    <cfRule type="cellIs" dxfId="3900" priority="495" operator="equal">
      <formula>4</formula>
    </cfRule>
  </conditionalFormatting>
  <conditionalFormatting sqref="E163">
    <cfRule type="cellIs" dxfId="3899" priority="488" operator="equal">
      <formula>0</formula>
    </cfRule>
  </conditionalFormatting>
  <conditionalFormatting sqref="F163:M163">
    <cfRule type="cellIs" dxfId="3898" priority="487" operator="equal">
      <formula>0</formula>
    </cfRule>
  </conditionalFormatting>
  <conditionalFormatting sqref="E163:M163">
    <cfRule type="cellIs" dxfId="3897" priority="489" operator="greaterThan">
      <formula>E156+1</formula>
    </cfRule>
    <cfRule type="cellIs" dxfId="3896" priority="490" operator="equal">
      <formula>E156+1</formula>
    </cfRule>
    <cfRule type="cellIs" dxfId="3895" priority="491" operator="lessThan">
      <formula>E156</formula>
    </cfRule>
    <cfRule type="cellIs" dxfId="3894" priority="492" operator="equal">
      <formula>E156</formula>
    </cfRule>
  </conditionalFormatting>
  <conditionalFormatting sqref="O163">
    <cfRule type="cellIs" dxfId="3893" priority="482" operator="equal">
      <formula>0</formula>
    </cfRule>
  </conditionalFormatting>
  <conditionalFormatting sqref="P163:W163">
    <cfRule type="cellIs" dxfId="3892" priority="481" operator="equal">
      <formula>0</formula>
    </cfRule>
  </conditionalFormatting>
  <conditionalFormatting sqref="O163:W163">
    <cfRule type="cellIs" dxfId="3891" priority="483" operator="greaterThan">
      <formula>O156+1</formula>
    </cfRule>
    <cfRule type="cellIs" dxfId="3890" priority="484" operator="equal">
      <formula>O156+1</formula>
    </cfRule>
    <cfRule type="cellIs" dxfId="3889" priority="485" operator="lessThan">
      <formula>O156</formula>
    </cfRule>
    <cfRule type="cellIs" dxfId="3888" priority="486" operator="equal">
      <formula>O156</formula>
    </cfRule>
  </conditionalFormatting>
  <conditionalFormatting sqref="E141">
    <cfRule type="cellIs" dxfId="3887" priority="478" operator="equal">
      <formula>3</formula>
    </cfRule>
    <cfRule type="cellIs" dxfId="3886" priority="479" operator="equal">
      <formula>5</formula>
    </cfRule>
    <cfRule type="cellIs" dxfId="3885" priority="480" operator="equal">
      <formula>4</formula>
    </cfRule>
  </conditionalFormatting>
  <conditionalFormatting sqref="E141:M141">
    <cfRule type="cellIs" dxfId="3884" priority="475" operator="equal">
      <formula>3</formula>
    </cfRule>
    <cfRule type="cellIs" dxfId="3883" priority="476" operator="equal">
      <formula>5</formula>
    </cfRule>
    <cfRule type="cellIs" dxfId="3882" priority="477" operator="equal">
      <formula>4</formula>
    </cfRule>
  </conditionalFormatting>
  <conditionalFormatting sqref="O141">
    <cfRule type="cellIs" dxfId="3881" priority="472" operator="equal">
      <formula>3</formula>
    </cfRule>
    <cfRule type="cellIs" dxfId="3880" priority="473" operator="equal">
      <formula>5</formula>
    </cfRule>
    <cfRule type="cellIs" dxfId="3879" priority="474" operator="equal">
      <formula>4</formula>
    </cfRule>
  </conditionalFormatting>
  <conditionalFormatting sqref="O141:W141">
    <cfRule type="cellIs" dxfId="3878" priority="469" operator="equal">
      <formula>3</formula>
    </cfRule>
    <cfRule type="cellIs" dxfId="3877" priority="470" operator="equal">
      <formula>5</formula>
    </cfRule>
    <cfRule type="cellIs" dxfId="3876" priority="471" operator="equal">
      <formula>4</formula>
    </cfRule>
  </conditionalFormatting>
  <conditionalFormatting sqref="F152:M152">
    <cfRule type="cellIs" dxfId="3875" priority="463" operator="equal">
      <formula>0</formula>
    </cfRule>
  </conditionalFormatting>
  <conditionalFormatting sqref="E152">
    <cfRule type="cellIs" dxfId="3874" priority="464" operator="equal">
      <formula>0</formula>
    </cfRule>
  </conditionalFormatting>
  <conditionalFormatting sqref="E152:M152">
    <cfRule type="cellIs" dxfId="3873" priority="465" operator="greaterThan">
      <formula>E141+1</formula>
    </cfRule>
    <cfRule type="cellIs" dxfId="3872" priority="466" operator="equal">
      <formula>E141+1</formula>
    </cfRule>
    <cfRule type="cellIs" dxfId="3871" priority="467" operator="lessThan">
      <formula>E141</formula>
    </cfRule>
    <cfRule type="cellIs" dxfId="3870" priority="468" operator="equal">
      <formula>E141</formula>
    </cfRule>
  </conditionalFormatting>
  <conditionalFormatting sqref="P152:W152">
    <cfRule type="cellIs" dxfId="3869" priority="457" operator="equal">
      <formula>0</formula>
    </cfRule>
  </conditionalFormatting>
  <conditionalFormatting sqref="O152">
    <cfRule type="cellIs" dxfId="3868" priority="458" operator="equal">
      <formula>0</formula>
    </cfRule>
  </conditionalFormatting>
  <conditionalFormatting sqref="O152:W152">
    <cfRule type="cellIs" dxfId="3867" priority="459" operator="greaterThan">
      <formula>O141+1</formula>
    </cfRule>
    <cfRule type="cellIs" dxfId="3866" priority="460" operator="equal">
      <formula>O141+1</formula>
    </cfRule>
    <cfRule type="cellIs" dxfId="3865" priority="461" operator="lessThan">
      <formula>O141</formula>
    </cfRule>
    <cfRule type="cellIs" dxfId="3864" priority="462" operator="equal">
      <formula>O141</formula>
    </cfRule>
  </conditionalFormatting>
  <conditionalFormatting sqref="F144:M144">
    <cfRule type="cellIs" dxfId="3863" priority="451" operator="equal">
      <formula>0</formula>
    </cfRule>
  </conditionalFormatting>
  <conditionalFormatting sqref="E144">
    <cfRule type="cellIs" dxfId="3862" priority="452" operator="equal">
      <formula>0</formula>
    </cfRule>
  </conditionalFormatting>
  <conditionalFormatting sqref="E144:M144">
    <cfRule type="cellIs" dxfId="3861" priority="453" operator="greaterThan">
      <formula>E141+1</formula>
    </cfRule>
    <cfRule type="cellIs" dxfId="3860" priority="454" operator="equal">
      <formula>E141+1</formula>
    </cfRule>
    <cfRule type="cellIs" dxfId="3859" priority="455" operator="lessThan">
      <formula>E141</formula>
    </cfRule>
    <cfRule type="cellIs" dxfId="3858" priority="456" operator="equal">
      <formula>E141</formula>
    </cfRule>
  </conditionalFormatting>
  <conditionalFormatting sqref="P144:W144">
    <cfRule type="cellIs" dxfId="3857" priority="445" operator="equal">
      <formula>0</formula>
    </cfRule>
  </conditionalFormatting>
  <conditionalFormatting sqref="O144">
    <cfRule type="cellIs" dxfId="3856" priority="446" operator="equal">
      <formula>0</formula>
    </cfRule>
  </conditionalFormatting>
  <conditionalFormatting sqref="O144:W144">
    <cfRule type="cellIs" dxfId="3855" priority="447" operator="greaterThan">
      <formula>O141+1</formula>
    </cfRule>
    <cfRule type="cellIs" dxfId="3854" priority="448" operator="equal">
      <formula>O141+1</formula>
    </cfRule>
    <cfRule type="cellIs" dxfId="3853" priority="449" operator="lessThan">
      <formula>O141</formula>
    </cfRule>
    <cfRule type="cellIs" dxfId="3852" priority="450" operator="equal">
      <formula>O141</formula>
    </cfRule>
  </conditionalFormatting>
  <conditionalFormatting sqref="E148">
    <cfRule type="cellIs" dxfId="3851" priority="440" operator="equal">
      <formula>0</formula>
    </cfRule>
  </conditionalFormatting>
  <conditionalFormatting sqref="F148:M148">
    <cfRule type="cellIs" dxfId="3850" priority="439" operator="equal">
      <formula>0</formula>
    </cfRule>
  </conditionalFormatting>
  <conditionalFormatting sqref="E148:M148">
    <cfRule type="cellIs" dxfId="3849" priority="441" operator="greaterThan">
      <formula>E141+1</formula>
    </cfRule>
    <cfRule type="cellIs" dxfId="3848" priority="442" operator="equal">
      <formula>E141+1</formula>
    </cfRule>
    <cfRule type="cellIs" dxfId="3847" priority="443" operator="lessThan">
      <formula>E141</formula>
    </cfRule>
    <cfRule type="cellIs" dxfId="3846" priority="444" operator="equal">
      <formula>E141</formula>
    </cfRule>
  </conditionalFormatting>
  <conditionalFormatting sqref="O148">
    <cfRule type="cellIs" dxfId="3845" priority="434" operator="equal">
      <formula>0</formula>
    </cfRule>
  </conditionalFormatting>
  <conditionalFormatting sqref="P148:W148">
    <cfRule type="cellIs" dxfId="3844" priority="433" operator="equal">
      <formula>0</formula>
    </cfRule>
  </conditionalFormatting>
  <conditionalFormatting sqref="O148:W148">
    <cfRule type="cellIs" dxfId="3843" priority="435" operator="greaterThan">
      <formula>O141+1</formula>
    </cfRule>
    <cfRule type="cellIs" dxfId="3842" priority="436" operator="equal">
      <formula>O141+1</formula>
    </cfRule>
    <cfRule type="cellIs" dxfId="3841" priority="437" operator="lessThan">
      <formula>O141</formula>
    </cfRule>
    <cfRule type="cellIs" dxfId="3840" priority="438" operator="equal">
      <formula>O141</formula>
    </cfRule>
  </conditionalFormatting>
  <conditionalFormatting sqref="O137">
    <cfRule type="cellIs" dxfId="3839" priority="422" operator="equal">
      <formula>0</formula>
    </cfRule>
  </conditionalFormatting>
  <conditionalFormatting sqref="P137:W137">
    <cfRule type="cellIs" dxfId="3838" priority="421" operator="equal">
      <formula>0</formula>
    </cfRule>
  </conditionalFormatting>
  <conditionalFormatting sqref="E137">
    <cfRule type="cellIs" dxfId="3837" priority="428" operator="equal">
      <formula>0</formula>
    </cfRule>
  </conditionalFormatting>
  <conditionalFormatting sqref="F137:M137">
    <cfRule type="cellIs" dxfId="3836" priority="427" operator="equal">
      <formula>0</formula>
    </cfRule>
  </conditionalFormatting>
  <conditionalFormatting sqref="E137:M137">
    <cfRule type="cellIs" dxfId="3835" priority="429" operator="greaterThan">
      <formula>E126+1</formula>
    </cfRule>
    <cfRule type="cellIs" dxfId="3834" priority="430" operator="equal">
      <formula>E126+1</formula>
    </cfRule>
    <cfRule type="cellIs" dxfId="3833" priority="431" operator="lessThan">
      <formula>E126</formula>
    </cfRule>
    <cfRule type="cellIs" dxfId="3832" priority="432" operator="equal">
      <formula>E126</formula>
    </cfRule>
  </conditionalFormatting>
  <conditionalFormatting sqref="O137:W137">
    <cfRule type="cellIs" dxfId="3831" priority="423" operator="greaterThan">
      <formula>O126+1</formula>
    </cfRule>
    <cfRule type="cellIs" dxfId="3830" priority="424" operator="equal">
      <formula>O126+1</formula>
    </cfRule>
    <cfRule type="cellIs" dxfId="3829" priority="425" operator="lessThan">
      <formula>O126</formula>
    </cfRule>
    <cfRule type="cellIs" dxfId="3828" priority="426" operator="equal">
      <formula>O126</formula>
    </cfRule>
  </conditionalFormatting>
  <conditionalFormatting sqref="F129:M129">
    <cfRule type="cellIs" dxfId="3827" priority="415" operator="equal">
      <formula>0</formula>
    </cfRule>
  </conditionalFormatting>
  <conditionalFormatting sqref="E129">
    <cfRule type="cellIs" dxfId="3826" priority="416" operator="equal">
      <formula>0</formula>
    </cfRule>
  </conditionalFormatting>
  <conditionalFormatting sqref="E129:M129">
    <cfRule type="cellIs" dxfId="3825" priority="417" operator="greaterThan">
      <formula>E126+1</formula>
    </cfRule>
    <cfRule type="cellIs" dxfId="3824" priority="418" operator="equal">
      <formula>E126+1</formula>
    </cfRule>
    <cfRule type="cellIs" dxfId="3823" priority="419" operator="lessThan">
      <formula>E126</formula>
    </cfRule>
    <cfRule type="cellIs" dxfId="3822" priority="420" operator="equal">
      <formula>E126</formula>
    </cfRule>
  </conditionalFormatting>
  <conditionalFormatting sqref="P129:W129">
    <cfRule type="cellIs" dxfId="3821" priority="409" operator="equal">
      <formula>0</formula>
    </cfRule>
  </conditionalFormatting>
  <conditionalFormatting sqref="O129">
    <cfRule type="cellIs" dxfId="3820" priority="410" operator="equal">
      <formula>0</formula>
    </cfRule>
  </conditionalFormatting>
  <conditionalFormatting sqref="O129:W129">
    <cfRule type="cellIs" dxfId="3819" priority="411" operator="greaterThan">
      <formula>O126+1</formula>
    </cfRule>
    <cfRule type="cellIs" dxfId="3818" priority="412" operator="equal">
      <formula>O126+1</formula>
    </cfRule>
    <cfRule type="cellIs" dxfId="3817" priority="413" operator="lessThan">
      <formula>O126</formula>
    </cfRule>
    <cfRule type="cellIs" dxfId="3816" priority="414" operator="equal">
      <formula>O126</formula>
    </cfRule>
  </conditionalFormatting>
  <conditionalFormatting sqref="E126">
    <cfRule type="cellIs" dxfId="3815" priority="406" operator="equal">
      <formula>3</formula>
    </cfRule>
    <cfRule type="cellIs" dxfId="3814" priority="407" operator="equal">
      <formula>5</formula>
    </cfRule>
    <cfRule type="cellIs" dxfId="3813" priority="408" operator="equal">
      <formula>4</formula>
    </cfRule>
  </conditionalFormatting>
  <conditionalFormatting sqref="E126:M126">
    <cfRule type="cellIs" dxfId="3812" priority="403" operator="equal">
      <formula>3</formula>
    </cfRule>
    <cfRule type="cellIs" dxfId="3811" priority="404" operator="equal">
      <formula>5</formula>
    </cfRule>
    <cfRule type="cellIs" dxfId="3810" priority="405" operator="equal">
      <formula>4</formula>
    </cfRule>
  </conditionalFormatting>
  <conditionalFormatting sqref="O126">
    <cfRule type="cellIs" dxfId="3809" priority="400" operator="equal">
      <formula>3</formula>
    </cfRule>
    <cfRule type="cellIs" dxfId="3808" priority="401" operator="equal">
      <formula>5</formula>
    </cfRule>
    <cfRule type="cellIs" dxfId="3807" priority="402" operator="equal">
      <formula>4</formula>
    </cfRule>
  </conditionalFormatting>
  <conditionalFormatting sqref="O126:W126">
    <cfRule type="cellIs" dxfId="3806" priority="397" operator="equal">
      <formula>3</formula>
    </cfRule>
    <cfRule type="cellIs" dxfId="3805" priority="398" operator="equal">
      <formula>5</formula>
    </cfRule>
    <cfRule type="cellIs" dxfId="3804" priority="399" operator="equal">
      <formula>4</formula>
    </cfRule>
  </conditionalFormatting>
  <conditionalFormatting sqref="E133">
    <cfRule type="cellIs" dxfId="3803" priority="392" operator="equal">
      <formula>0</formula>
    </cfRule>
  </conditionalFormatting>
  <conditionalFormatting sqref="F133:M133">
    <cfRule type="cellIs" dxfId="3802" priority="391" operator="equal">
      <formula>0</formula>
    </cfRule>
  </conditionalFormatting>
  <conditionalFormatting sqref="E133:M133">
    <cfRule type="cellIs" dxfId="3801" priority="393" operator="greaterThan">
      <formula>E126+1</formula>
    </cfRule>
    <cfRule type="cellIs" dxfId="3800" priority="394" operator="equal">
      <formula>E126+1</formula>
    </cfRule>
    <cfRule type="cellIs" dxfId="3799" priority="395" operator="lessThan">
      <formula>E126</formula>
    </cfRule>
    <cfRule type="cellIs" dxfId="3798" priority="396" operator="equal">
      <formula>E126</formula>
    </cfRule>
  </conditionalFormatting>
  <conditionalFormatting sqref="O133">
    <cfRule type="cellIs" dxfId="3797" priority="386" operator="equal">
      <formula>0</formula>
    </cfRule>
  </conditionalFormatting>
  <conditionalFormatting sqref="P133:W133">
    <cfRule type="cellIs" dxfId="3796" priority="385" operator="equal">
      <formula>0</formula>
    </cfRule>
  </conditionalFormatting>
  <conditionalFormatting sqref="O133:W133">
    <cfRule type="cellIs" dxfId="3795" priority="387" operator="greaterThan">
      <formula>O126+1</formula>
    </cfRule>
    <cfRule type="cellIs" dxfId="3794" priority="388" operator="equal">
      <formula>O126+1</formula>
    </cfRule>
    <cfRule type="cellIs" dxfId="3793" priority="389" operator="lessThan">
      <formula>O126</formula>
    </cfRule>
    <cfRule type="cellIs" dxfId="3792" priority="390" operator="equal">
      <formula>O126</formula>
    </cfRule>
  </conditionalFormatting>
  <conditionalFormatting sqref="E111">
    <cfRule type="cellIs" dxfId="3791" priority="382" operator="equal">
      <formula>3</formula>
    </cfRule>
    <cfRule type="cellIs" dxfId="3790" priority="383" operator="equal">
      <formula>5</formula>
    </cfRule>
    <cfRule type="cellIs" dxfId="3789" priority="384" operator="equal">
      <formula>4</formula>
    </cfRule>
  </conditionalFormatting>
  <conditionalFormatting sqref="E111:M111">
    <cfRule type="cellIs" dxfId="3788" priority="379" operator="equal">
      <formula>3</formula>
    </cfRule>
    <cfRule type="cellIs" dxfId="3787" priority="380" operator="equal">
      <formula>5</formula>
    </cfRule>
    <cfRule type="cellIs" dxfId="3786" priority="381" operator="equal">
      <formula>4</formula>
    </cfRule>
  </conditionalFormatting>
  <conditionalFormatting sqref="O111">
    <cfRule type="cellIs" dxfId="3785" priority="376" operator="equal">
      <formula>3</formula>
    </cfRule>
    <cfRule type="cellIs" dxfId="3784" priority="377" operator="equal">
      <formula>5</formula>
    </cfRule>
    <cfRule type="cellIs" dxfId="3783" priority="378" operator="equal">
      <formula>4</formula>
    </cfRule>
  </conditionalFormatting>
  <conditionalFormatting sqref="O111:W111">
    <cfRule type="cellIs" dxfId="3782" priority="373" operator="equal">
      <formula>3</formula>
    </cfRule>
    <cfRule type="cellIs" dxfId="3781" priority="374" operator="equal">
      <formula>5</formula>
    </cfRule>
    <cfRule type="cellIs" dxfId="3780" priority="375" operator="equal">
      <formula>4</formula>
    </cfRule>
  </conditionalFormatting>
  <conditionalFormatting sqref="F122:M122">
    <cfRule type="cellIs" dxfId="3779" priority="367" operator="equal">
      <formula>0</formula>
    </cfRule>
  </conditionalFormatting>
  <conditionalFormatting sqref="E122">
    <cfRule type="cellIs" dxfId="3778" priority="368" operator="equal">
      <formula>0</formula>
    </cfRule>
  </conditionalFormatting>
  <conditionalFormatting sqref="E122:M122">
    <cfRule type="cellIs" dxfId="3777" priority="369" operator="greaterThan">
      <formula>E111+1</formula>
    </cfRule>
    <cfRule type="cellIs" dxfId="3776" priority="370" operator="equal">
      <formula>E111+1</formula>
    </cfRule>
    <cfRule type="cellIs" dxfId="3775" priority="371" operator="lessThan">
      <formula>E111</formula>
    </cfRule>
    <cfRule type="cellIs" dxfId="3774" priority="372" operator="equal">
      <formula>E111</formula>
    </cfRule>
  </conditionalFormatting>
  <conditionalFormatting sqref="P122:W122">
    <cfRule type="cellIs" dxfId="3773" priority="361" operator="equal">
      <formula>0</formula>
    </cfRule>
  </conditionalFormatting>
  <conditionalFormatting sqref="O122">
    <cfRule type="cellIs" dxfId="3772" priority="362" operator="equal">
      <formula>0</formula>
    </cfRule>
  </conditionalFormatting>
  <conditionalFormatting sqref="O122:W122">
    <cfRule type="cellIs" dxfId="3771" priority="363" operator="greaterThan">
      <formula>O111+1</formula>
    </cfRule>
    <cfRule type="cellIs" dxfId="3770" priority="364" operator="equal">
      <formula>O111+1</formula>
    </cfRule>
    <cfRule type="cellIs" dxfId="3769" priority="365" operator="lessThan">
      <formula>O111</formula>
    </cfRule>
    <cfRule type="cellIs" dxfId="3768" priority="366" operator="equal">
      <formula>O111</formula>
    </cfRule>
  </conditionalFormatting>
  <conditionalFormatting sqref="F114:M114">
    <cfRule type="cellIs" dxfId="3767" priority="355" operator="equal">
      <formula>0</formula>
    </cfRule>
  </conditionalFormatting>
  <conditionalFormatting sqref="E114">
    <cfRule type="cellIs" dxfId="3766" priority="356" operator="equal">
      <formula>0</formula>
    </cfRule>
  </conditionalFormatting>
  <conditionalFormatting sqref="E114:M114">
    <cfRule type="cellIs" dxfId="3765" priority="357" operator="greaterThan">
      <formula>E111+1</formula>
    </cfRule>
    <cfRule type="cellIs" dxfId="3764" priority="358" operator="equal">
      <formula>E111+1</formula>
    </cfRule>
    <cfRule type="cellIs" dxfId="3763" priority="359" operator="lessThan">
      <formula>E111</formula>
    </cfRule>
    <cfRule type="cellIs" dxfId="3762" priority="360" operator="equal">
      <formula>E111</formula>
    </cfRule>
  </conditionalFormatting>
  <conditionalFormatting sqref="P114:W114">
    <cfRule type="cellIs" dxfId="3761" priority="349" operator="equal">
      <formula>0</formula>
    </cfRule>
  </conditionalFormatting>
  <conditionalFormatting sqref="O114">
    <cfRule type="cellIs" dxfId="3760" priority="350" operator="equal">
      <formula>0</formula>
    </cfRule>
  </conditionalFormatting>
  <conditionalFormatting sqref="O114:W114">
    <cfRule type="cellIs" dxfId="3759" priority="351" operator="greaterThan">
      <formula>O111+1</formula>
    </cfRule>
    <cfRule type="cellIs" dxfId="3758" priority="352" operator="equal">
      <formula>O111+1</formula>
    </cfRule>
    <cfRule type="cellIs" dxfId="3757" priority="353" operator="lessThan">
      <formula>O111</formula>
    </cfRule>
    <cfRule type="cellIs" dxfId="3756" priority="354" operator="equal">
      <formula>O111</formula>
    </cfRule>
  </conditionalFormatting>
  <conditionalFormatting sqref="E118">
    <cfRule type="cellIs" dxfId="3755" priority="344" operator="equal">
      <formula>0</formula>
    </cfRule>
  </conditionalFormatting>
  <conditionalFormatting sqref="F118:M118">
    <cfRule type="cellIs" dxfId="3754" priority="343" operator="equal">
      <formula>0</formula>
    </cfRule>
  </conditionalFormatting>
  <conditionalFormatting sqref="E118:M118">
    <cfRule type="cellIs" dxfId="3753" priority="345" operator="greaterThan">
      <formula>E111+1</formula>
    </cfRule>
    <cfRule type="cellIs" dxfId="3752" priority="346" operator="equal">
      <formula>E111+1</formula>
    </cfRule>
    <cfRule type="cellIs" dxfId="3751" priority="347" operator="lessThan">
      <formula>E111</formula>
    </cfRule>
    <cfRule type="cellIs" dxfId="3750" priority="348" operator="equal">
      <formula>E111</formula>
    </cfRule>
  </conditionalFormatting>
  <conditionalFormatting sqref="O118">
    <cfRule type="cellIs" dxfId="3749" priority="338" operator="equal">
      <formula>0</formula>
    </cfRule>
  </conditionalFormatting>
  <conditionalFormatting sqref="P118:W118">
    <cfRule type="cellIs" dxfId="3748" priority="337" operator="equal">
      <formula>0</formula>
    </cfRule>
  </conditionalFormatting>
  <conditionalFormatting sqref="O118:W118">
    <cfRule type="cellIs" dxfId="3747" priority="339" operator="greaterThan">
      <formula>O111+1</formula>
    </cfRule>
    <cfRule type="cellIs" dxfId="3746" priority="340" operator="equal">
      <formula>O111+1</formula>
    </cfRule>
    <cfRule type="cellIs" dxfId="3745" priority="341" operator="lessThan">
      <formula>O111</formula>
    </cfRule>
    <cfRule type="cellIs" dxfId="3744" priority="342" operator="equal">
      <formula>O111</formula>
    </cfRule>
  </conditionalFormatting>
  <conditionalFormatting sqref="E96">
    <cfRule type="cellIs" dxfId="3743" priority="334" operator="equal">
      <formula>3</formula>
    </cfRule>
    <cfRule type="cellIs" dxfId="3742" priority="335" operator="equal">
      <formula>5</formula>
    </cfRule>
    <cfRule type="cellIs" dxfId="3741" priority="336" operator="equal">
      <formula>4</formula>
    </cfRule>
  </conditionalFormatting>
  <conditionalFormatting sqref="E96:M96">
    <cfRule type="cellIs" dxfId="3740" priority="331" operator="equal">
      <formula>3</formula>
    </cfRule>
    <cfRule type="cellIs" dxfId="3739" priority="332" operator="equal">
      <formula>5</formula>
    </cfRule>
    <cfRule type="cellIs" dxfId="3738" priority="333" operator="equal">
      <formula>4</formula>
    </cfRule>
  </conditionalFormatting>
  <conditionalFormatting sqref="O96">
    <cfRule type="cellIs" dxfId="3737" priority="328" operator="equal">
      <formula>3</formula>
    </cfRule>
    <cfRule type="cellIs" dxfId="3736" priority="329" operator="equal">
      <formula>5</formula>
    </cfRule>
    <cfRule type="cellIs" dxfId="3735" priority="330" operator="equal">
      <formula>4</formula>
    </cfRule>
  </conditionalFormatting>
  <conditionalFormatting sqref="O96:W96">
    <cfRule type="cellIs" dxfId="3734" priority="325" operator="equal">
      <formula>3</formula>
    </cfRule>
    <cfRule type="cellIs" dxfId="3733" priority="326" operator="equal">
      <formula>5</formula>
    </cfRule>
    <cfRule type="cellIs" dxfId="3732" priority="327" operator="equal">
      <formula>4</formula>
    </cfRule>
  </conditionalFormatting>
  <conditionalFormatting sqref="P107:W107">
    <cfRule type="cellIs" dxfId="3731" priority="313" operator="equal">
      <formula>0</formula>
    </cfRule>
  </conditionalFormatting>
  <conditionalFormatting sqref="F107:M107">
    <cfRule type="cellIs" dxfId="3730" priority="319" operator="equal">
      <formula>0</formula>
    </cfRule>
  </conditionalFormatting>
  <conditionalFormatting sqref="E107">
    <cfRule type="cellIs" dxfId="3729" priority="320" operator="equal">
      <formula>0</formula>
    </cfRule>
  </conditionalFormatting>
  <conditionalFormatting sqref="O107">
    <cfRule type="cellIs" dxfId="3728" priority="314" operator="equal">
      <formula>0</formula>
    </cfRule>
  </conditionalFormatting>
  <conditionalFormatting sqref="E107:M107">
    <cfRule type="cellIs" dxfId="3727" priority="321" operator="greaterThan">
      <formula>E96+1</formula>
    </cfRule>
    <cfRule type="cellIs" dxfId="3726" priority="322" operator="equal">
      <formula>E96+1</formula>
    </cfRule>
    <cfRule type="cellIs" dxfId="3725" priority="323" operator="lessThan">
      <formula>E96</formula>
    </cfRule>
    <cfRule type="cellIs" dxfId="3724" priority="324" operator="equal">
      <formula>E96</formula>
    </cfRule>
  </conditionalFormatting>
  <conditionalFormatting sqref="O107:W107">
    <cfRule type="cellIs" dxfId="3723" priority="315" operator="greaterThan">
      <formula>O96+1</formula>
    </cfRule>
    <cfRule type="cellIs" dxfId="3722" priority="316" operator="equal">
      <formula>O96+1</formula>
    </cfRule>
    <cfRule type="cellIs" dxfId="3721" priority="317" operator="lessThan">
      <formula>O96</formula>
    </cfRule>
    <cfRule type="cellIs" dxfId="3720" priority="318" operator="equal">
      <formula>O96</formula>
    </cfRule>
  </conditionalFormatting>
  <conditionalFormatting sqref="E103">
    <cfRule type="cellIs" dxfId="3719" priority="308" operator="equal">
      <formula>0</formula>
    </cfRule>
  </conditionalFormatting>
  <conditionalFormatting sqref="F103:M103">
    <cfRule type="cellIs" dxfId="3718" priority="307" operator="equal">
      <formula>0</formula>
    </cfRule>
  </conditionalFormatting>
  <conditionalFormatting sqref="E103:M103">
    <cfRule type="cellIs" dxfId="3717" priority="309" operator="greaterThan">
      <formula>E96+1</formula>
    </cfRule>
    <cfRule type="cellIs" dxfId="3716" priority="310" operator="equal">
      <formula>E96+1</formula>
    </cfRule>
    <cfRule type="cellIs" dxfId="3715" priority="311" operator="lessThan">
      <formula>E96</formula>
    </cfRule>
    <cfRule type="cellIs" dxfId="3714" priority="312" operator="equal">
      <formula>E96</formula>
    </cfRule>
  </conditionalFormatting>
  <conditionalFormatting sqref="O103">
    <cfRule type="cellIs" dxfId="3713" priority="302" operator="equal">
      <formula>0</formula>
    </cfRule>
  </conditionalFormatting>
  <conditionalFormatting sqref="P103:W103">
    <cfRule type="cellIs" dxfId="3712" priority="301" operator="equal">
      <formula>0</formula>
    </cfRule>
  </conditionalFormatting>
  <conditionalFormatting sqref="O103:W103">
    <cfRule type="cellIs" dxfId="3711" priority="303" operator="greaterThan">
      <formula>O96+1</formula>
    </cfRule>
    <cfRule type="cellIs" dxfId="3710" priority="304" operator="equal">
      <formula>O96+1</formula>
    </cfRule>
    <cfRule type="cellIs" dxfId="3709" priority="305" operator="lessThan">
      <formula>O96</formula>
    </cfRule>
    <cfRule type="cellIs" dxfId="3708" priority="306" operator="equal">
      <formula>O96</formula>
    </cfRule>
  </conditionalFormatting>
  <conditionalFormatting sqref="F99:M99">
    <cfRule type="cellIs" dxfId="3707" priority="295" operator="equal">
      <formula>0</formula>
    </cfRule>
  </conditionalFormatting>
  <conditionalFormatting sqref="E99">
    <cfRule type="cellIs" dxfId="3706" priority="296" operator="equal">
      <formula>0</formula>
    </cfRule>
  </conditionalFormatting>
  <conditionalFormatting sqref="E99:M99">
    <cfRule type="cellIs" dxfId="3705" priority="297" operator="greaterThan">
      <formula>E96+1</formula>
    </cfRule>
    <cfRule type="cellIs" dxfId="3704" priority="298" operator="equal">
      <formula>E96+1</formula>
    </cfRule>
    <cfRule type="cellIs" dxfId="3703" priority="299" operator="lessThan">
      <formula>E96</formula>
    </cfRule>
    <cfRule type="cellIs" dxfId="3702" priority="300" operator="equal">
      <formula>E96</formula>
    </cfRule>
  </conditionalFormatting>
  <conditionalFormatting sqref="P99:W99">
    <cfRule type="cellIs" dxfId="3701" priority="289" operator="equal">
      <formula>0</formula>
    </cfRule>
  </conditionalFormatting>
  <conditionalFormatting sqref="O99">
    <cfRule type="cellIs" dxfId="3700" priority="290" operator="equal">
      <formula>0</formula>
    </cfRule>
  </conditionalFormatting>
  <conditionalFormatting sqref="O99:W99">
    <cfRule type="cellIs" dxfId="3699" priority="291" operator="greaterThan">
      <formula>O96+1</formula>
    </cfRule>
    <cfRule type="cellIs" dxfId="3698" priority="292" operator="equal">
      <formula>O96+1</formula>
    </cfRule>
    <cfRule type="cellIs" dxfId="3697" priority="293" operator="lessThan">
      <formula>O96</formula>
    </cfRule>
    <cfRule type="cellIs" dxfId="3696" priority="294" operator="equal">
      <formula>O96</formula>
    </cfRule>
  </conditionalFormatting>
  <conditionalFormatting sqref="P92:W92">
    <cfRule type="cellIs" dxfId="3695" priority="277" operator="equal">
      <formula>0</formula>
    </cfRule>
  </conditionalFormatting>
  <conditionalFormatting sqref="F92:M92">
    <cfRule type="cellIs" dxfId="3694" priority="283" operator="equal">
      <formula>0</formula>
    </cfRule>
  </conditionalFormatting>
  <conditionalFormatting sqref="E92">
    <cfRule type="cellIs" dxfId="3693" priority="284" operator="equal">
      <formula>0</formula>
    </cfRule>
  </conditionalFormatting>
  <conditionalFormatting sqref="O92">
    <cfRule type="cellIs" dxfId="3692" priority="278" operator="equal">
      <formula>0</formula>
    </cfRule>
  </conditionalFormatting>
  <conditionalFormatting sqref="E92:M92">
    <cfRule type="cellIs" dxfId="3691" priority="285" operator="greaterThan">
      <formula>E81+1</formula>
    </cfRule>
    <cfRule type="cellIs" dxfId="3690" priority="286" operator="equal">
      <formula>E81+1</formula>
    </cfRule>
    <cfRule type="cellIs" dxfId="3689" priority="287" operator="lessThan">
      <formula>E81</formula>
    </cfRule>
    <cfRule type="cellIs" dxfId="3688" priority="288" operator="equal">
      <formula>E81</formula>
    </cfRule>
  </conditionalFormatting>
  <conditionalFormatting sqref="O92:W92">
    <cfRule type="cellIs" dxfId="3687" priority="279" operator="greaterThan">
      <formula>O81+1</formula>
    </cfRule>
    <cfRule type="cellIs" dxfId="3686" priority="280" operator="equal">
      <formula>O81+1</formula>
    </cfRule>
    <cfRule type="cellIs" dxfId="3685" priority="281" operator="lessThan">
      <formula>O81</formula>
    </cfRule>
    <cfRule type="cellIs" dxfId="3684" priority="282" operator="equal">
      <formula>O81</formula>
    </cfRule>
  </conditionalFormatting>
  <conditionalFormatting sqref="F84:M84">
    <cfRule type="cellIs" dxfId="3683" priority="271" operator="equal">
      <formula>0</formula>
    </cfRule>
  </conditionalFormatting>
  <conditionalFormatting sqref="E84">
    <cfRule type="cellIs" dxfId="3682" priority="272" operator="equal">
      <formula>0</formula>
    </cfRule>
  </conditionalFormatting>
  <conditionalFormatting sqref="E84:M84">
    <cfRule type="cellIs" dxfId="3681" priority="273" operator="greaterThan">
      <formula>E81+1</formula>
    </cfRule>
    <cfRule type="cellIs" dxfId="3680" priority="274" operator="equal">
      <formula>E81+1</formula>
    </cfRule>
    <cfRule type="cellIs" dxfId="3679" priority="275" operator="lessThan">
      <formula>E81</formula>
    </cfRule>
    <cfRule type="cellIs" dxfId="3678" priority="276" operator="equal">
      <formula>E81</formula>
    </cfRule>
  </conditionalFormatting>
  <conditionalFormatting sqref="P84:W84">
    <cfRule type="cellIs" dxfId="3677" priority="265" operator="equal">
      <formula>0</formula>
    </cfRule>
  </conditionalFormatting>
  <conditionalFormatting sqref="O84">
    <cfRule type="cellIs" dxfId="3676" priority="266" operator="equal">
      <formula>0</formula>
    </cfRule>
  </conditionalFormatting>
  <conditionalFormatting sqref="O84:W84">
    <cfRule type="cellIs" dxfId="3675" priority="267" operator="greaterThan">
      <formula>O81+1</formula>
    </cfRule>
    <cfRule type="cellIs" dxfId="3674" priority="268" operator="equal">
      <formula>O81+1</formula>
    </cfRule>
    <cfRule type="cellIs" dxfId="3673" priority="269" operator="lessThan">
      <formula>O81</formula>
    </cfRule>
    <cfRule type="cellIs" dxfId="3672" priority="270" operator="equal">
      <formula>O81</formula>
    </cfRule>
  </conditionalFormatting>
  <conditionalFormatting sqref="E81">
    <cfRule type="cellIs" dxfId="3671" priority="262" operator="equal">
      <formula>3</formula>
    </cfRule>
    <cfRule type="cellIs" dxfId="3670" priority="263" operator="equal">
      <formula>5</formula>
    </cfRule>
    <cfRule type="cellIs" dxfId="3669" priority="264" operator="equal">
      <formula>4</formula>
    </cfRule>
  </conditionalFormatting>
  <conditionalFormatting sqref="E81:M81">
    <cfRule type="cellIs" dxfId="3668" priority="259" operator="equal">
      <formula>3</formula>
    </cfRule>
    <cfRule type="cellIs" dxfId="3667" priority="260" operator="equal">
      <formula>5</formula>
    </cfRule>
    <cfRule type="cellIs" dxfId="3666" priority="261" operator="equal">
      <formula>4</formula>
    </cfRule>
  </conditionalFormatting>
  <conditionalFormatting sqref="O81">
    <cfRule type="cellIs" dxfId="3665" priority="256" operator="equal">
      <formula>3</formula>
    </cfRule>
    <cfRule type="cellIs" dxfId="3664" priority="257" operator="equal">
      <formula>5</formula>
    </cfRule>
    <cfRule type="cellIs" dxfId="3663" priority="258" operator="equal">
      <formula>4</formula>
    </cfRule>
  </conditionalFormatting>
  <conditionalFormatting sqref="O81:W81">
    <cfRule type="cellIs" dxfId="3662" priority="253" operator="equal">
      <formula>3</formula>
    </cfRule>
    <cfRule type="cellIs" dxfId="3661" priority="254" operator="equal">
      <formula>5</formula>
    </cfRule>
    <cfRule type="cellIs" dxfId="3660" priority="255" operator="equal">
      <formula>4</formula>
    </cfRule>
  </conditionalFormatting>
  <conditionalFormatting sqref="E88">
    <cfRule type="cellIs" dxfId="3659" priority="248" operator="equal">
      <formula>0</formula>
    </cfRule>
  </conditionalFormatting>
  <conditionalFormatting sqref="F88:M88">
    <cfRule type="cellIs" dxfId="3658" priority="247" operator="equal">
      <formula>0</formula>
    </cfRule>
  </conditionalFormatting>
  <conditionalFormatting sqref="E88:M88">
    <cfRule type="cellIs" dxfId="3657" priority="249" operator="greaterThan">
      <formula>E81+1</formula>
    </cfRule>
    <cfRule type="cellIs" dxfId="3656" priority="250" operator="equal">
      <formula>E81+1</formula>
    </cfRule>
    <cfRule type="cellIs" dxfId="3655" priority="251" operator="lessThan">
      <formula>E81</formula>
    </cfRule>
    <cfRule type="cellIs" dxfId="3654" priority="252" operator="equal">
      <formula>E81</formula>
    </cfRule>
  </conditionalFormatting>
  <conditionalFormatting sqref="O88">
    <cfRule type="cellIs" dxfId="3653" priority="242" operator="equal">
      <formula>0</formula>
    </cfRule>
  </conditionalFormatting>
  <conditionalFormatting sqref="P88:W88">
    <cfRule type="cellIs" dxfId="3652" priority="241" operator="equal">
      <formula>0</formula>
    </cfRule>
  </conditionalFormatting>
  <conditionalFormatting sqref="O88:W88">
    <cfRule type="cellIs" dxfId="3651" priority="243" operator="greaterThan">
      <formula>O81+1</formula>
    </cfRule>
    <cfRule type="cellIs" dxfId="3650" priority="244" operator="equal">
      <formula>O81+1</formula>
    </cfRule>
    <cfRule type="cellIs" dxfId="3649" priority="245" operator="lessThan">
      <formula>O81</formula>
    </cfRule>
    <cfRule type="cellIs" dxfId="3648" priority="246" operator="equal">
      <formula>O81</formula>
    </cfRule>
  </conditionalFormatting>
  <conditionalFormatting sqref="E66">
    <cfRule type="cellIs" dxfId="3647" priority="238" operator="equal">
      <formula>3</formula>
    </cfRule>
    <cfRule type="cellIs" dxfId="3646" priority="239" operator="equal">
      <formula>5</formula>
    </cfRule>
    <cfRule type="cellIs" dxfId="3645" priority="240" operator="equal">
      <formula>4</formula>
    </cfRule>
  </conditionalFormatting>
  <conditionalFormatting sqref="E66:M66">
    <cfRule type="cellIs" dxfId="3644" priority="235" operator="equal">
      <formula>3</formula>
    </cfRule>
    <cfRule type="cellIs" dxfId="3643" priority="236" operator="equal">
      <formula>5</formula>
    </cfRule>
    <cfRule type="cellIs" dxfId="3642" priority="237" operator="equal">
      <formula>4</formula>
    </cfRule>
  </conditionalFormatting>
  <conditionalFormatting sqref="F77:M77">
    <cfRule type="cellIs" dxfId="3641" priority="229" operator="equal">
      <formula>0</formula>
    </cfRule>
  </conditionalFormatting>
  <conditionalFormatting sqref="E77">
    <cfRule type="cellIs" dxfId="3640" priority="230" operator="equal">
      <formula>0</formula>
    </cfRule>
  </conditionalFormatting>
  <conditionalFormatting sqref="E77:M77">
    <cfRule type="cellIs" dxfId="3639" priority="231" operator="greaterThan">
      <formula>E66+1</formula>
    </cfRule>
    <cfRule type="cellIs" dxfId="3638" priority="232" operator="equal">
      <formula>E66+1</formula>
    </cfRule>
    <cfRule type="cellIs" dxfId="3637" priority="233" operator="lessThan">
      <formula>E66</formula>
    </cfRule>
    <cfRule type="cellIs" dxfId="3636" priority="234" operator="equal">
      <formula>E66</formula>
    </cfRule>
  </conditionalFormatting>
  <conditionalFormatting sqref="P77:W77">
    <cfRule type="cellIs" dxfId="3635" priority="223" operator="equal">
      <formula>0</formula>
    </cfRule>
  </conditionalFormatting>
  <conditionalFormatting sqref="O77">
    <cfRule type="cellIs" dxfId="3634" priority="224" operator="equal">
      <formula>0</formula>
    </cfRule>
  </conditionalFormatting>
  <conditionalFormatting sqref="O77:W77">
    <cfRule type="cellIs" dxfId="3633" priority="225" operator="greaterThan">
      <formula>O66+1</formula>
    </cfRule>
    <cfRule type="cellIs" dxfId="3632" priority="226" operator="equal">
      <formula>O66+1</formula>
    </cfRule>
    <cfRule type="cellIs" dxfId="3631" priority="227" operator="lessThan">
      <formula>O66</formula>
    </cfRule>
    <cfRule type="cellIs" dxfId="3630" priority="228" operator="equal">
      <formula>O66</formula>
    </cfRule>
  </conditionalFormatting>
  <conditionalFormatting sqref="F69:M69">
    <cfRule type="cellIs" dxfId="3629" priority="217" operator="equal">
      <formula>0</formula>
    </cfRule>
  </conditionalFormatting>
  <conditionalFormatting sqref="E69">
    <cfRule type="cellIs" dxfId="3628" priority="218" operator="equal">
      <formula>0</formula>
    </cfRule>
  </conditionalFormatting>
  <conditionalFormatting sqref="E69:M69">
    <cfRule type="cellIs" dxfId="3627" priority="219" operator="greaterThan">
      <formula>E66+1</formula>
    </cfRule>
    <cfRule type="cellIs" dxfId="3626" priority="220" operator="equal">
      <formula>E66+1</formula>
    </cfRule>
    <cfRule type="cellIs" dxfId="3625" priority="221" operator="lessThan">
      <formula>E66</formula>
    </cfRule>
    <cfRule type="cellIs" dxfId="3624" priority="222" operator="equal">
      <formula>E66</formula>
    </cfRule>
  </conditionalFormatting>
  <conditionalFormatting sqref="P69:W69">
    <cfRule type="cellIs" dxfId="3623" priority="211" operator="equal">
      <formula>0</formula>
    </cfRule>
  </conditionalFormatting>
  <conditionalFormatting sqref="O69">
    <cfRule type="cellIs" dxfId="3622" priority="212" operator="equal">
      <formula>0</formula>
    </cfRule>
  </conditionalFormatting>
  <conditionalFormatting sqref="O69:W69">
    <cfRule type="cellIs" dxfId="3621" priority="213" operator="greaterThan">
      <formula>O66+1</formula>
    </cfRule>
    <cfRule type="cellIs" dxfId="3620" priority="214" operator="equal">
      <formula>O66+1</formula>
    </cfRule>
    <cfRule type="cellIs" dxfId="3619" priority="215" operator="lessThan">
      <formula>O66</formula>
    </cfRule>
    <cfRule type="cellIs" dxfId="3618" priority="216" operator="equal">
      <formula>O66</formula>
    </cfRule>
  </conditionalFormatting>
  <conditionalFormatting sqref="O66">
    <cfRule type="cellIs" dxfId="3617" priority="208" operator="equal">
      <formula>3</formula>
    </cfRule>
    <cfRule type="cellIs" dxfId="3616" priority="209" operator="equal">
      <formula>5</formula>
    </cfRule>
    <cfRule type="cellIs" dxfId="3615" priority="210" operator="equal">
      <formula>4</formula>
    </cfRule>
  </conditionalFormatting>
  <conditionalFormatting sqref="O66:W66">
    <cfRule type="cellIs" dxfId="3614" priority="205" operator="equal">
      <formula>3</formula>
    </cfRule>
    <cfRule type="cellIs" dxfId="3613" priority="206" operator="equal">
      <formula>5</formula>
    </cfRule>
    <cfRule type="cellIs" dxfId="3612" priority="207" operator="equal">
      <formula>4</formula>
    </cfRule>
  </conditionalFormatting>
  <conditionalFormatting sqref="E73">
    <cfRule type="cellIs" dxfId="3611" priority="200" operator="equal">
      <formula>0</formula>
    </cfRule>
  </conditionalFormatting>
  <conditionalFormatting sqref="F73:M73">
    <cfRule type="cellIs" dxfId="3610" priority="199" operator="equal">
      <formula>0</formula>
    </cfRule>
  </conditionalFormatting>
  <conditionalFormatting sqref="E73:M73">
    <cfRule type="cellIs" dxfId="3609" priority="201" operator="greaterThan">
      <formula>E66+1</formula>
    </cfRule>
    <cfRule type="cellIs" dxfId="3608" priority="202" operator="equal">
      <formula>E66+1</formula>
    </cfRule>
    <cfRule type="cellIs" dxfId="3607" priority="203" operator="lessThan">
      <formula>E66</formula>
    </cfRule>
    <cfRule type="cellIs" dxfId="3606" priority="204" operator="equal">
      <formula>E66</formula>
    </cfRule>
  </conditionalFormatting>
  <conditionalFormatting sqref="O73">
    <cfRule type="cellIs" dxfId="3605" priority="194" operator="equal">
      <formula>0</formula>
    </cfRule>
  </conditionalFormatting>
  <conditionalFormatting sqref="P73:W73">
    <cfRule type="cellIs" dxfId="3604" priority="193" operator="equal">
      <formula>0</formula>
    </cfRule>
  </conditionalFormatting>
  <conditionalFormatting sqref="O73:W73">
    <cfRule type="cellIs" dxfId="3603" priority="195" operator="greaterThan">
      <formula>O66+1</formula>
    </cfRule>
    <cfRule type="cellIs" dxfId="3602" priority="196" operator="equal">
      <formula>O66+1</formula>
    </cfRule>
    <cfRule type="cellIs" dxfId="3601" priority="197" operator="lessThan">
      <formula>O66</formula>
    </cfRule>
    <cfRule type="cellIs" dxfId="3600" priority="198" operator="equal">
      <formula>O66</formula>
    </cfRule>
  </conditionalFormatting>
  <conditionalFormatting sqref="O51">
    <cfRule type="cellIs" dxfId="3599" priority="190" operator="equal">
      <formula>3</formula>
    </cfRule>
    <cfRule type="cellIs" dxfId="3598" priority="191" operator="equal">
      <formula>5</formula>
    </cfRule>
    <cfRule type="cellIs" dxfId="3597" priority="192" operator="equal">
      <formula>4</formula>
    </cfRule>
  </conditionalFormatting>
  <conditionalFormatting sqref="O51:W51">
    <cfRule type="cellIs" dxfId="3596" priority="187" operator="equal">
      <formula>3</formula>
    </cfRule>
    <cfRule type="cellIs" dxfId="3595" priority="188" operator="equal">
      <formula>5</formula>
    </cfRule>
    <cfRule type="cellIs" dxfId="3594" priority="189" operator="equal">
      <formula>4</formula>
    </cfRule>
  </conditionalFormatting>
  <conditionalFormatting sqref="P62:W62">
    <cfRule type="cellIs" dxfId="3593" priority="181" operator="equal">
      <formula>0</formula>
    </cfRule>
  </conditionalFormatting>
  <conditionalFormatting sqref="O62">
    <cfRule type="cellIs" dxfId="3592" priority="182" operator="equal">
      <formula>0</formula>
    </cfRule>
  </conditionalFormatting>
  <conditionalFormatting sqref="O62:W62">
    <cfRule type="cellIs" dxfId="3591" priority="183" operator="greaterThan">
      <formula>O51+1</formula>
    </cfRule>
    <cfRule type="cellIs" dxfId="3590" priority="184" operator="equal">
      <formula>O51+1</formula>
    </cfRule>
    <cfRule type="cellIs" dxfId="3589" priority="185" operator="lessThan">
      <formula>O51</formula>
    </cfRule>
    <cfRule type="cellIs" dxfId="3588" priority="186" operator="equal">
      <formula>O51</formula>
    </cfRule>
  </conditionalFormatting>
  <conditionalFormatting sqref="O58">
    <cfRule type="cellIs" dxfId="3587" priority="176" operator="equal">
      <formula>0</formula>
    </cfRule>
  </conditionalFormatting>
  <conditionalFormatting sqref="P58:W58">
    <cfRule type="cellIs" dxfId="3586" priority="175" operator="equal">
      <formula>0</formula>
    </cfRule>
  </conditionalFormatting>
  <conditionalFormatting sqref="O58:W58">
    <cfRule type="cellIs" dxfId="3585" priority="177" operator="greaterThan">
      <formula>O51+1</formula>
    </cfRule>
    <cfRule type="cellIs" dxfId="3584" priority="178" operator="equal">
      <formula>O51+1</formula>
    </cfRule>
    <cfRule type="cellIs" dxfId="3583" priority="179" operator="lessThan">
      <formula>O51</formula>
    </cfRule>
    <cfRule type="cellIs" dxfId="3582" priority="180" operator="equal">
      <formula>O51</formula>
    </cfRule>
  </conditionalFormatting>
  <conditionalFormatting sqref="P54:W54">
    <cfRule type="cellIs" dxfId="3581" priority="169" operator="equal">
      <formula>0</formula>
    </cfRule>
  </conditionalFormatting>
  <conditionalFormatting sqref="O54">
    <cfRule type="cellIs" dxfId="3580" priority="170" operator="equal">
      <formula>0</formula>
    </cfRule>
  </conditionalFormatting>
  <conditionalFormatting sqref="O54:W54">
    <cfRule type="cellIs" dxfId="3579" priority="171" operator="greaterThan">
      <formula>O51+1</formula>
    </cfRule>
    <cfRule type="cellIs" dxfId="3578" priority="172" operator="equal">
      <formula>O51+1</formula>
    </cfRule>
    <cfRule type="cellIs" dxfId="3577" priority="173" operator="lessThan">
      <formula>O51</formula>
    </cfRule>
    <cfRule type="cellIs" dxfId="3576" priority="174" operator="equal">
      <formula>O51</formula>
    </cfRule>
  </conditionalFormatting>
  <conditionalFormatting sqref="E51">
    <cfRule type="cellIs" dxfId="3575" priority="166" operator="equal">
      <formula>3</formula>
    </cfRule>
    <cfRule type="cellIs" dxfId="3574" priority="167" operator="equal">
      <formula>5</formula>
    </cfRule>
    <cfRule type="cellIs" dxfId="3573" priority="168" operator="equal">
      <formula>4</formula>
    </cfRule>
  </conditionalFormatting>
  <conditionalFormatting sqref="E51:M51">
    <cfRule type="cellIs" dxfId="3572" priority="163" operator="equal">
      <formula>3</formula>
    </cfRule>
    <cfRule type="cellIs" dxfId="3571" priority="164" operator="equal">
      <formula>5</formula>
    </cfRule>
    <cfRule type="cellIs" dxfId="3570" priority="165" operator="equal">
      <formula>4</formula>
    </cfRule>
  </conditionalFormatting>
  <conditionalFormatting sqref="F62:M62">
    <cfRule type="cellIs" dxfId="3569" priority="157" operator="equal">
      <formula>0</formula>
    </cfRule>
  </conditionalFormatting>
  <conditionalFormatting sqref="E62">
    <cfRule type="cellIs" dxfId="3568" priority="158" operator="equal">
      <formula>0</formula>
    </cfRule>
  </conditionalFormatting>
  <conditionalFormatting sqref="E62:M62">
    <cfRule type="cellIs" dxfId="3567" priority="159" operator="greaterThan">
      <formula>E51+1</formula>
    </cfRule>
    <cfRule type="cellIs" dxfId="3566" priority="160" operator="equal">
      <formula>E51+1</formula>
    </cfRule>
    <cfRule type="cellIs" dxfId="3565" priority="161" operator="lessThan">
      <formula>E51</formula>
    </cfRule>
    <cfRule type="cellIs" dxfId="3564" priority="162" operator="equal">
      <formula>E51</formula>
    </cfRule>
  </conditionalFormatting>
  <conditionalFormatting sqref="E58">
    <cfRule type="cellIs" dxfId="3563" priority="152" operator="equal">
      <formula>0</formula>
    </cfRule>
  </conditionalFormatting>
  <conditionalFormatting sqref="F58:M58">
    <cfRule type="cellIs" dxfId="3562" priority="151" operator="equal">
      <formula>0</formula>
    </cfRule>
  </conditionalFormatting>
  <conditionalFormatting sqref="E58:M58">
    <cfRule type="cellIs" dxfId="3561" priority="153" operator="greaterThan">
      <formula>E51+1</formula>
    </cfRule>
    <cfRule type="cellIs" dxfId="3560" priority="154" operator="equal">
      <formula>E51+1</formula>
    </cfRule>
    <cfRule type="cellIs" dxfId="3559" priority="155" operator="lessThan">
      <formula>E51</formula>
    </cfRule>
    <cfRule type="cellIs" dxfId="3558" priority="156" operator="equal">
      <formula>E51</formula>
    </cfRule>
  </conditionalFormatting>
  <conditionalFormatting sqref="F54:M54">
    <cfRule type="cellIs" dxfId="3557" priority="145" operator="equal">
      <formula>0</formula>
    </cfRule>
  </conditionalFormatting>
  <conditionalFormatting sqref="E54">
    <cfRule type="cellIs" dxfId="3556" priority="146" operator="equal">
      <formula>0</formula>
    </cfRule>
  </conditionalFormatting>
  <conditionalFormatting sqref="E54:M54">
    <cfRule type="cellIs" dxfId="3555" priority="147" operator="greaterThan">
      <formula>E51+1</formula>
    </cfRule>
    <cfRule type="cellIs" dxfId="3554" priority="148" operator="equal">
      <formula>E51+1</formula>
    </cfRule>
    <cfRule type="cellIs" dxfId="3553" priority="149" operator="lessThan">
      <formula>E51</formula>
    </cfRule>
    <cfRule type="cellIs" dxfId="3552" priority="150" operator="equal">
      <formula>E51</formula>
    </cfRule>
  </conditionalFormatting>
  <conditionalFormatting sqref="O47">
    <cfRule type="cellIs" dxfId="3551" priority="134" operator="equal">
      <formula>0</formula>
    </cfRule>
  </conditionalFormatting>
  <conditionalFormatting sqref="P47:W47">
    <cfRule type="cellIs" dxfId="3550" priority="133" operator="equal">
      <formula>0</formula>
    </cfRule>
  </conditionalFormatting>
  <conditionalFormatting sqref="E47">
    <cfRule type="cellIs" dxfId="3549" priority="140" operator="equal">
      <formula>0</formula>
    </cfRule>
  </conditionalFormatting>
  <conditionalFormatting sqref="F47:M47">
    <cfRule type="cellIs" dxfId="3548" priority="139" operator="equal">
      <formula>0</formula>
    </cfRule>
  </conditionalFormatting>
  <conditionalFormatting sqref="E47:M47">
    <cfRule type="cellIs" dxfId="3547" priority="141" operator="greaterThan">
      <formula>E36+1</formula>
    </cfRule>
    <cfRule type="cellIs" dxfId="3546" priority="142" operator="equal">
      <formula>E36+1</formula>
    </cfRule>
    <cfRule type="cellIs" dxfId="3545" priority="143" operator="lessThan">
      <formula>E36</formula>
    </cfRule>
    <cfRule type="cellIs" dxfId="3544" priority="144" operator="equal">
      <formula>E36</formula>
    </cfRule>
  </conditionalFormatting>
  <conditionalFormatting sqref="O47:W47">
    <cfRule type="cellIs" dxfId="3543" priority="135" operator="greaterThan">
      <formula>O36+1</formula>
    </cfRule>
    <cfRule type="cellIs" dxfId="3542" priority="136" operator="equal">
      <formula>O36+1</formula>
    </cfRule>
    <cfRule type="cellIs" dxfId="3541" priority="137" operator="lessThan">
      <formula>O36</formula>
    </cfRule>
    <cfRule type="cellIs" dxfId="3540" priority="138" operator="equal">
      <formula>O36</formula>
    </cfRule>
  </conditionalFormatting>
  <conditionalFormatting sqref="F39:M39">
    <cfRule type="cellIs" dxfId="3539" priority="127" operator="equal">
      <formula>0</formula>
    </cfRule>
  </conditionalFormatting>
  <conditionalFormatting sqref="E39">
    <cfRule type="cellIs" dxfId="3538" priority="128" operator="equal">
      <formula>0</formula>
    </cfRule>
  </conditionalFormatting>
  <conditionalFormatting sqref="E39:M39">
    <cfRule type="cellIs" dxfId="3537" priority="129" operator="greaterThan">
      <formula>E36+1</formula>
    </cfRule>
    <cfRule type="cellIs" dxfId="3536" priority="130" operator="equal">
      <formula>E36+1</formula>
    </cfRule>
    <cfRule type="cellIs" dxfId="3535" priority="131" operator="lessThan">
      <formula>E36</formula>
    </cfRule>
    <cfRule type="cellIs" dxfId="3534" priority="132" operator="equal">
      <formula>E36</formula>
    </cfRule>
  </conditionalFormatting>
  <conditionalFormatting sqref="P39:W39">
    <cfRule type="cellIs" dxfId="3533" priority="121" operator="equal">
      <formula>0</formula>
    </cfRule>
  </conditionalFormatting>
  <conditionalFormatting sqref="O39">
    <cfRule type="cellIs" dxfId="3532" priority="122" operator="equal">
      <formula>0</formula>
    </cfRule>
  </conditionalFormatting>
  <conditionalFormatting sqref="O39:W39">
    <cfRule type="cellIs" dxfId="3531" priority="123" operator="greaterThan">
      <formula>O36+1</formula>
    </cfRule>
    <cfRule type="cellIs" dxfId="3530" priority="124" operator="equal">
      <formula>O36+1</formula>
    </cfRule>
    <cfRule type="cellIs" dxfId="3529" priority="125" operator="lessThan">
      <formula>O36</formula>
    </cfRule>
    <cfRule type="cellIs" dxfId="3528" priority="126" operator="equal">
      <formula>O36</formula>
    </cfRule>
  </conditionalFormatting>
  <conditionalFormatting sqref="E36">
    <cfRule type="cellIs" dxfId="3527" priority="118" operator="equal">
      <formula>3</formula>
    </cfRule>
    <cfRule type="cellIs" dxfId="3526" priority="119" operator="equal">
      <formula>5</formula>
    </cfRule>
    <cfRule type="cellIs" dxfId="3525" priority="120" operator="equal">
      <formula>4</formula>
    </cfRule>
  </conditionalFormatting>
  <conditionalFormatting sqref="E36:M36">
    <cfRule type="cellIs" dxfId="3524" priority="115" operator="equal">
      <formula>3</formula>
    </cfRule>
    <cfRule type="cellIs" dxfId="3523" priority="116" operator="equal">
      <formula>5</formula>
    </cfRule>
    <cfRule type="cellIs" dxfId="3522" priority="117" operator="equal">
      <formula>4</formula>
    </cfRule>
  </conditionalFormatting>
  <conditionalFormatting sqref="O36">
    <cfRule type="cellIs" dxfId="3521" priority="112" operator="equal">
      <formula>3</formula>
    </cfRule>
    <cfRule type="cellIs" dxfId="3520" priority="113" operator="equal">
      <formula>5</formula>
    </cfRule>
    <cfRule type="cellIs" dxfId="3519" priority="114" operator="equal">
      <formula>4</formula>
    </cfRule>
  </conditionalFormatting>
  <conditionalFormatting sqref="O36:W36">
    <cfRule type="cellIs" dxfId="3518" priority="109" operator="equal">
      <formula>3</formula>
    </cfRule>
    <cfRule type="cellIs" dxfId="3517" priority="110" operator="equal">
      <formula>5</formula>
    </cfRule>
    <cfRule type="cellIs" dxfId="3516" priority="111" operator="equal">
      <formula>4</formula>
    </cfRule>
  </conditionalFormatting>
  <conditionalFormatting sqref="E43">
    <cfRule type="cellIs" dxfId="3515" priority="104" operator="equal">
      <formula>0</formula>
    </cfRule>
  </conditionalFormatting>
  <conditionalFormatting sqref="F43:M43">
    <cfRule type="cellIs" dxfId="3514" priority="103" operator="equal">
      <formula>0</formula>
    </cfRule>
  </conditionalFormatting>
  <conditionalFormatting sqref="E43:M43">
    <cfRule type="cellIs" dxfId="3513" priority="105" operator="greaterThan">
      <formula>E36+1</formula>
    </cfRule>
    <cfRule type="cellIs" dxfId="3512" priority="106" operator="equal">
      <formula>E36+1</formula>
    </cfRule>
    <cfRule type="cellIs" dxfId="3511" priority="107" operator="lessThan">
      <formula>E36</formula>
    </cfRule>
    <cfRule type="cellIs" dxfId="3510" priority="108" operator="equal">
      <formula>E36</formula>
    </cfRule>
  </conditionalFormatting>
  <conditionalFormatting sqref="O43">
    <cfRule type="cellIs" dxfId="3509" priority="98" operator="equal">
      <formula>0</formula>
    </cfRule>
  </conditionalFormatting>
  <conditionalFormatting sqref="P43:W43">
    <cfRule type="cellIs" dxfId="3508" priority="97" operator="equal">
      <formula>0</formula>
    </cfRule>
  </conditionalFormatting>
  <conditionalFormatting sqref="O43:W43">
    <cfRule type="cellIs" dxfId="3507" priority="99" operator="greaterThan">
      <formula>O36+1</formula>
    </cfRule>
    <cfRule type="cellIs" dxfId="3506" priority="100" operator="equal">
      <formula>O36+1</formula>
    </cfRule>
    <cfRule type="cellIs" dxfId="3505" priority="101" operator="lessThan">
      <formula>O36</formula>
    </cfRule>
    <cfRule type="cellIs" dxfId="3504" priority="102" operator="equal">
      <formula>O36</formula>
    </cfRule>
  </conditionalFormatting>
  <conditionalFormatting sqref="E21">
    <cfRule type="cellIs" dxfId="3503" priority="94" operator="equal">
      <formula>3</formula>
    </cfRule>
    <cfRule type="cellIs" dxfId="3502" priority="95" operator="equal">
      <formula>5</formula>
    </cfRule>
    <cfRule type="cellIs" dxfId="3501" priority="96" operator="equal">
      <formula>4</formula>
    </cfRule>
  </conditionalFormatting>
  <conditionalFormatting sqref="E21:M21">
    <cfRule type="cellIs" dxfId="3500" priority="91" operator="equal">
      <formula>3</formula>
    </cfRule>
    <cfRule type="cellIs" dxfId="3499" priority="92" operator="equal">
      <formula>5</formula>
    </cfRule>
    <cfRule type="cellIs" dxfId="3498" priority="93" operator="equal">
      <formula>4</formula>
    </cfRule>
  </conditionalFormatting>
  <conditionalFormatting sqref="F32:M32">
    <cfRule type="cellIs" dxfId="3497" priority="85" operator="equal">
      <formula>0</formula>
    </cfRule>
  </conditionalFormatting>
  <conditionalFormatting sqref="E32">
    <cfRule type="cellIs" dxfId="3496" priority="86" operator="equal">
      <formula>0</formula>
    </cfRule>
  </conditionalFormatting>
  <conditionalFormatting sqref="E32:M32">
    <cfRule type="cellIs" dxfId="3495" priority="87" operator="greaterThan">
      <formula>E21+1</formula>
    </cfRule>
    <cfRule type="cellIs" dxfId="3494" priority="88" operator="equal">
      <formula>E21+1</formula>
    </cfRule>
    <cfRule type="cellIs" dxfId="3493" priority="89" operator="lessThan">
      <formula>E21</formula>
    </cfRule>
    <cfRule type="cellIs" dxfId="3492" priority="90" operator="equal">
      <formula>E21</formula>
    </cfRule>
  </conditionalFormatting>
  <conditionalFormatting sqref="P32:W32">
    <cfRule type="cellIs" dxfId="3491" priority="79" operator="equal">
      <formula>0</formula>
    </cfRule>
  </conditionalFormatting>
  <conditionalFormatting sqref="O32">
    <cfRule type="cellIs" dxfId="3490" priority="80" operator="equal">
      <formula>0</formula>
    </cfRule>
  </conditionalFormatting>
  <conditionalFormatting sqref="O32:W32">
    <cfRule type="cellIs" dxfId="3489" priority="81" operator="greaterThan">
      <formula>O21+1</formula>
    </cfRule>
    <cfRule type="cellIs" dxfId="3488" priority="82" operator="equal">
      <formula>O21+1</formula>
    </cfRule>
    <cfRule type="cellIs" dxfId="3487" priority="83" operator="lessThan">
      <formula>O21</formula>
    </cfRule>
    <cfRule type="cellIs" dxfId="3486" priority="84" operator="equal">
      <formula>O21</formula>
    </cfRule>
  </conditionalFormatting>
  <conditionalFormatting sqref="F24:M24">
    <cfRule type="cellIs" dxfId="3485" priority="73" operator="equal">
      <formula>0</formula>
    </cfRule>
  </conditionalFormatting>
  <conditionalFormatting sqref="E24">
    <cfRule type="cellIs" dxfId="3484" priority="74" operator="equal">
      <formula>0</formula>
    </cfRule>
  </conditionalFormatting>
  <conditionalFormatting sqref="E24:M24">
    <cfRule type="cellIs" dxfId="3483" priority="75" operator="greaterThan">
      <formula>E21+1</formula>
    </cfRule>
    <cfRule type="cellIs" dxfId="3482" priority="76" operator="equal">
      <formula>E21+1</formula>
    </cfRule>
    <cfRule type="cellIs" dxfId="3481" priority="77" operator="lessThan">
      <formula>E21</formula>
    </cfRule>
    <cfRule type="cellIs" dxfId="3480" priority="78" operator="equal">
      <formula>E21</formula>
    </cfRule>
  </conditionalFormatting>
  <conditionalFormatting sqref="P24:W24">
    <cfRule type="cellIs" dxfId="3479" priority="67" operator="equal">
      <formula>0</formula>
    </cfRule>
  </conditionalFormatting>
  <conditionalFormatting sqref="O24">
    <cfRule type="cellIs" dxfId="3478" priority="68" operator="equal">
      <formula>0</formula>
    </cfRule>
  </conditionalFormatting>
  <conditionalFormatting sqref="O24:W24">
    <cfRule type="cellIs" dxfId="3477" priority="69" operator="greaterThan">
      <formula>O21+1</formula>
    </cfRule>
    <cfRule type="cellIs" dxfId="3476" priority="70" operator="equal">
      <formula>O21+1</formula>
    </cfRule>
    <cfRule type="cellIs" dxfId="3475" priority="71" operator="lessThan">
      <formula>O21</formula>
    </cfRule>
    <cfRule type="cellIs" dxfId="3474" priority="72" operator="equal">
      <formula>O21</formula>
    </cfRule>
  </conditionalFormatting>
  <conditionalFormatting sqref="O21">
    <cfRule type="cellIs" dxfId="3473" priority="64" operator="equal">
      <formula>3</formula>
    </cfRule>
    <cfRule type="cellIs" dxfId="3472" priority="65" operator="equal">
      <formula>5</formula>
    </cfRule>
    <cfRule type="cellIs" dxfId="3471" priority="66" operator="equal">
      <formula>4</formula>
    </cfRule>
  </conditionalFormatting>
  <conditionalFormatting sqref="O21:W21">
    <cfRule type="cellIs" dxfId="3470" priority="61" operator="equal">
      <formula>3</formula>
    </cfRule>
    <cfRule type="cellIs" dxfId="3469" priority="62" operator="equal">
      <formula>5</formula>
    </cfRule>
    <cfRule type="cellIs" dxfId="3468" priority="63" operator="equal">
      <formula>4</formula>
    </cfRule>
  </conditionalFormatting>
  <conditionalFormatting sqref="E28">
    <cfRule type="cellIs" dxfId="3467" priority="56" operator="equal">
      <formula>0</formula>
    </cfRule>
  </conditionalFormatting>
  <conditionalFormatting sqref="F28:M28">
    <cfRule type="cellIs" dxfId="3466" priority="55" operator="equal">
      <formula>0</formula>
    </cfRule>
  </conditionalFormatting>
  <conditionalFormatting sqref="E28:M28">
    <cfRule type="cellIs" dxfId="3465" priority="57" operator="greaterThan">
      <formula>E21+1</formula>
    </cfRule>
    <cfRule type="cellIs" dxfId="3464" priority="58" operator="equal">
      <formula>E21+1</formula>
    </cfRule>
    <cfRule type="cellIs" dxfId="3463" priority="59" operator="lessThan">
      <formula>E21</formula>
    </cfRule>
    <cfRule type="cellIs" dxfId="3462" priority="60" operator="equal">
      <formula>E21</formula>
    </cfRule>
  </conditionalFormatting>
  <conditionalFormatting sqref="O28">
    <cfRule type="cellIs" dxfId="3461" priority="50" operator="equal">
      <formula>0</formula>
    </cfRule>
  </conditionalFormatting>
  <conditionalFormatting sqref="P28:W28">
    <cfRule type="cellIs" dxfId="3460" priority="49" operator="equal">
      <formula>0</formula>
    </cfRule>
  </conditionalFormatting>
  <conditionalFormatting sqref="O28:W28">
    <cfRule type="cellIs" dxfId="3459" priority="51" operator="greaterThan">
      <formula>O21+1</formula>
    </cfRule>
    <cfRule type="cellIs" dxfId="3458" priority="52" operator="equal">
      <formula>O21+1</formula>
    </cfRule>
    <cfRule type="cellIs" dxfId="3457" priority="53" operator="lessThan">
      <formula>O21</formula>
    </cfRule>
    <cfRule type="cellIs" dxfId="3456" priority="54" operator="equal">
      <formula>O21</formula>
    </cfRule>
  </conditionalFormatting>
  <conditionalFormatting sqref="E6">
    <cfRule type="cellIs" dxfId="3455" priority="46" operator="equal">
      <formula>3</formula>
    </cfRule>
    <cfRule type="cellIs" dxfId="3454" priority="47" operator="equal">
      <formula>5</formula>
    </cfRule>
    <cfRule type="cellIs" dxfId="3453" priority="48" operator="equal">
      <formula>4</formula>
    </cfRule>
  </conditionalFormatting>
  <conditionalFormatting sqref="E6:M6">
    <cfRule type="cellIs" dxfId="3452" priority="43" operator="equal">
      <formula>3</formula>
    </cfRule>
    <cfRule type="cellIs" dxfId="3451" priority="44" operator="equal">
      <formula>5</formula>
    </cfRule>
    <cfRule type="cellIs" dxfId="3450" priority="45" operator="equal">
      <formula>4</formula>
    </cfRule>
  </conditionalFormatting>
  <conditionalFormatting sqref="O6">
    <cfRule type="cellIs" dxfId="3449" priority="40" operator="equal">
      <formula>3</formula>
    </cfRule>
    <cfRule type="cellIs" dxfId="3448" priority="41" operator="equal">
      <formula>5</formula>
    </cfRule>
    <cfRule type="cellIs" dxfId="3447" priority="42" operator="equal">
      <formula>4</formula>
    </cfRule>
  </conditionalFormatting>
  <conditionalFormatting sqref="O6:W6">
    <cfRule type="cellIs" dxfId="3446" priority="37" operator="equal">
      <formula>3</formula>
    </cfRule>
    <cfRule type="cellIs" dxfId="3445" priority="38" operator="equal">
      <formula>5</formula>
    </cfRule>
    <cfRule type="cellIs" dxfId="3444" priority="39" operator="equal">
      <formula>4</formula>
    </cfRule>
  </conditionalFormatting>
  <conditionalFormatting sqref="F17:M17">
    <cfRule type="cellIs" dxfId="3443" priority="31" operator="equal">
      <formula>0</formula>
    </cfRule>
  </conditionalFormatting>
  <conditionalFormatting sqref="E17">
    <cfRule type="cellIs" dxfId="3442" priority="32" operator="equal">
      <formula>0</formula>
    </cfRule>
  </conditionalFormatting>
  <conditionalFormatting sqref="E17:M17">
    <cfRule type="cellIs" dxfId="3441" priority="33" operator="greaterThan">
      <formula>E6+1</formula>
    </cfRule>
    <cfRule type="cellIs" dxfId="3440" priority="34" operator="equal">
      <formula>E6+1</formula>
    </cfRule>
    <cfRule type="cellIs" dxfId="3439" priority="35" operator="lessThan">
      <formula>E6</formula>
    </cfRule>
    <cfRule type="cellIs" dxfId="3438" priority="36" operator="equal">
      <formula>E6</formula>
    </cfRule>
  </conditionalFormatting>
  <conditionalFormatting sqref="P17:W17">
    <cfRule type="cellIs" dxfId="3437" priority="25" operator="equal">
      <formula>0</formula>
    </cfRule>
  </conditionalFormatting>
  <conditionalFormatting sqref="O17">
    <cfRule type="cellIs" dxfId="3436" priority="26" operator="equal">
      <formula>0</formula>
    </cfRule>
  </conditionalFormatting>
  <conditionalFormatting sqref="O17:W17">
    <cfRule type="cellIs" dxfId="3435" priority="27" operator="greaterThan">
      <formula>O6+1</formula>
    </cfRule>
    <cfRule type="cellIs" dxfId="3434" priority="28" operator="equal">
      <formula>O6+1</formula>
    </cfRule>
    <cfRule type="cellIs" dxfId="3433" priority="29" operator="lessThan">
      <formula>O6</formula>
    </cfRule>
    <cfRule type="cellIs" dxfId="3432" priority="30" operator="equal">
      <formula>O6</formula>
    </cfRule>
  </conditionalFormatting>
  <conditionalFormatting sqref="F9:M9">
    <cfRule type="cellIs" dxfId="3431" priority="19" operator="equal">
      <formula>0</formula>
    </cfRule>
  </conditionalFormatting>
  <conditionalFormatting sqref="E9">
    <cfRule type="cellIs" dxfId="3430" priority="20" operator="equal">
      <formula>0</formula>
    </cfRule>
  </conditionalFormatting>
  <conditionalFormatting sqref="E9:M9">
    <cfRule type="cellIs" dxfId="3429" priority="21" operator="greaterThan">
      <formula>E6+1</formula>
    </cfRule>
    <cfRule type="cellIs" dxfId="3428" priority="22" operator="equal">
      <formula>E6+1</formula>
    </cfRule>
    <cfRule type="cellIs" dxfId="3427" priority="23" operator="lessThan">
      <formula>E6</formula>
    </cfRule>
    <cfRule type="cellIs" dxfId="3426" priority="24" operator="equal">
      <formula>E6</formula>
    </cfRule>
  </conditionalFormatting>
  <conditionalFormatting sqref="P9:W9">
    <cfRule type="cellIs" dxfId="3425" priority="13" operator="equal">
      <formula>0</formula>
    </cfRule>
  </conditionalFormatting>
  <conditionalFormatting sqref="O9">
    <cfRule type="cellIs" dxfId="3424" priority="14" operator="equal">
      <formula>0</formula>
    </cfRule>
  </conditionalFormatting>
  <conditionalFormatting sqref="O9:W9">
    <cfRule type="cellIs" dxfId="3423" priority="15" operator="greaterThan">
      <formula>O6+1</formula>
    </cfRule>
    <cfRule type="cellIs" dxfId="3422" priority="16" operator="equal">
      <formula>O6+1</formula>
    </cfRule>
    <cfRule type="cellIs" dxfId="3421" priority="17" operator="lessThan">
      <formula>O6</formula>
    </cfRule>
    <cfRule type="cellIs" dxfId="3420" priority="18" operator="equal">
      <formula>O6</formula>
    </cfRule>
  </conditionalFormatting>
  <conditionalFormatting sqref="E13">
    <cfRule type="cellIs" dxfId="3419" priority="8" operator="equal">
      <formula>0</formula>
    </cfRule>
  </conditionalFormatting>
  <conditionalFormatting sqref="F13:M13">
    <cfRule type="cellIs" dxfId="3418" priority="7" operator="equal">
      <formula>0</formula>
    </cfRule>
  </conditionalFormatting>
  <conditionalFormatting sqref="E13:M13">
    <cfRule type="cellIs" dxfId="3417" priority="9" operator="greaterThan">
      <formula>E6+1</formula>
    </cfRule>
    <cfRule type="cellIs" dxfId="3416" priority="10" operator="equal">
      <formula>E6+1</formula>
    </cfRule>
    <cfRule type="cellIs" dxfId="3415" priority="11" operator="lessThan">
      <formula>E6</formula>
    </cfRule>
    <cfRule type="cellIs" dxfId="3414" priority="12" operator="equal">
      <formula>E6</formula>
    </cfRule>
  </conditionalFormatting>
  <conditionalFormatting sqref="O13">
    <cfRule type="cellIs" dxfId="3413" priority="2" operator="equal">
      <formula>0</formula>
    </cfRule>
  </conditionalFormatting>
  <conditionalFormatting sqref="P13:W13">
    <cfRule type="cellIs" dxfId="3412" priority="1" operator="equal">
      <formula>0</formula>
    </cfRule>
  </conditionalFormatting>
  <conditionalFormatting sqref="O13:W13">
    <cfRule type="cellIs" dxfId="3411" priority="3" operator="greaterThan">
      <formula>O6+1</formula>
    </cfRule>
    <cfRule type="cellIs" dxfId="3410" priority="4" operator="equal">
      <formula>O6+1</formula>
    </cfRule>
    <cfRule type="cellIs" dxfId="3409" priority="5" operator="lessThan">
      <formula>O6</formula>
    </cfRule>
    <cfRule type="cellIs" dxfId="3408" priority="6" operator="equal">
      <formula>O6</formula>
    </cfRule>
  </conditionalFormatting>
  <pageMargins left="0.7" right="0.7" top="0.75" bottom="0.75" header="0.3" footer="0.3"/>
  <drawing r:id="rId1"/>
  <legacyDrawing r:id="rId2"/>
  <webPublishItems count="1">
    <webPublishItem id="14906" divId="Handicap_0_14906" sourceType="range" sourceRef="A1:AB1023" destinationFile="D:\Mis documentos\Golf\Handicap_0\Handicap_0.htm"/>
  </webPublishItem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84"/>
  <sheetViews>
    <sheetView topLeftCell="A33" workbookViewId="0">
      <selection activeCell="N31" sqref="N31"/>
    </sheetView>
  </sheetViews>
  <sheetFormatPr baseColWidth="10" defaultRowHeight="12.75" x14ac:dyDescent="0.2"/>
  <cols>
    <col min="2" max="2" width="9" bestFit="1" customWidth="1"/>
    <col min="3" max="3" width="8.85546875" bestFit="1" customWidth="1"/>
    <col min="4" max="4" width="12.140625" bestFit="1" customWidth="1"/>
    <col min="5" max="5" width="13" bestFit="1" customWidth="1"/>
    <col min="6" max="6" width="13" customWidth="1"/>
    <col min="7" max="7" width="13.140625" bestFit="1" customWidth="1"/>
    <col min="9" max="9" width="13.140625" bestFit="1" customWidth="1"/>
  </cols>
  <sheetData>
    <row r="1" spans="1:7" ht="13.5" thickBot="1" x14ac:dyDescent="0.25">
      <c r="A1" s="13" t="s">
        <v>12</v>
      </c>
      <c r="B1" s="9" t="s">
        <v>7</v>
      </c>
      <c r="C1" s="5" t="s">
        <v>8</v>
      </c>
      <c r="D1" s="5" t="s">
        <v>9</v>
      </c>
      <c r="E1" s="5" t="s">
        <v>10</v>
      </c>
      <c r="F1" s="19" t="s">
        <v>11</v>
      </c>
      <c r="G1" s="18" t="s">
        <v>13</v>
      </c>
    </row>
    <row r="2" spans="1:7" ht="15" x14ac:dyDescent="0.25">
      <c r="A2" s="20">
        <v>4</v>
      </c>
      <c r="B2" s="21">
        <v>18.5</v>
      </c>
      <c r="C2" s="22">
        <v>26.4</v>
      </c>
      <c r="D2" s="4">
        <v>10</v>
      </c>
      <c r="E2" s="22">
        <v>0.1</v>
      </c>
      <c r="F2" s="21" t="str">
        <f t="shared" ref="F2:F84" si="0">A2&amp;D2</f>
        <v>410</v>
      </c>
      <c r="G2" s="4">
        <f t="shared" ref="G2:G15" si="1">G3+E2</f>
        <v>2.2000000000000006</v>
      </c>
    </row>
    <row r="3" spans="1:7" ht="15" x14ac:dyDescent="0.25">
      <c r="A3" s="6">
        <v>4</v>
      </c>
      <c r="B3" s="10">
        <v>18.5</v>
      </c>
      <c r="C3" s="4">
        <v>26.4</v>
      </c>
      <c r="D3" s="4">
        <v>11</v>
      </c>
      <c r="E3" s="4">
        <v>0.1</v>
      </c>
      <c r="F3" s="10" t="str">
        <f t="shared" si="0"/>
        <v>411</v>
      </c>
      <c r="G3" s="4">
        <f t="shared" si="1"/>
        <v>2.1000000000000005</v>
      </c>
    </row>
    <row r="4" spans="1:7" ht="15" x14ac:dyDescent="0.25">
      <c r="A4" s="6">
        <v>4</v>
      </c>
      <c r="B4" s="10">
        <v>18.5</v>
      </c>
      <c r="C4" s="4">
        <v>26.4</v>
      </c>
      <c r="D4" s="4">
        <v>12</v>
      </c>
      <c r="E4" s="4">
        <v>0.1</v>
      </c>
      <c r="F4" s="10" t="str">
        <f t="shared" ref="F4:F9" si="2">A4&amp;D4</f>
        <v>412</v>
      </c>
      <c r="G4" s="4">
        <f t="shared" si="1"/>
        <v>2.0000000000000004</v>
      </c>
    </row>
    <row r="5" spans="1:7" ht="15" x14ac:dyDescent="0.25">
      <c r="A5" s="6">
        <v>4</v>
      </c>
      <c r="B5" s="10">
        <v>18.5</v>
      </c>
      <c r="C5" s="4">
        <v>26.4</v>
      </c>
      <c r="D5" s="4">
        <v>13</v>
      </c>
      <c r="E5" s="4">
        <v>0.1</v>
      </c>
      <c r="F5" s="10" t="str">
        <f t="shared" si="2"/>
        <v>413</v>
      </c>
      <c r="G5" s="4">
        <f t="shared" si="1"/>
        <v>1.9000000000000006</v>
      </c>
    </row>
    <row r="6" spans="1:7" ht="15" x14ac:dyDescent="0.25">
      <c r="A6" s="6">
        <v>4</v>
      </c>
      <c r="B6" s="10">
        <v>18.5</v>
      </c>
      <c r="C6" s="4">
        <v>26.4</v>
      </c>
      <c r="D6" s="4">
        <v>14</v>
      </c>
      <c r="E6" s="4">
        <v>0.1</v>
      </c>
      <c r="F6" s="10" t="str">
        <f t="shared" si="2"/>
        <v>414</v>
      </c>
      <c r="G6" s="4">
        <f t="shared" si="1"/>
        <v>1.8000000000000005</v>
      </c>
    </row>
    <row r="7" spans="1:7" ht="15" x14ac:dyDescent="0.25">
      <c r="A7" s="6">
        <v>4</v>
      </c>
      <c r="B7" s="10">
        <v>18.5</v>
      </c>
      <c r="C7" s="4">
        <v>26.4</v>
      </c>
      <c r="D7" s="4">
        <v>15</v>
      </c>
      <c r="E7" s="4">
        <v>0.1</v>
      </c>
      <c r="F7" s="10" t="str">
        <f t="shared" si="2"/>
        <v>415</v>
      </c>
      <c r="G7" s="4">
        <f t="shared" si="1"/>
        <v>1.7000000000000004</v>
      </c>
    </row>
    <row r="8" spans="1:7" ht="15" x14ac:dyDescent="0.25">
      <c r="A8" s="6">
        <v>4</v>
      </c>
      <c r="B8" s="10">
        <v>18.5</v>
      </c>
      <c r="C8" s="4">
        <v>26.4</v>
      </c>
      <c r="D8" s="4">
        <v>16</v>
      </c>
      <c r="E8" s="4">
        <v>0.1</v>
      </c>
      <c r="F8" s="10" t="str">
        <f t="shared" si="2"/>
        <v>416</v>
      </c>
      <c r="G8" s="4">
        <f t="shared" si="1"/>
        <v>1.6000000000000003</v>
      </c>
    </row>
    <row r="9" spans="1:7" ht="15" x14ac:dyDescent="0.25">
      <c r="A9" s="6">
        <v>4</v>
      </c>
      <c r="B9" s="10">
        <v>18.5</v>
      </c>
      <c r="C9" s="4">
        <v>26.4</v>
      </c>
      <c r="D9" s="4">
        <v>17</v>
      </c>
      <c r="E9" s="4">
        <v>0.1</v>
      </c>
      <c r="F9" s="10" t="str">
        <f t="shared" si="2"/>
        <v>417</v>
      </c>
      <c r="G9" s="4">
        <f t="shared" si="1"/>
        <v>1.5000000000000002</v>
      </c>
    </row>
    <row r="10" spans="1:7" ht="15" x14ac:dyDescent="0.25">
      <c r="A10" s="6">
        <v>4</v>
      </c>
      <c r="B10" s="10">
        <v>18.5</v>
      </c>
      <c r="C10" s="4">
        <v>26.4</v>
      </c>
      <c r="D10" s="4">
        <v>18</v>
      </c>
      <c r="E10" s="4">
        <v>0.1</v>
      </c>
      <c r="F10" s="10" t="str">
        <f t="shared" si="0"/>
        <v>418</v>
      </c>
      <c r="G10" s="4">
        <f t="shared" si="1"/>
        <v>1.4000000000000001</v>
      </c>
    </row>
    <row r="11" spans="1:7" ht="15" x14ac:dyDescent="0.25">
      <c r="A11" s="6">
        <v>4</v>
      </c>
      <c r="B11" s="10">
        <v>18.5</v>
      </c>
      <c r="C11" s="4">
        <v>26.4</v>
      </c>
      <c r="D11" s="4">
        <v>19</v>
      </c>
      <c r="E11" s="4">
        <v>0.1</v>
      </c>
      <c r="F11" s="10" t="str">
        <f t="shared" si="0"/>
        <v>419</v>
      </c>
      <c r="G11" s="4">
        <f t="shared" si="1"/>
        <v>1.3</v>
      </c>
    </row>
    <row r="12" spans="1:7" ht="15" x14ac:dyDescent="0.25">
      <c r="A12" s="6">
        <v>4</v>
      </c>
      <c r="B12" s="10">
        <v>18.5</v>
      </c>
      <c r="C12" s="4">
        <v>26.4</v>
      </c>
      <c r="D12" s="4">
        <v>20</v>
      </c>
      <c r="E12" s="4">
        <v>0.1</v>
      </c>
      <c r="F12" s="10" t="str">
        <f t="shared" si="0"/>
        <v>420</v>
      </c>
      <c r="G12" s="4">
        <f t="shared" si="1"/>
        <v>1.2</v>
      </c>
    </row>
    <row r="13" spans="1:7" ht="15" x14ac:dyDescent="0.25">
      <c r="A13" s="6">
        <v>4</v>
      </c>
      <c r="B13" s="10">
        <v>18.5</v>
      </c>
      <c r="C13" s="4">
        <v>26.4</v>
      </c>
      <c r="D13" s="4">
        <v>21</v>
      </c>
      <c r="E13" s="4">
        <v>0.1</v>
      </c>
      <c r="F13" s="10" t="str">
        <f t="shared" si="0"/>
        <v>421</v>
      </c>
      <c r="G13" s="4">
        <f t="shared" si="1"/>
        <v>1.0999999999999999</v>
      </c>
    </row>
    <row r="14" spans="1:7" ht="15" x14ac:dyDescent="0.25">
      <c r="A14" s="6">
        <v>4</v>
      </c>
      <c r="B14" s="10">
        <v>18.5</v>
      </c>
      <c r="C14" s="4">
        <v>26.4</v>
      </c>
      <c r="D14" s="4">
        <v>22</v>
      </c>
      <c r="E14" s="4">
        <v>0.1</v>
      </c>
      <c r="F14" s="10" t="str">
        <f t="shared" si="0"/>
        <v>422</v>
      </c>
      <c r="G14" s="4">
        <f t="shared" si="1"/>
        <v>0.99999999999999989</v>
      </c>
    </row>
    <row r="15" spans="1:7" ht="15" x14ac:dyDescent="0.25">
      <c r="A15" s="6">
        <v>4</v>
      </c>
      <c r="B15" s="10">
        <v>18.5</v>
      </c>
      <c r="C15" s="4">
        <v>26.4</v>
      </c>
      <c r="D15" s="4">
        <v>23</v>
      </c>
      <c r="E15" s="4">
        <v>0.1</v>
      </c>
      <c r="F15" s="10" t="str">
        <f t="shared" si="0"/>
        <v>423</v>
      </c>
      <c r="G15" s="4">
        <f t="shared" si="1"/>
        <v>0.89999999999999991</v>
      </c>
    </row>
    <row r="16" spans="1:7" ht="15" x14ac:dyDescent="0.25">
      <c r="A16" s="6">
        <v>4</v>
      </c>
      <c r="B16" s="10">
        <v>18.5</v>
      </c>
      <c r="C16" s="4">
        <v>26.4</v>
      </c>
      <c r="D16" s="4">
        <v>24</v>
      </c>
      <c r="E16" s="4">
        <v>0.1</v>
      </c>
      <c r="F16" s="10" t="str">
        <f t="shared" si="0"/>
        <v>424</v>
      </c>
      <c r="G16" s="4">
        <f t="shared" ref="G16:G21" si="3">G17+E16</f>
        <v>0.79999999999999993</v>
      </c>
    </row>
    <row r="17" spans="1:7" ht="15" x14ac:dyDescent="0.25">
      <c r="A17" s="6">
        <v>4</v>
      </c>
      <c r="B17" s="10">
        <v>18.5</v>
      </c>
      <c r="C17" s="4">
        <v>26.4</v>
      </c>
      <c r="D17" s="4">
        <v>25</v>
      </c>
      <c r="E17" s="4">
        <v>0.1</v>
      </c>
      <c r="F17" s="10" t="str">
        <f t="shared" si="0"/>
        <v>425</v>
      </c>
      <c r="G17" s="4">
        <f t="shared" si="3"/>
        <v>0.7</v>
      </c>
    </row>
    <row r="18" spans="1:7" ht="15" x14ac:dyDescent="0.25">
      <c r="A18" s="6">
        <v>4</v>
      </c>
      <c r="B18" s="10">
        <v>18.5</v>
      </c>
      <c r="C18" s="4">
        <v>26.4</v>
      </c>
      <c r="D18" s="4">
        <v>26</v>
      </c>
      <c r="E18" s="4">
        <v>0.1</v>
      </c>
      <c r="F18" s="10" t="str">
        <f t="shared" si="0"/>
        <v>426</v>
      </c>
      <c r="G18" s="4">
        <f t="shared" si="3"/>
        <v>0.6</v>
      </c>
    </row>
    <row r="19" spans="1:7" ht="15" x14ac:dyDescent="0.25">
      <c r="A19" s="6">
        <v>4</v>
      </c>
      <c r="B19" s="10">
        <v>18.5</v>
      </c>
      <c r="C19" s="4">
        <v>26.4</v>
      </c>
      <c r="D19" s="4">
        <v>27</v>
      </c>
      <c r="E19" s="4">
        <v>0.1</v>
      </c>
      <c r="F19" s="10" t="str">
        <f t="shared" si="0"/>
        <v>427</v>
      </c>
      <c r="G19" s="4">
        <f t="shared" si="3"/>
        <v>0.5</v>
      </c>
    </row>
    <row r="20" spans="1:7" ht="15" x14ac:dyDescent="0.25">
      <c r="A20" s="6">
        <v>4</v>
      </c>
      <c r="B20" s="10">
        <v>18.5</v>
      </c>
      <c r="C20" s="4">
        <v>26.4</v>
      </c>
      <c r="D20" s="4">
        <v>28</v>
      </c>
      <c r="E20" s="4">
        <v>0.1</v>
      </c>
      <c r="F20" s="10" t="str">
        <f t="shared" si="0"/>
        <v>428</v>
      </c>
      <c r="G20" s="4">
        <f t="shared" si="3"/>
        <v>0.4</v>
      </c>
    </row>
    <row r="21" spans="1:7" ht="15" x14ac:dyDescent="0.25">
      <c r="A21" s="6">
        <v>4</v>
      </c>
      <c r="B21" s="10">
        <v>18.5</v>
      </c>
      <c r="C21" s="4">
        <v>26.4</v>
      </c>
      <c r="D21" s="4">
        <v>29</v>
      </c>
      <c r="E21" s="4">
        <v>0.1</v>
      </c>
      <c r="F21" s="10" t="str">
        <f t="shared" si="0"/>
        <v>429</v>
      </c>
      <c r="G21" s="4">
        <f t="shared" si="3"/>
        <v>0.30000000000000004</v>
      </c>
    </row>
    <row r="22" spans="1:7" ht="15" x14ac:dyDescent="0.25">
      <c r="A22" s="6">
        <v>4</v>
      </c>
      <c r="B22" s="10">
        <v>18.5</v>
      </c>
      <c r="C22" s="4">
        <v>26.4</v>
      </c>
      <c r="D22" s="4">
        <v>30</v>
      </c>
      <c r="E22" s="4">
        <v>0.1</v>
      </c>
      <c r="F22" s="10" t="str">
        <f t="shared" si="0"/>
        <v>430</v>
      </c>
      <c r="G22" s="4">
        <f>G23+E22</f>
        <v>0.2</v>
      </c>
    </row>
    <row r="23" spans="1:7" ht="15" x14ac:dyDescent="0.25">
      <c r="A23" s="6">
        <v>4</v>
      </c>
      <c r="B23" s="10">
        <v>18.5</v>
      </c>
      <c r="C23" s="4">
        <v>26.4</v>
      </c>
      <c r="D23" s="4">
        <v>31</v>
      </c>
      <c r="E23" s="4">
        <v>0.1</v>
      </c>
      <c r="F23" s="10" t="str">
        <f t="shared" si="0"/>
        <v>431</v>
      </c>
      <c r="G23" s="4">
        <f t="shared" ref="G23" si="4">E23</f>
        <v>0.1</v>
      </c>
    </row>
    <row r="24" spans="1:7" ht="15" x14ac:dyDescent="0.25">
      <c r="A24" s="6">
        <v>4</v>
      </c>
      <c r="B24" s="10">
        <v>18.5</v>
      </c>
      <c r="C24" s="4">
        <v>26.4</v>
      </c>
      <c r="D24" s="4">
        <v>32</v>
      </c>
      <c r="E24" s="7"/>
      <c r="F24" s="10" t="str">
        <f t="shared" si="0"/>
        <v>432</v>
      </c>
      <c r="G24" s="16">
        <v>0</v>
      </c>
    </row>
    <row r="25" spans="1:7" ht="15" x14ac:dyDescent="0.25">
      <c r="A25" s="6">
        <v>4</v>
      </c>
      <c r="B25" s="10">
        <v>18.5</v>
      </c>
      <c r="C25" s="4">
        <v>26.4</v>
      </c>
      <c r="D25" s="4">
        <v>33</v>
      </c>
      <c r="E25" s="7"/>
      <c r="F25" s="10" t="str">
        <f t="shared" si="0"/>
        <v>433</v>
      </c>
      <c r="G25" s="16">
        <v>0</v>
      </c>
    </row>
    <row r="26" spans="1:7" ht="15" x14ac:dyDescent="0.25">
      <c r="A26" s="6">
        <v>4</v>
      </c>
      <c r="B26" s="10">
        <v>18.5</v>
      </c>
      <c r="C26" s="4">
        <v>26.4</v>
      </c>
      <c r="D26" s="4">
        <v>34</v>
      </c>
      <c r="E26" s="7"/>
      <c r="F26" s="10" t="str">
        <f t="shared" si="0"/>
        <v>434</v>
      </c>
      <c r="G26" s="16">
        <v>0</v>
      </c>
    </row>
    <row r="27" spans="1:7" ht="15" x14ac:dyDescent="0.25">
      <c r="A27" s="6">
        <v>4</v>
      </c>
      <c r="B27" s="10">
        <v>18.5</v>
      </c>
      <c r="C27" s="4">
        <v>26.4</v>
      </c>
      <c r="D27" s="4">
        <v>35</v>
      </c>
      <c r="E27" s="7"/>
      <c r="F27" s="10" t="str">
        <f t="shared" si="0"/>
        <v>435</v>
      </c>
      <c r="G27" s="16">
        <v>0</v>
      </c>
    </row>
    <row r="28" spans="1:7" ht="15" x14ac:dyDescent="0.25">
      <c r="A28" s="6">
        <v>4</v>
      </c>
      <c r="B28" s="10">
        <v>18.5</v>
      </c>
      <c r="C28" s="4">
        <v>26.4</v>
      </c>
      <c r="D28" s="4">
        <v>36</v>
      </c>
      <c r="E28" s="7"/>
      <c r="F28" s="10" t="str">
        <f t="shared" si="0"/>
        <v>436</v>
      </c>
      <c r="G28" s="16">
        <v>0</v>
      </c>
    </row>
    <row r="29" spans="1:7" ht="15" x14ac:dyDescent="0.25">
      <c r="A29" s="6">
        <v>4</v>
      </c>
      <c r="B29" s="10">
        <v>18.5</v>
      </c>
      <c r="C29" s="4">
        <v>26.4</v>
      </c>
      <c r="D29" s="4">
        <v>37</v>
      </c>
      <c r="E29" s="4">
        <v>-0.4</v>
      </c>
      <c r="F29" s="10" t="str">
        <f t="shared" si="0"/>
        <v>437</v>
      </c>
      <c r="G29" s="16">
        <f>E29</f>
        <v>-0.4</v>
      </c>
    </row>
    <row r="30" spans="1:7" ht="15" x14ac:dyDescent="0.25">
      <c r="A30" s="6">
        <v>4</v>
      </c>
      <c r="B30" s="10">
        <v>18.5</v>
      </c>
      <c r="C30" s="4">
        <v>26.4</v>
      </c>
      <c r="D30" s="4">
        <v>38</v>
      </c>
      <c r="E30" s="4">
        <v>-0.4</v>
      </c>
      <c r="F30" s="10" t="str">
        <f t="shared" si="0"/>
        <v>438</v>
      </c>
      <c r="G30" s="23">
        <f>G29+E30</f>
        <v>-0.8</v>
      </c>
    </row>
    <row r="31" spans="1:7" ht="15" x14ac:dyDescent="0.25">
      <c r="A31" s="6">
        <v>4</v>
      </c>
      <c r="B31" s="10">
        <v>18.5</v>
      </c>
      <c r="C31" s="4">
        <v>26.4</v>
      </c>
      <c r="D31" s="4">
        <v>39</v>
      </c>
      <c r="E31" s="4">
        <v>-0.4</v>
      </c>
      <c r="F31" s="10" t="str">
        <f t="shared" si="0"/>
        <v>439</v>
      </c>
      <c r="G31" s="23">
        <f t="shared" ref="G31:G42" si="5">G30+E31</f>
        <v>-1.2000000000000002</v>
      </c>
    </row>
    <row r="32" spans="1:7" ht="15" x14ac:dyDescent="0.25">
      <c r="A32" s="6">
        <v>4</v>
      </c>
      <c r="B32" s="10">
        <v>18.5</v>
      </c>
      <c r="C32" s="4">
        <v>26.4</v>
      </c>
      <c r="D32" s="4">
        <v>40</v>
      </c>
      <c r="E32" s="4">
        <v>-0.4</v>
      </c>
      <c r="F32" s="10" t="str">
        <f t="shared" si="0"/>
        <v>440</v>
      </c>
      <c r="G32" s="23">
        <f t="shared" si="5"/>
        <v>-1.6</v>
      </c>
    </row>
    <row r="33" spans="1:7" ht="15" x14ac:dyDescent="0.25">
      <c r="A33" s="6">
        <v>4</v>
      </c>
      <c r="B33" s="10">
        <v>18.5</v>
      </c>
      <c r="C33" s="4">
        <v>26.4</v>
      </c>
      <c r="D33" s="4">
        <v>41</v>
      </c>
      <c r="E33" s="4">
        <v>-0.7</v>
      </c>
      <c r="F33" s="10" t="str">
        <f t="shared" si="0"/>
        <v>441</v>
      </c>
      <c r="G33" s="23">
        <f t="shared" si="5"/>
        <v>-2.2999999999999998</v>
      </c>
    </row>
    <row r="34" spans="1:7" ht="15" x14ac:dyDescent="0.25">
      <c r="A34" s="6">
        <v>4</v>
      </c>
      <c r="B34" s="10">
        <v>18.5</v>
      </c>
      <c r="C34" s="4">
        <v>26.4</v>
      </c>
      <c r="D34" s="4">
        <v>42</v>
      </c>
      <c r="E34" s="4">
        <v>-0.7</v>
      </c>
      <c r="F34" s="10" t="str">
        <f t="shared" si="0"/>
        <v>442</v>
      </c>
      <c r="G34" s="23">
        <f t="shared" si="5"/>
        <v>-3</v>
      </c>
    </row>
    <row r="35" spans="1:7" ht="15" x14ac:dyDescent="0.25">
      <c r="A35" s="6">
        <v>4</v>
      </c>
      <c r="B35" s="10">
        <v>18.5</v>
      </c>
      <c r="C35" s="4">
        <v>26.4</v>
      </c>
      <c r="D35" s="4">
        <v>43</v>
      </c>
      <c r="E35" s="4">
        <v>-0.7</v>
      </c>
      <c r="F35" s="10" t="str">
        <f t="shared" si="0"/>
        <v>443</v>
      </c>
      <c r="G35" s="23">
        <f t="shared" si="5"/>
        <v>-3.7</v>
      </c>
    </row>
    <row r="36" spans="1:7" ht="15" x14ac:dyDescent="0.25">
      <c r="A36" s="6">
        <v>4</v>
      </c>
      <c r="B36" s="10">
        <v>18.5</v>
      </c>
      <c r="C36" s="4">
        <v>26.4</v>
      </c>
      <c r="D36" s="4">
        <v>44</v>
      </c>
      <c r="E36" s="4">
        <v>-0.7</v>
      </c>
      <c r="F36" s="10" t="str">
        <f t="shared" si="0"/>
        <v>444</v>
      </c>
      <c r="G36" s="23">
        <f t="shared" si="5"/>
        <v>-4.4000000000000004</v>
      </c>
    </row>
    <row r="37" spans="1:7" ht="15" x14ac:dyDescent="0.25">
      <c r="A37" s="6">
        <v>4</v>
      </c>
      <c r="B37" s="10">
        <v>18.5</v>
      </c>
      <c r="C37" s="4">
        <v>26.4</v>
      </c>
      <c r="D37" s="4">
        <v>45</v>
      </c>
      <c r="E37" s="4">
        <v>-0.7</v>
      </c>
      <c r="F37" s="10" t="str">
        <f t="shared" si="0"/>
        <v>445</v>
      </c>
      <c r="G37" s="23">
        <f t="shared" si="5"/>
        <v>-5.1000000000000005</v>
      </c>
    </row>
    <row r="38" spans="1:7" ht="15" x14ac:dyDescent="0.25">
      <c r="A38" s="6">
        <v>4</v>
      </c>
      <c r="B38" s="10">
        <v>18.5</v>
      </c>
      <c r="C38" s="4">
        <v>26.4</v>
      </c>
      <c r="D38" s="4">
        <v>46</v>
      </c>
      <c r="E38" s="4">
        <v>-1</v>
      </c>
      <c r="F38" s="10" t="str">
        <f t="shared" si="0"/>
        <v>446</v>
      </c>
      <c r="G38" s="23">
        <f t="shared" si="5"/>
        <v>-6.1000000000000005</v>
      </c>
    </row>
    <row r="39" spans="1:7" ht="15" x14ac:dyDescent="0.25">
      <c r="A39" s="6">
        <v>4</v>
      </c>
      <c r="B39" s="10">
        <v>18.5</v>
      </c>
      <c r="C39" s="4">
        <v>26.4</v>
      </c>
      <c r="D39" s="4">
        <v>47</v>
      </c>
      <c r="E39" s="4">
        <v>-1</v>
      </c>
      <c r="F39" s="10" t="str">
        <f t="shared" si="0"/>
        <v>447</v>
      </c>
      <c r="G39" s="23">
        <f t="shared" si="5"/>
        <v>-7.1000000000000005</v>
      </c>
    </row>
    <row r="40" spans="1:7" ht="15" x14ac:dyDescent="0.25">
      <c r="A40" s="6">
        <v>4</v>
      </c>
      <c r="B40" s="10">
        <v>18.5</v>
      </c>
      <c r="C40" s="4">
        <v>26.4</v>
      </c>
      <c r="D40" s="4">
        <v>48</v>
      </c>
      <c r="E40" s="4">
        <v>-1</v>
      </c>
      <c r="F40" s="10" t="str">
        <f t="shared" si="0"/>
        <v>448</v>
      </c>
      <c r="G40" s="23">
        <f t="shared" si="5"/>
        <v>-8.1000000000000014</v>
      </c>
    </row>
    <row r="41" spans="1:7" ht="15" x14ac:dyDescent="0.25">
      <c r="A41" s="6">
        <v>4</v>
      </c>
      <c r="B41" s="10">
        <v>18.5</v>
      </c>
      <c r="C41" s="4">
        <v>26.4</v>
      </c>
      <c r="D41" s="4">
        <v>49</v>
      </c>
      <c r="E41" s="4">
        <v>-1</v>
      </c>
      <c r="F41" s="10" t="str">
        <f t="shared" si="0"/>
        <v>449</v>
      </c>
      <c r="G41" s="23">
        <f t="shared" si="5"/>
        <v>-9.1000000000000014</v>
      </c>
    </row>
    <row r="42" spans="1:7" ht="15.75" thickBot="1" x14ac:dyDescent="0.3">
      <c r="A42" s="24">
        <v>4</v>
      </c>
      <c r="B42" s="14">
        <v>18.5</v>
      </c>
      <c r="C42" s="15">
        <v>26.4</v>
      </c>
      <c r="D42" s="15">
        <v>50</v>
      </c>
      <c r="E42" s="15">
        <v>-1</v>
      </c>
      <c r="F42" s="14" t="str">
        <f t="shared" si="0"/>
        <v>450</v>
      </c>
      <c r="G42" s="25">
        <f t="shared" si="5"/>
        <v>-10.100000000000001</v>
      </c>
    </row>
    <row r="43" spans="1:7" ht="15" x14ac:dyDescent="0.25">
      <c r="A43" s="26">
        <v>5</v>
      </c>
      <c r="B43" s="27">
        <v>26.5</v>
      </c>
      <c r="C43" s="28">
        <v>36</v>
      </c>
      <c r="D43" s="3">
        <v>0</v>
      </c>
      <c r="E43" s="34">
        <v>0</v>
      </c>
      <c r="F43" s="27" t="str">
        <f t="shared" si="0"/>
        <v>50</v>
      </c>
      <c r="G43" s="29">
        <f>E43</f>
        <v>0</v>
      </c>
    </row>
    <row r="44" spans="1:7" ht="15" x14ac:dyDescent="0.25">
      <c r="A44" s="30">
        <v>5</v>
      </c>
      <c r="B44" s="36">
        <v>26.5</v>
      </c>
      <c r="C44" s="37">
        <v>36</v>
      </c>
      <c r="D44" s="3">
        <v>10</v>
      </c>
      <c r="E44" s="35">
        <v>0.1</v>
      </c>
      <c r="F44" s="11" t="str">
        <f>A44&amp;D44</f>
        <v>510</v>
      </c>
      <c r="G44" s="17">
        <f t="shared" ref="G44:G56" si="6">G45+E44</f>
        <v>2.2000000000000006</v>
      </c>
    </row>
    <row r="45" spans="1:7" ht="15" x14ac:dyDescent="0.25">
      <c r="A45" s="30">
        <v>5</v>
      </c>
      <c r="B45" s="11">
        <v>26.5</v>
      </c>
      <c r="C45" s="3">
        <v>36</v>
      </c>
      <c r="D45" s="3">
        <v>11</v>
      </c>
      <c r="E45" s="35">
        <v>0.1</v>
      </c>
      <c r="F45" s="11" t="str">
        <f t="shared" ref="F45:F71" si="7">A45&amp;D45</f>
        <v>511</v>
      </c>
      <c r="G45" s="17">
        <f t="shared" si="6"/>
        <v>2.1000000000000005</v>
      </c>
    </row>
    <row r="46" spans="1:7" ht="15" x14ac:dyDescent="0.25">
      <c r="A46" s="30">
        <v>5</v>
      </c>
      <c r="B46" s="11">
        <v>26.5</v>
      </c>
      <c r="C46" s="3">
        <v>36</v>
      </c>
      <c r="D46" s="3">
        <v>12</v>
      </c>
      <c r="E46" s="35">
        <v>0.1</v>
      </c>
      <c r="F46" s="11" t="str">
        <f t="shared" si="7"/>
        <v>512</v>
      </c>
      <c r="G46" s="17">
        <f t="shared" si="6"/>
        <v>2.0000000000000004</v>
      </c>
    </row>
    <row r="47" spans="1:7" ht="15" x14ac:dyDescent="0.25">
      <c r="A47" s="30">
        <v>5</v>
      </c>
      <c r="B47" s="11">
        <v>26.5</v>
      </c>
      <c r="C47" s="3">
        <v>36</v>
      </c>
      <c r="D47" s="3">
        <v>13</v>
      </c>
      <c r="E47" s="35">
        <v>0.1</v>
      </c>
      <c r="F47" s="11" t="str">
        <f t="shared" si="7"/>
        <v>513</v>
      </c>
      <c r="G47" s="17">
        <f t="shared" si="6"/>
        <v>1.9000000000000006</v>
      </c>
    </row>
    <row r="48" spans="1:7" ht="15" x14ac:dyDescent="0.25">
      <c r="A48" s="30">
        <v>5</v>
      </c>
      <c r="B48" s="11">
        <v>26.5</v>
      </c>
      <c r="C48" s="3">
        <v>36</v>
      </c>
      <c r="D48" s="3">
        <v>14</v>
      </c>
      <c r="E48" s="35">
        <v>0.1</v>
      </c>
      <c r="F48" s="11" t="str">
        <f t="shared" si="7"/>
        <v>514</v>
      </c>
      <c r="G48" s="17">
        <f t="shared" si="6"/>
        <v>1.8000000000000005</v>
      </c>
    </row>
    <row r="49" spans="1:7" ht="15" x14ac:dyDescent="0.25">
      <c r="A49" s="30">
        <v>5</v>
      </c>
      <c r="B49" s="11">
        <v>26.5</v>
      </c>
      <c r="C49" s="3">
        <v>36</v>
      </c>
      <c r="D49" s="3">
        <v>15</v>
      </c>
      <c r="E49" s="35">
        <v>0.1</v>
      </c>
      <c r="F49" s="11" t="str">
        <f t="shared" si="7"/>
        <v>515</v>
      </c>
      <c r="G49" s="17">
        <f t="shared" si="6"/>
        <v>1.7000000000000004</v>
      </c>
    </row>
    <row r="50" spans="1:7" ht="15" x14ac:dyDescent="0.25">
      <c r="A50" s="30">
        <v>5</v>
      </c>
      <c r="B50" s="11">
        <v>26.5</v>
      </c>
      <c r="C50" s="3">
        <v>36</v>
      </c>
      <c r="D50" s="3">
        <v>16</v>
      </c>
      <c r="E50" s="35">
        <v>0.1</v>
      </c>
      <c r="F50" s="11" t="str">
        <f t="shared" si="7"/>
        <v>516</v>
      </c>
      <c r="G50" s="17">
        <f t="shared" si="6"/>
        <v>1.6000000000000003</v>
      </c>
    </row>
    <row r="51" spans="1:7" ht="15" x14ac:dyDescent="0.25">
      <c r="A51" s="30">
        <v>5</v>
      </c>
      <c r="B51" s="11">
        <v>26.5</v>
      </c>
      <c r="C51" s="3">
        <v>36</v>
      </c>
      <c r="D51" s="3">
        <v>17</v>
      </c>
      <c r="E51" s="35">
        <v>0.1</v>
      </c>
      <c r="F51" s="11" t="str">
        <f t="shared" si="7"/>
        <v>517</v>
      </c>
      <c r="G51" s="17">
        <f t="shared" si="6"/>
        <v>1.5000000000000002</v>
      </c>
    </row>
    <row r="52" spans="1:7" ht="15" x14ac:dyDescent="0.25">
      <c r="A52" s="30">
        <v>5</v>
      </c>
      <c r="B52" s="11">
        <v>26.5</v>
      </c>
      <c r="C52" s="3">
        <v>36</v>
      </c>
      <c r="D52" s="3">
        <v>18</v>
      </c>
      <c r="E52" s="35">
        <v>0.1</v>
      </c>
      <c r="F52" s="11" t="str">
        <f t="shared" si="7"/>
        <v>518</v>
      </c>
      <c r="G52" s="17">
        <f t="shared" si="6"/>
        <v>1.4000000000000001</v>
      </c>
    </row>
    <row r="53" spans="1:7" ht="15" x14ac:dyDescent="0.25">
      <c r="A53" s="30">
        <v>5</v>
      </c>
      <c r="B53" s="11">
        <v>26.5</v>
      </c>
      <c r="C53" s="3">
        <v>36</v>
      </c>
      <c r="D53" s="3">
        <v>19</v>
      </c>
      <c r="E53" s="35">
        <v>0.1</v>
      </c>
      <c r="F53" s="11" t="str">
        <f t="shared" si="7"/>
        <v>519</v>
      </c>
      <c r="G53" s="17">
        <f t="shared" si="6"/>
        <v>1.3</v>
      </c>
    </row>
    <row r="54" spans="1:7" ht="15" x14ac:dyDescent="0.25">
      <c r="A54" s="30">
        <v>5</v>
      </c>
      <c r="B54" s="11">
        <v>26.5</v>
      </c>
      <c r="C54" s="3">
        <v>36</v>
      </c>
      <c r="D54" s="3">
        <v>20</v>
      </c>
      <c r="E54" s="35">
        <v>0.1</v>
      </c>
      <c r="F54" s="11" t="str">
        <f t="shared" si="7"/>
        <v>520</v>
      </c>
      <c r="G54" s="17">
        <f t="shared" si="6"/>
        <v>1.2</v>
      </c>
    </row>
    <row r="55" spans="1:7" ht="15" x14ac:dyDescent="0.25">
      <c r="A55" s="30">
        <v>5</v>
      </c>
      <c r="B55" s="11">
        <v>26.5</v>
      </c>
      <c r="C55" s="3">
        <v>36</v>
      </c>
      <c r="D55" s="3">
        <v>21</v>
      </c>
      <c r="E55" s="35">
        <v>0.1</v>
      </c>
      <c r="F55" s="11" t="str">
        <f t="shared" si="7"/>
        <v>521</v>
      </c>
      <c r="G55" s="17">
        <f t="shared" si="6"/>
        <v>1.0999999999999999</v>
      </c>
    </row>
    <row r="56" spans="1:7" ht="15" x14ac:dyDescent="0.25">
      <c r="A56" s="30">
        <v>5</v>
      </c>
      <c r="B56" s="11">
        <v>26.5</v>
      </c>
      <c r="C56" s="3">
        <v>36</v>
      </c>
      <c r="D56" s="3">
        <v>22</v>
      </c>
      <c r="E56" s="35">
        <v>0.1</v>
      </c>
      <c r="F56" s="11" t="str">
        <f t="shared" si="7"/>
        <v>522</v>
      </c>
      <c r="G56" s="17">
        <f t="shared" si="6"/>
        <v>0.99999999999999989</v>
      </c>
    </row>
    <row r="57" spans="1:7" ht="15" x14ac:dyDescent="0.25">
      <c r="A57" s="30">
        <v>5</v>
      </c>
      <c r="B57" s="11">
        <v>26.5</v>
      </c>
      <c r="C57" s="3">
        <v>36</v>
      </c>
      <c r="D57" s="3">
        <v>23</v>
      </c>
      <c r="E57" s="35">
        <v>0.1</v>
      </c>
      <c r="F57" s="11" t="str">
        <f t="shared" si="7"/>
        <v>523</v>
      </c>
      <c r="G57" s="17">
        <f t="shared" ref="G57:G62" si="8">G58+E57</f>
        <v>0.89999999999999991</v>
      </c>
    </row>
    <row r="58" spans="1:7" ht="15" x14ac:dyDescent="0.25">
      <c r="A58" s="30">
        <v>5</v>
      </c>
      <c r="B58" s="11">
        <v>26.5</v>
      </c>
      <c r="C58" s="3">
        <v>36</v>
      </c>
      <c r="D58" s="3">
        <v>24</v>
      </c>
      <c r="E58" s="35">
        <v>0.1</v>
      </c>
      <c r="F58" s="11" t="str">
        <f t="shared" si="7"/>
        <v>524</v>
      </c>
      <c r="G58" s="17">
        <f t="shared" si="8"/>
        <v>0.79999999999999993</v>
      </c>
    </row>
    <row r="59" spans="1:7" ht="15" x14ac:dyDescent="0.25">
      <c r="A59" s="30">
        <v>5</v>
      </c>
      <c r="B59" s="11">
        <v>26.5</v>
      </c>
      <c r="C59" s="3">
        <v>36</v>
      </c>
      <c r="D59" s="3">
        <v>25</v>
      </c>
      <c r="E59" s="35">
        <v>0.1</v>
      </c>
      <c r="F59" s="11" t="str">
        <f t="shared" si="7"/>
        <v>525</v>
      </c>
      <c r="G59" s="17">
        <f t="shared" si="8"/>
        <v>0.7</v>
      </c>
    </row>
    <row r="60" spans="1:7" ht="15" x14ac:dyDescent="0.25">
      <c r="A60" s="30">
        <v>5</v>
      </c>
      <c r="B60" s="11">
        <v>26.5</v>
      </c>
      <c r="C60" s="3">
        <v>36</v>
      </c>
      <c r="D60" s="3">
        <v>26</v>
      </c>
      <c r="E60" s="35">
        <v>0.1</v>
      </c>
      <c r="F60" s="11" t="str">
        <f t="shared" si="7"/>
        <v>526</v>
      </c>
      <c r="G60" s="17">
        <f t="shared" si="8"/>
        <v>0.6</v>
      </c>
    </row>
    <row r="61" spans="1:7" ht="15" x14ac:dyDescent="0.25">
      <c r="A61" s="30">
        <v>5</v>
      </c>
      <c r="B61" s="11">
        <v>26.5</v>
      </c>
      <c r="C61" s="3">
        <v>36</v>
      </c>
      <c r="D61" s="3">
        <v>27</v>
      </c>
      <c r="E61" s="35">
        <v>0.1</v>
      </c>
      <c r="F61" s="11" t="str">
        <f t="shared" si="7"/>
        <v>527</v>
      </c>
      <c r="G61" s="17">
        <f t="shared" si="8"/>
        <v>0.5</v>
      </c>
    </row>
    <row r="62" spans="1:7" ht="15" x14ac:dyDescent="0.25">
      <c r="A62" s="30">
        <v>5</v>
      </c>
      <c r="B62" s="11">
        <v>26.5</v>
      </c>
      <c r="C62" s="3">
        <v>36</v>
      </c>
      <c r="D62" s="3">
        <v>28</v>
      </c>
      <c r="E62" s="35">
        <v>0.1</v>
      </c>
      <c r="F62" s="11" t="str">
        <f t="shared" si="7"/>
        <v>528</v>
      </c>
      <c r="G62" s="17">
        <f t="shared" si="8"/>
        <v>0.4</v>
      </c>
    </row>
    <row r="63" spans="1:7" ht="15" x14ac:dyDescent="0.25">
      <c r="A63" s="30">
        <v>5</v>
      </c>
      <c r="B63" s="11">
        <v>26.5</v>
      </c>
      <c r="C63" s="3">
        <v>36</v>
      </c>
      <c r="D63" s="3">
        <v>29</v>
      </c>
      <c r="E63" s="35">
        <v>0.1</v>
      </c>
      <c r="F63" s="11" t="str">
        <f t="shared" si="7"/>
        <v>529</v>
      </c>
      <c r="G63" s="17">
        <f>G64+E63</f>
        <v>0.30000000000000004</v>
      </c>
    </row>
    <row r="64" spans="1:7" ht="15" x14ac:dyDescent="0.25">
      <c r="A64" s="30">
        <v>5</v>
      </c>
      <c r="B64" s="11">
        <v>26.5</v>
      </c>
      <c r="C64" s="3">
        <v>36</v>
      </c>
      <c r="D64" s="3">
        <v>30</v>
      </c>
      <c r="E64" s="35">
        <v>0.1</v>
      </c>
      <c r="F64" s="11" t="str">
        <f t="shared" si="7"/>
        <v>530</v>
      </c>
      <c r="G64" s="17">
        <f>G65+E64</f>
        <v>0.2</v>
      </c>
    </row>
    <row r="65" spans="1:7" ht="15" x14ac:dyDescent="0.25">
      <c r="A65" s="30">
        <v>5</v>
      </c>
      <c r="B65" s="11">
        <v>26.5</v>
      </c>
      <c r="C65" s="3">
        <v>36</v>
      </c>
      <c r="D65" s="3">
        <v>31</v>
      </c>
      <c r="E65" s="35">
        <v>0.1</v>
      </c>
      <c r="F65" s="11" t="str">
        <f t="shared" si="7"/>
        <v>531</v>
      </c>
      <c r="G65" s="17">
        <f t="shared" ref="G65:G70" si="9">E65</f>
        <v>0.1</v>
      </c>
    </row>
    <row r="66" spans="1:7" ht="15" x14ac:dyDescent="0.25">
      <c r="A66" s="30">
        <v>5</v>
      </c>
      <c r="B66" s="11">
        <v>26.5</v>
      </c>
      <c r="C66" s="3">
        <v>36</v>
      </c>
      <c r="D66" s="3">
        <v>32</v>
      </c>
      <c r="E66" s="35"/>
      <c r="F66" s="11" t="str">
        <f t="shared" si="7"/>
        <v>532</v>
      </c>
      <c r="G66" s="17">
        <f t="shared" si="9"/>
        <v>0</v>
      </c>
    </row>
    <row r="67" spans="1:7" ht="15" x14ac:dyDescent="0.25">
      <c r="A67" s="30">
        <v>5</v>
      </c>
      <c r="B67" s="11">
        <v>26.5</v>
      </c>
      <c r="C67" s="3">
        <v>36</v>
      </c>
      <c r="D67" s="3">
        <v>33</v>
      </c>
      <c r="E67" s="35"/>
      <c r="F67" s="11" t="str">
        <f t="shared" si="7"/>
        <v>533</v>
      </c>
      <c r="G67" s="17">
        <f t="shared" si="9"/>
        <v>0</v>
      </c>
    </row>
    <row r="68" spans="1:7" ht="15" x14ac:dyDescent="0.25">
      <c r="A68" s="30">
        <v>5</v>
      </c>
      <c r="B68" s="11">
        <v>26.5</v>
      </c>
      <c r="C68" s="3">
        <v>36</v>
      </c>
      <c r="D68" s="3">
        <v>34</v>
      </c>
      <c r="E68" s="35"/>
      <c r="F68" s="11" t="str">
        <f t="shared" si="7"/>
        <v>534</v>
      </c>
      <c r="G68" s="17">
        <f t="shared" si="9"/>
        <v>0</v>
      </c>
    </row>
    <row r="69" spans="1:7" ht="15" x14ac:dyDescent="0.25">
      <c r="A69" s="30">
        <v>5</v>
      </c>
      <c r="B69" s="11">
        <v>26.5</v>
      </c>
      <c r="C69" s="3">
        <v>36</v>
      </c>
      <c r="D69" s="3">
        <v>35</v>
      </c>
      <c r="E69" s="35"/>
      <c r="F69" s="11" t="str">
        <f t="shared" si="7"/>
        <v>535</v>
      </c>
      <c r="G69" s="17">
        <f t="shared" si="9"/>
        <v>0</v>
      </c>
    </row>
    <row r="70" spans="1:7" ht="15" x14ac:dyDescent="0.25">
      <c r="A70" s="30">
        <v>5</v>
      </c>
      <c r="B70" s="11">
        <v>26.5</v>
      </c>
      <c r="C70" s="3">
        <v>36</v>
      </c>
      <c r="D70" s="3">
        <v>36</v>
      </c>
      <c r="E70" s="35"/>
      <c r="F70" s="11" t="str">
        <f t="shared" si="7"/>
        <v>536</v>
      </c>
      <c r="G70" s="17">
        <f t="shared" si="9"/>
        <v>0</v>
      </c>
    </row>
    <row r="71" spans="1:7" ht="15" x14ac:dyDescent="0.25">
      <c r="A71" s="30">
        <v>5</v>
      </c>
      <c r="B71" s="11">
        <v>26.5</v>
      </c>
      <c r="C71" s="3">
        <v>36</v>
      </c>
      <c r="D71" s="3">
        <v>37</v>
      </c>
      <c r="E71" s="3">
        <v>-0.5</v>
      </c>
      <c r="F71" s="11" t="str">
        <f t="shared" si="7"/>
        <v>537</v>
      </c>
      <c r="G71" s="17">
        <f>G43+E71</f>
        <v>-0.5</v>
      </c>
    </row>
    <row r="72" spans="1:7" ht="15" x14ac:dyDescent="0.25">
      <c r="A72" s="30">
        <v>5</v>
      </c>
      <c r="B72" s="11">
        <v>26.5</v>
      </c>
      <c r="C72" s="3">
        <v>36</v>
      </c>
      <c r="D72" s="3">
        <v>38</v>
      </c>
      <c r="E72" s="3">
        <v>-0.5</v>
      </c>
      <c r="F72" s="11" t="str">
        <f t="shared" si="0"/>
        <v>538</v>
      </c>
      <c r="G72" s="31">
        <f>G71+E72</f>
        <v>-1</v>
      </c>
    </row>
    <row r="73" spans="1:7" ht="15" x14ac:dyDescent="0.25">
      <c r="A73" s="30">
        <v>5</v>
      </c>
      <c r="B73" s="11">
        <v>26.5</v>
      </c>
      <c r="C73" s="3">
        <v>36</v>
      </c>
      <c r="D73" s="3">
        <v>39</v>
      </c>
      <c r="E73" s="3">
        <v>-0.5</v>
      </c>
      <c r="F73" s="11" t="str">
        <f t="shared" si="0"/>
        <v>539</v>
      </c>
      <c r="G73" s="31">
        <f t="shared" ref="G73:G84" si="10">G72+E73</f>
        <v>-1.5</v>
      </c>
    </row>
    <row r="74" spans="1:7" ht="15" x14ac:dyDescent="0.25">
      <c r="A74" s="30">
        <v>5</v>
      </c>
      <c r="B74" s="11">
        <v>26.5</v>
      </c>
      <c r="C74" s="3">
        <v>36</v>
      </c>
      <c r="D74" s="3">
        <v>40</v>
      </c>
      <c r="E74" s="3">
        <v>-0.5</v>
      </c>
      <c r="F74" s="11" t="str">
        <f t="shared" si="0"/>
        <v>540</v>
      </c>
      <c r="G74" s="31">
        <f t="shared" si="10"/>
        <v>-2</v>
      </c>
    </row>
    <row r="75" spans="1:7" ht="15" x14ac:dyDescent="0.25">
      <c r="A75" s="30">
        <v>5</v>
      </c>
      <c r="B75" s="11">
        <v>26.5</v>
      </c>
      <c r="C75" s="3">
        <v>36</v>
      </c>
      <c r="D75" s="3">
        <v>41</v>
      </c>
      <c r="E75" s="3">
        <v>-0.9</v>
      </c>
      <c r="F75" s="11" t="str">
        <f t="shared" si="0"/>
        <v>541</v>
      </c>
      <c r="G75" s="31">
        <f t="shared" si="10"/>
        <v>-2.9</v>
      </c>
    </row>
    <row r="76" spans="1:7" ht="15" x14ac:dyDescent="0.25">
      <c r="A76" s="30">
        <v>5</v>
      </c>
      <c r="B76" s="11">
        <v>26.5</v>
      </c>
      <c r="C76" s="3">
        <v>36</v>
      </c>
      <c r="D76" s="3">
        <v>42</v>
      </c>
      <c r="E76" s="3">
        <v>-0.9</v>
      </c>
      <c r="F76" s="11" t="str">
        <f t="shared" si="0"/>
        <v>542</v>
      </c>
      <c r="G76" s="31">
        <f t="shared" si="10"/>
        <v>-3.8</v>
      </c>
    </row>
    <row r="77" spans="1:7" ht="15" x14ac:dyDescent="0.25">
      <c r="A77" s="30">
        <v>5</v>
      </c>
      <c r="B77" s="11">
        <v>26.5</v>
      </c>
      <c r="C77" s="3">
        <v>36</v>
      </c>
      <c r="D77" s="3">
        <v>43</v>
      </c>
      <c r="E77" s="3">
        <v>-0.9</v>
      </c>
      <c r="F77" s="11" t="str">
        <f t="shared" si="0"/>
        <v>543</v>
      </c>
      <c r="G77" s="31">
        <f t="shared" si="10"/>
        <v>-4.7</v>
      </c>
    </row>
    <row r="78" spans="1:7" ht="15" x14ac:dyDescent="0.25">
      <c r="A78" s="30">
        <v>5</v>
      </c>
      <c r="B78" s="11">
        <v>26.5</v>
      </c>
      <c r="C78" s="3">
        <v>36</v>
      </c>
      <c r="D78" s="3">
        <v>44</v>
      </c>
      <c r="E78" s="3">
        <v>-0.9</v>
      </c>
      <c r="F78" s="11" t="str">
        <f t="shared" si="0"/>
        <v>544</v>
      </c>
      <c r="G78" s="31">
        <f t="shared" si="10"/>
        <v>-5.6000000000000005</v>
      </c>
    </row>
    <row r="79" spans="1:7" ht="15" x14ac:dyDescent="0.25">
      <c r="A79" s="30">
        <v>5</v>
      </c>
      <c r="B79" s="11">
        <v>26.5</v>
      </c>
      <c r="C79" s="3">
        <v>36</v>
      </c>
      <c r="D79" s="3">
        <v>45</v>
      </c>
      <c r="E79" s="3">
        <v>-0.9</v>
      </c>
      <c r="F79" s="11" t="str">
        <f t="shared" si="0"/>
        <v>545</v>
      </c>
      <c r="G79" s="31">
        <f t="shared" si="10"/>
        <v>-6.5000000000000009</v>
      </c>
    </row>
    <row r="80" spans="1:7" ht="15" x14ac:dyDescent="0.25">
      <c r="A80" s="30">
        <v>5</v>
      </c>
      <c r="B80" s="11">
        <v>26.5</v>
      </c>
      <c r="C80" s="3">
        <v>36</v>
      </c>
      <c r="D80" s="3">
        <v>46</v>
      </c>
      <c r="E80" s="3">
        <v>-1</v>
      </c>
      <c r="F80" s="11" t="str">
        <f t="shared" si="0"/>
        <v>546</v>
      </c>
      <c r="G80" s="31">
        <f t="shared" si="10"/>
        <v>-7.5000000000000009</v>
      </c>
    </row>
    <row r="81" spans="1:7" ht="15" x14ac:dyDescent="0.25">
      <c r="A81" s="30">
        <v>5</v>
      </c>
      <c r="B81" s="11">
        <v>26.5</v>
      </c>
      <c r="C81" s="3">
        <v>36</v>
      </c>
      <c r="D81" s="3">
        <v>47</v>
      </c>
      <c r="E81" s="3">
        <v>-1</v>
      </c>
      <c r="F81" s="11" t="str">
        <f t="shared" si="0"/>
        <v>547</v>
      </c>
      <c r="G81" s="31">
        <f t="shared" si="10"/>
        <v>-8.5</v>
      </c>
    </row>
    <row r="82" spans="1:7" ht="15" x14ac:dyDescent="0.25">
      <c r="A82" s="30">
        <v>5</v>
      </c>
      <c r="B82" s="11">
        <v>26.5</v>
      </c>
      <c r="C82" s="3">
        <v>36</v>
      </c>
      <c r="D82" s="3">
        <v>48</v>
      </c>
      <c r="E82" s="3">
        <v>-1</v>
      </c>
      <c r="F82" s="11" t="str">
        <f t="shared" si="0"/>
        <v>548</v>
      </c>
      <c r="G82" s="31">
        <f t="shared" si="10"/>
        <v>-9.5</v>
      </c>
    </row>
    <row r="83" spans="1:7" ht="15" x14ac:dyDescent="0.25">
      <c r="A83" s="30">
        <v>5</v>
      </c>
      <c r="B83" s="11">
        <v>26.5</v>
      </c>
      <c r="C83" s="3">
        <v>36</v>
      </c>
      <c r="D83" s="3">
        <v>49</v>
      </c>
      <c r="E83" s="3">
        <v>-1</v>
      </c>
      <c r="F83" s="11" t="str">
        <f t="shared" si="0"/>
        <v>549</v>
      </c>
      <c r="G83" s="31">
        <f t="shared" si="10"/>
        <v>-10.5</v>
      </c>
    </row>
    <row r="84" spans="1:7" ht="15.75" thickBot="1" x14ac:dyDescent="0.3">
      <c r="A84" s="32">
        <v>5</v>
      </c>
      <c r="B84" s="12">
        <v>26.5</v>
      </c>
      <c r="C84" s="8">
        <v>36</v>
      </c>
      <c r="D84" s="8">
        <v>50</v>
      </c>
      <c r="E84" s="8">
        <v>-1</v>
      </c>
      <c r="F84" s="12" t="str">
        <f t="shared" si="0"/>
        <v>550</v>
      </c>
      <c r="G84" s="33">
        <f t="shared" si="10"/>
        <v>-11.5</v>
      </c>
    </row>
  </sheetData>
  <phoneticPr fontId="7" type="noConversion"/>
  <pageMargins left="0.75" right="0.75" top="1" bottom="1" header="0" footer="0"/>
  <pageSetup paperSize="9" orientation="portrait" r:id="rId1"/>
  <headerFooter alignWithMargins="0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E12" sqref="E12"/>
    </sheetView>
  </sheetViews>
  <sheetFormatPr baseColWidth="10" defaultRowHeight="12.75" x14ac:dyDescent="0.2"/>
  <cols>
    <col min="1" max="1" width="11.140625" customWidth="1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LOS 3</vt:lpstr>
      <vt:lpstr>Hoja3</vt:lpstr>
      <vt:lpstr>Hoja1</vt:lpstr>
      <vt:lpstr>Hoja2</vt:lpstr>
      <vt:lpstr>TABLA_BAJADAS</vt:lpstr>
      <vt:lpstr>Trofeos</vt:lpstr>
    </vt:vector>
  </TitlesOfParts>
  <Company>Telefónica España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</dc:creator>
  <cp:lastModifiedBy>Alf</cp:lastModifiedBy>
  <dcterms:created xsi:type="dcterms:W3CDTF">2013-01-12T07:42:17Z</dcterms:created>
  <dcterms:modified xsi:type="dcterms:W3CDTF">2024-05-10T17:01:15Z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21c85c5a-58c7-4d85-822a-92acc75d8b32</vt:lpwstr>
  </property>
</Properties>
</file>