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1472" windowHeight="5916" tabRatio="807" activeTab="1"/>
  </bookViews>
  <sheets>
    <sheet name="Sheet1" sheetId="2" r:id="rId1"/>
    <sheet name="微信H5报价明细" sheetId="1" r:id="rId2"/>
  </sheets>
  <definedNames>
    <definedName name="OLE_LINK1" localSheetId="1">微信H5报价明细!#REF!</definedName>
  </definedNames>
  <calcPr calcId="152511" concurrentCalc="0"/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4" i="1"/>
  <c r="G49" i="1"/>
  <c r="G20" i="1"/>
  <c r="G21" i="1"/>
  <c r="G7" i="1"/>
  <c r="G6" i="1"/>
  <c r="G8" i="1"/>
  <c r="G16" i="1"/>
  <c r="G17" i="1"/>
  <c r="G18" i="1"/>
  <c r="G10" i="1"/>
  <c r="G11" i="1"/>
  <c r="G12" i="1"/>
  <c r="G13" i="1"/>
  <c r="G14" i="1"/>
  <c r="D59" i="1"/>
</calcChain>
</file>

<file path=xl/sharedStrings.xml><?xml version="1.0" encoding="utf-8"?>
<sst xmlns="http://schemas.openxmlformats.org/spreadsheetml/2006/main" count="104" uniqueCount="102">
  <si>
    <t>部门：产品部</t>
  </si>
  <si>
    <t>报价人：</t>
  </si>
  <si>
    <t>类别</t>
  </si>
  <si>
    <t>实现方式</t>
  </si>
  <si>
    <t>单价（RMB）</t>
  </si>
  <si>
    <t>价格（RMB）</t>
  </si>
  <si>
    <t>项目执行</t>
  </si>
  <si>
    <t>项目执行与管理</t>
  </si>
  <si>
    <t>项目执行与规划
项目测试部署</t>
  </si>
  <si>
    <t>产品经理</t>
  </si>
  <si>
    <t>前期整理制作Ue,原型图构建</t>
  </si>
  <si>
    <t>项目执行合计</t>
  </si>
  <si>
    <t>视觉部分</t>
  </si>
  <si>
    <t>首页设计</t>
  </si>
  <si>
    <t>根据品牌特点将用户需求转化为创意表达设计方案，界面不超过一屏，包含品牌形象或行业领先性特点，传达建立统一的形象视觉设计定位。
提供：A.首页layout设计方案
         B.首页形象区Banner创意设计
         C.界面统一视觉标准元素</t>
  </si>
  <si>
    <t>一级栏目页设计</t>
  </si>
  <si>
    <t>根据界面传达不同信息，总长度不超过一屏，平衡不同类别的多种信息并保持微信H5页面整体风格延续性、形象统一性
提供：A、分类栏目页layout设计方案
         B、设计阶段提供1种设计风格选择</t>
  </si>
  <si>
    <t>二级栏目页设计</t>
  </si>
  <si>
    <t>根据界面传达不同信息，平衡不同类别的多种信息并保持微信H5页面整体风格延续性、形象统一性
提供：A、分类栏目页layout设计方案
         B、设计阶段提供1种设计风格选择</t>
  </si>
  <si>
    <t>内容页版式设计</t>
  </si>
  <si>
    <t>终级界面版式布局，统一搭配信息和交互与图像关系，确保用户浏览适用性
提供：A、内容界面排版布局设计方案
         B、设计阶段提供1种设计风格选择</t>
  </si>
  <si>
    <t>视觉合计</t>
  </si>
  <si>
    <t>互动部分</t>
  </si>
  <si>
    <t>JS,H5效果</t>
  </si>
  <si>
    <t>导航、top向上、图片切换、标签切换特效</t>
  </si>
  <si>
    <t>AJAX数据交互</t>
  </si>
  <si>
    <t>利用AJAX技术，实现信息无刷新的异步调用机制</t>
  </si>
  <si>
    <t>互动合计</t>
  </si>
  <si>
    <t>程序开发</t>
  </si>
  <si>
    <t>功能描述</t>
  </si>
  <si>
    <t>程序合计</t>
  </si>
  <si>
    <t>项目人员工期及价格</t>
  </si>
  <si>
    <t>序号</t>
  </si>
  <si>
    <t>职位</t>
  </si>
  <si>
    <t>人数（名）</t>
  </si>
  <si>
    <t>项目经理</t>
  </si>
  <si>
    <r>
      <rPr>
        <sz val="11"/>
        <rFont val="Arial"/>
        <family val="2"/>
      </rPr>
      <t>UI</t>
    </r>
    <r>
      <rPr>
        <sz val="11"/>
        <rFont val="宋体"/>
        <family val="3"/>
        <charset val="134"/>
      </rPr>
      <t>设计师</t>
    </r>
  </si>
  <si>
    <t>H5前端工程师</t>
  </si>
  <si>
    <t>后台工程师</t>
  </si>
  <si>
    <t>测试工程师</t>
  </si>
  <si>
    <t xml:space="preserve">  总工期：</t>
  </si>
  <si>
    <t xml:space="preserve">  总价格：</t>
  </si>
  <si>
    <t>工作量（人/天）</t>
    <phoneticPr fontId="20" type="noConversion"/>
  </si>
  <si>
    <t>北京泰和志新软件有限公司-中科微汇</t>
    <phoneticPr fontId="20" type="noConversion"/>
  </si>
  <si>
    <t>项目描述：</t>
    <phoneticPr fontId="20" type="noConversion"/>
  </si>
  <si>
    <t>对应栏目</t>
    <phoneticPr fontId="20" type="noConversion"/>
  </si>
  <si>
    <t>功能模块</t>
    <phoneticPr fontId="20" type="noConversion"/>
  </si>
  <si>
    <t>制作部分</t>
  </si>
  <si>
    <t>HTML5+CSS3固定布局（SEO）</t>
  </si>
  <si>
    <t xml:space="preserve">代码简洁，提高页面浏览速度,缩减带宽成本；样式和结构相分离，重构性强，易于维护；结构清晰。
1.前端制作
</t>
  </si>
  <si>
    <t>开发合计</t>
    <phoneticPr fontId="20" type="noConversion"/>
  </si>
  <si>
    <t>登录/注册</t>
    <phoneticPr fontId="20" type="noConversion"/>
  </si>
  <si>
    <r>
      <t>常用收货地址,</t>
    </r>
    <r>
      <rPr>
        <sz val="10"/>
        <rFont val="微软雅黑"/>
        <family val="2"/>
        <charset val="134"/>
      </rPr>
      <t>,新增收货地址</t>
    </r>
    <phoneticPr fontId="20" type="noConversion"/>
  </si>
  <si>
    <t>我的账户</t>
    <phoneticPr fontId="20" type="noConversion"/>
  </si>
  <si>
    <t>收入管理</t>
    <phoneticPr fontId="20" type="noConversion"/>
  </si>
  <si>
    <t>会员查看</t>
    <phoneticPr fontId="20" type="noConversion"/>
  </si>
  <si>
    <t>个人中心</t>
    <phoneticPr fontId="20" type="noConversion"/>
  </si>
  <si>
    <t>基本信息</t>
    <phoneticPr fontId="20" type="noConversion"/>
  </si>
  <si>
    <r>
      <t>头像,用户名</t>
    </r>
    <r>
      <rPr>
        <sz val="10"/>
        <rFont val="微软雅黑"/>
        <family val="2"/>
        <charset val="134"/>
      </rPr>
      <t>,昵称,出生日期,性别,地址管理,等</t>
    </r>
    <phoneticPr fontId="20" type="noConversion"/>
  </si>
  <si>
    <t>我的收藏</t>
    <phoneticPr fontId="20" type="noConversion"/>
  </si>
  <si>
    <t>用户用于收藏商品,店铺</t>
    <phoneticPr fontId="20" type="noConversion"/>
  </si>
  <si>
    <t>收货地址</t>
    <phoneticPr fontId="20" type="noConversion"/>
  </si>
  <si>
    <t>显示账户基本信息 余额,收入支出</t>
    <phoneticPr fontId="20" type="noConversion"/>
  </si>
  <si>
    <t>签到</t>
    <phoneticPr fontId="20" type="noConversion"/>
  </si>
  <si>
    <t>用户获取积分及活动礼品</t>
    <phoneticPr fontId="20" type="noConversion"/>
  </si>
  <si>
    <t>会员</t>
    <phoneticPr fontId="20" type="noConversion"/>
  </si>
  <si>
    <t>积分</t>
    <phoneticPr fontId="20" type="noConversion"/>
  </si>
  <si>
    <t>1首次注册赠送积分  2签到获得积分                                       3购买获得积分  4分享到第三方平台获得积分                          5积分消耗:仅在部分商品购买时,可以使用现金加积分形式购买,</t>
    <phoneticPr fontId="20" type="noConversion"/>
  </si>
  <si>
    <t>显示我的剩余积分,获取积分的方法,获取积分的入口活动等</t>
    <phoneticPr fontId="20" type="noConversion"/>
  </si>
  <si>
    <t>1分销商管理，权限分配，设置各分销阶层关系
2各级分销商佣金比例，积分，返佣方式自定义设置
3分销审核,分销规则，模式设置
5分销商提现申请列表
6各级分销商推荐人，销售数据，流量实时统计</t>
    <phoneticPr fontId="25" type="noConversion"/>
  </si>
  <si>
    <t>1.针对配送中订单可显示当前动态的配送状态，并显示统一客服电话，用户可发红包，并可进行确认收货操作
2.针对已完成订单用户可进行评价操作
3.显示用户历史已取消订单列表
4.针对15分钟内的订单，用户可进行取消操作；如用户下单后15分钟内未支付，则系统自动取消该订单
5.如未支付订单即将到时，系统通过短信或微信提醒用户及时进行支付</t>
    <phoneticPr fontId="20" type="noConversion"/>
  </si>
  <si>
    <t>订单系统</t>
    <phoneticPr fontId="20" type="noConversion"/>
  </si>
  <si>
    <t>老客户服务</t>
    <phoneticPr fontId="20" type="noConversion"/>
  </si>
  <si>
    <r>
      <t>1针对已有老客户定时发送</t>
    </r>
    <r>
      <rPr>
        <sz val="10"/>
        <rFont val="微软雅黑"/>
        <family val="2"/>
        <charset val="134"/>
      </rPr>
      <t>,积分,礼品,活动邀请,满减,新品上市等最新信息</t>
    </r>
    <phoneticPr fontId="20" type="noConversion"/>
  </si>
  <si>
    <t>商城</t>
    <phoneticPr fontId="20" type="noConversion"/>
  </si>
  <si>
    <t>购物车</t>
    <phoneticPr fontId="20" type="noConversion"/>
  </si>
  <si>
    <t>评价</t>
    <phoneticPr fontId="20" type="noConversion"/>
  </si>
  <si>
    <t>用户可对订单中的商品进行,打星</t>
    <phoneticPr fontId="20" type="noConversion"/>
  </si>
  <si>
    <t>三级分销</t>
    <phoneticPr fontId="20" type="noConversion"/>
  </si>
  <si>
    <t xml:space="preserve">1.顶部导航搜索框，可以输入关键字搜索具体店铺
2.分类信息,显示商品分类、名称、价格、属性、库存、描述等
3.首页广告位推荐星铺信息,最新优惠活动                               4分享到微信,qq,空间朋友圈                         </t>
    <phoneticPr fontId="20" type="noConversion"/>
  </si>
  <si>
    <t>店铺管理</t>
    <phoneticPr fontId="20" type="noConversion"/>
  </si>
  <si>
    <r>
      <t>商家可以查看店铺销售情况,可上架下架商品</t>
    </r>
    <r>
      <rPr>
        <sz val="10"/>
        <rFont val="微软雅黑"/>
        <family val="2"/>
        <charset val="134"/>
      </rPr>
      <t>,更改价格数量等信息</t>
    </r>
    <phoneticPr fontId="20" type="noConversion"/>
  </si>
  <si>
    <t>订单管理</t>
    <phoneticPr fontId="20" type="noConversion"/>
  </si>
  <si>
    <r>
      <t>包括订单通知,订单状态的更改</t>
    </r>
    <r>
      <rPr>
        <sz val="10"/>
        <rFont val="微软雅黑"/>
        <family val="2"/>
        <charset val="134"/>
      </rPr>
      <t>,,订单查询等</t>
    </r>
    <phoneticPr fontId="20" type="noConversion"/>
  </si>
  <si>
    <r>
      <t xml:space="preserve">查看收入 </t>
    </r>
    <r>
      <rPr>
        <sz val="10"/>
        <rFont val="微软雅黑"/>
        <family val="2"/>
        <charset val="134"/>
      </rPr>
      <t>,可以提现</t>
    </r>
    <phoneticPr fontId="20" type="noConversion"/>
  </si>
  <si>
    <t>查看会员信息,会员为你带来的返佣</t>
    <phoneticPr fontId="20" type="noConversion"/>
  </si>
  <si>
    <t xml:space="preserve">1显示已选商家信息产品信息                                                        2显示单选,全选,合计金额去结算 ,结算确认订单支付  (参考京东) 3支付支持微信,支付宝                   </t>
    <phoneticPr fontId="20" type="noConversion"/>
  </si>
  <si>
    <t>粉丝社区</t>
    <phoneticPr fontId="20" type="noConversion"/>
  </si>
  <si>
    <r>
      <t>1注册或消费即成为会员,                                                        2</t>
    </r>
    <r>
      <rPr>
        <sz val="10"/>
        <rFont val="微软雅黑"/>
        <family val="2"/>
        <charset val="134"/>
      </rPr>
      <t>会员实施等级制，消费或签到获取一定积分，可用于满减</t>
    </r>
    <r>
      <rPr>
        <sz val="10"/>
        <rFont val="微软雅黑"/>
        <family val="2"/>
        <charset val="134"/>
      </rPr>
      <t>,兑换</t>
    </r>
    <r>
      <rPr>
        <sz val="10"/>
        <rFont val="微软雅黑"/>
        <family val="2"/>
        <charset val="134"/>
      </rPr>
      <t>活动，（达到一定等级后获得一些后台制定的权限</t>
    </r>
    <r>
      <rPr>
        <sz val="10"/>
        <rFont val="微软雅黑"/>
        <family val="2"/>
        <charset val="134"/>
      </rPr>
      <t>,免邮等</t>
    </r>
    <r>
      <rPr>
        <sz val="10"/>
        <rFont val="微软雅黑"/>
        <family val="2"/>
        <charset val="134"/>
      </rPr>
      <t>）</t>
    </r>
    <r>
      <rPr>
        <sz val="10"/>
        <rFont val="微软雅黑"/>
        <family val="2"/>
        <charset val="134"/>
      </rPr>
      <t xml:space="preserve">     3会员拥有储值卡,可充值现金可提现,充值有活动优惠,</t>
    </r>
    <phoneticPr fontId="20" type="noConversion"/>
  </si>
  <si>
    <t>1消费即成为粉丝                                                                 2粉丝的折扣区,显示折扣商品图片文字详情,直接购买                3部分新品,设定数量可供粉丝花费少量现金或免费试用             4可互相关注,互加好友,发表吐槽,评论,上传商品图片.点赞,分享</t>
    <phoneticPr fontId="20" type="noConversion"/>
  </si>
  <si>
    <t>权限管理系统</t>
  </si>
  <si>
    <t>广告位管理</t>
  </si>
  <si>
    <t>分类管理</t>
  </si>
  <si>
    <t>对类别做添加、删除、修改</t>
  </si>
  <si>
    <t xml:space="preserve"> 信息发布系统</t>
    <phoneticPr fontId="20" type="noConversion"/>
  </si>
  <si>
    <t xml:space="preserve">1. 管理栏目信息定制内容，支持图文动画混合编排                                                                    
2. 可以进行所见即所得可视化编辑，支持图文动画混合编排                 
3. 单击相应的功能链接后，系统将出现相应的管理界面，以供您对栏目进行相关设置与管理                                                          </t>
    <phoneticPr fontId="20" type="noConversion"/>
  </si>
  <si>
    <t>1.可分配相应的商家权限，负责相应店铺的管理 
2.多个管理员，对后台全权操作
3. 按照管理组对管理员进行管理
4.不同管理员可以设置不同的栏目管理权限</t>
    <phoneticPr fontId="20" type="noConversion"/>
  </si>
  <si>
    <t>1、网站广告位列表，可以查看、修改、删除广告位
2、添加广告，在广告位上添加广告
3、获取广告调用代码可以站内使用也可以站外调用
4、广告位可以添加商铺的信息</t>
    <phoneticPr fontId="20" type="noConversion"/>
  </si>
  <si>
    <t>管理</t>
    <phoneticPr fontId="20" type="noConversion"/>
  </si>
  <si>
    <t>1.短信验证码绑定手机</t>
    <phoneticPr fontId="20" type="noConversion"/>
  </si>
  <si>
    <t>2忘记密码找回,用户协议</t>
    <phoneticPr fontId="20" type="noConversion"/>
  </si>
  <si>
    <r>
      <t>50</t>
    </r>
    <r>
      <rPr>
        <sz val="11"/>
        <rFont val="宋体"/>
        <family val="3"/>
        <charset val="134"/>
      </rPr>
      <t>工作日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</si>
</sst>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¥#,##0_);[Red]\(\¥#,##0\)"/>
    <numFmt numFmtId="177" formatCode="&quot;￥&quot;#,##0_);[Red]\(&quot;￥&quot;#,##0\)"/>
    <numFmt numFmtId="178" formatCode="&quot;￥&quot;#,##0;[Red]&quot;￥&quot;#,##0"/>
  </numFmts>
  <fonts count="27">
    <font>
      <sz val="12"/>
      <name val="宋体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  <scheme val="minor"/>
    </font>
    <font>
      <b/>
      <sz val="28"/>
      <name val="微软雅黑"/>
      <family val="2"/>
      <charset val="134"/>
    </font>
    <font>
      <sz val="11"/>
      <name val="Arial"/>
      <family val="2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0.5"/>
      <name val="Arial"/>
      <family val="2"/>
    </font>
    <font>
      <b/>
      <sz val="10.5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charset val="134"/>
    </font>
    <font>
      <sz val="10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indexed="10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8">
    <xf numFmtId="0" fontId="0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</cellStyleXfs>
  <cellXfs count="10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2" borderId="0" xfId="0" applyFont="1" applyFill="1" applyAlignment="1" applyProtection="1">
      <alignment vertical="center"/>
      <protection locked="0"/>
    </xf>
    <xf numFmtId="0" fontId="8" fillId="2" borderId="6" xfId="0" applyFont="1" applyFill="1" applyBorder="1" applyAlignment="1" applyProtection="1">
      <alignment vertical="center"/>
      <protection locked="0"/>
    </xf>
    <xf numFmtId="0" fontId="9" fillId="4" borderId="5" xfId="0" applyFont="1" applyFill="1" applyBorder="1" applyAlignment="1">
      <alignment vertical="center" wrapText="1"/>
    </xf>
    <xf numFmtId="0" fontId="9" fillId="4" borderId="6" xfId="0" applyNumberFormat="1" applyFont="1" applyFill="1" applyBorder="1" applyAlignment="1">
      <alignment horizontal="center" vertical="center" wrapText="1"/>
    </xf>
    <xf numFmtId="177" fontId="9" fillId="4" borderId="6" xfId="0" applyNumberFormat="1" applyFont="1" applyFill="1" applyBorder="1" applyAlignment="1">
      <alignment horizontal="right" vertical="center" wrapText="1"/>
    </xf>
    <xf numFmtId="177" fontId="9" fillId="4" borderId="7" xfId="0" applyNumberFormat="1" applyFont="1" applyFill="1" applyBorder="1" applyAlignment="1">
      <alignment horizontal="right" vertical="center" wrapText="1"/>
    </xf>
    <xf numFmtId="0" fontId="10" fillId="0" borderId="8" xfId="4" applyFont="1" applyFill="1" applyBorder="1" applyAlignment="1">
      <alignment horizontal="center" vertical="center"/>
    </xf>
    <xf numFmtId="0" fontId="10" fillId="0" borderId="6" xfId="4" applyFont="1" applyFill="1" applyBorder="1" applyAlignment="1">
      <alignment horizontal="left" vertical="center"/>
    </xf>
    <xf numFmtId="0" fontId="11" fillId="0" borderId="6" xfId="4" applyNumberFormat="1" applyFont="1" applyBorder="1" applyAlignment="1">
      <alignment vertical="center" wrapText="1"/>
    </xf>
    <xf numFmtId="0" fontId="8" fillId="0" borderId="6" xfId="4" applyNumberFormat="1" applyFont="1" applyBorder="1" applyAlignment="1">
      <alignment vertical="center" wrapText="1"/>
    </xf>
    <xf numFmtId="0" fontId="8" fillId="2" borderId="6" xfId="0" applyNumberFormat="1" applyFont="1" applyFill="1" applyBorder="1" applyAlignment="1">
      <alignment horizontal="right" vertical="center"/>
    </xf>
    <xf numFmtId="177" fontId="8" fillId="2" borderId="6" xfId="0" applyNumberFormat="1" applyFont="1" applyFill="1" applyBorder="1" applyAlignment="1">
      <alignment horizontal="right" vertical="center"/>
    </xf>
    <xf numFmtId="177" fontId="8" fillId="2" borderId="7" xfId="0" applyNumberFormat="1" applyFont="1" applyFill="1" applyBorder="1" applyAlignment="1">
      <alignment horizontal="right" vertical="center"/>
    </xf>
    <xf numFmtId="177" fontId="9" fillId="4" borderId="7" xfId="0" applyNumberFormat="1" applyFont="1" applyFill="1" applyBorder="1" applyAlignment="1">
      <alignment horizontal="right" vertical="center"/>
    </xf>
    <xf numFmtId="0" fontId="3" fillId="6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6" xfId="0" applyNumberFormat="1" applyFont="1" applyFill="1" applyBorder="1" applyAlignment="1">
      <alignment horizontal="right" vertical="center"/>
    </xf>
    <xf numFmtId="177" fontId="8" fillId="3" borderId="6" xfId="0" applyNumberFormat="1" applyFont="1" applyFill="1" applyBorder="1" applyAlignment="1">
      <alignment horizontal="right" vertical="center"/>
    </xf>
    <xf numFmtId="177" fontId="8" fillId="3" borderId="7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NumberFormat="1" applyFont="1" applyFill="1" applyBorder="1" applyAlignment="1">
      <alignment horizontal="right" vertical="center"/>
    </xf>
    <xf numFmtId="177" fontId="8" fillId="0" borderId="7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vertical="center"/>
    </xf>
    <xf numFmtId="176" fontId="8" fillId="0" borderId="6" xfId="0" applyNumberFormat="1" applyFont="1" applyFill="1" applyBorder="1" applyAlignment="1">
      <alignment horizontal="right" vertical="center"/>
    </xf>
    <xf numFmtId="176" fontId="8" fillId="0" borderId="7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right" vertical="center"/>
    </xf>
    <xf numFmtId="0" fontId="3" fillId="6" borderId="7" xfId="0" applyFont="1" applyFill="1" applyBorder="1" applyAlignment="1">
      <alignment horizontal="right" vertical="center"/>
    </xf>
    <xf numFmtId="0" fontId="8" fillId="3" borderId="6" xfId="0" applyFont="1" applyFill="1" applyBorder="1" applyAlignment="1">
      <alignment horizontal="right" vertical="center"/>
    </xf>
    <xf numFmtId="178" fontId="8" fillId="0" borderId="6" xfId="0" applyNumberFormat="1" applyFont="1" applyFill="1" applyBorder="1" applyAlignment="1">
      <alignment vertical="center"/>
    </xf>
    <xf numFmtId="177" fontId="8" fillId="0" borderId="7" xfId="0" applyNumberFormat="1" applyFont="1" applyFill="1" applyBorder="1" applyAlignment="1">
      <alignment vertical="center"/>
    </xf>
    <xf numFmtId="0" fontId="15" fillId="2" borderId="12" xfId="6" applyFont="1" applyFill="1" applyBorder="1" applyAlignment="1">
      <alignment horizontal="center" vertical="center" wrapText="1"/>
    </xf>
    <xf numFmtId="0" fontId="16" fillId="2" borderId="12" xfId="6" applyFont="1" applyFill="1" applyBorder="1" applyAlignment="1">
      <alignment horizontal="center" vertical="center" wrapText="1"/>
    </xf>
    <xf numFmtId="0" fontId="6" fillId="2" borderId="12" xfId="6" applyFont="1" applyFill="1" applyBorder="1" applyAlignment="1">
      <alignment vertical="center" wrapText="1"/>
    </xf>
    <xf numFmtId="0" fontId="17" fillId="2" borderId="12" xfId="6" applyFont="1" applyFill="1" applyBorder="1" applyAlignment="1">
      <alignment horizontal="left" vertical="center" wrapText="1"/>
    </xf>
    <xf numFmtId="0" fontId="6" fillId="2" borderId="12" xfId="6" applyFont="1" applyFill="1" applyBorder="1" applyAlignment="1">
      <alignment horizontal="center" vertical="center" wrapText="1"/>
    </xf>
    <xf numFmtId="0" fontId="6" fillId="2" borderId="12" xfId="6" applyFont="1" applyFill="1" applyBorder="1" applyAlignment="1">
      <alignment horizontal="left" vertical="center" wrapText="1"/>
    </xf>
    <xf numFmtId="0" fontId="6" fillId="2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177" fontId="6" fillId="2" borderId="12" xfId="6" applyNumberFormat="1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vertical="center"/>
    </xf>
    <xf numFmtId="177" fontId="22" fillId="4" borderId="7" xfId="0" applyNumberFormat="1" applyFont="1" applyFill="1" applyBorder="1" applyAlignment="1">
      <alignment horizontal="right" vertical="center"/>
    </xf>
    <xf numFmtId="0" fontId="24" fillId="2" borderId="5" xfId="0" applyFont="1" applyFill="1" applyBorder="1" applyAlignment="1">
      <alignment vertical="center"/>
    </xf>
    <xf numFmtId="0" fontId="21" fillId="2" borderId="6" xfId="0" applyFont="1" applyFill="1" applyBorder="1" applyAlignment="1">
      <alignment horizontal="left" vertical="center" wrapText="1"/>
    </xf>
    <xf numFmtId="0" fontId="21" fillId="2" borderId="6" xfId="0" applyNumberFormat="1" applyFont="1" applyFill="1" applyBorder="1" applyAlignment="1">
      <alignment horizontal="right" vertical="center"/>
    </xf>
    <xf numFmtId="177" fontId="21" fillId="2" borderId="6" xfId="0" applyNumberFormat="1" applyFont="1" applyFill="1" applyBorder="1" applyAlignment="1">
      <alignment horizontal="right" vertical="center"/>
    </xf>
    <xf numFmtId="177" fontId="21" fillId="2" borderId="7" xfId="0" applyNumberFormat="1" applyFont="1" applyFill="1" applyBorder="1" applyAlignment="1">
      <alignment horizontal="right" vertical="center"/>
    </xf>
    <xf numFmtId="0" fontId="3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left" vertical="center" wrapText="1"/>
    </xf>
    <xf numFmtId="0" fontId="26" fillId="2" borderId="8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 wrapText="1"/>
    </xf>
    <xf numFmtId="0" fontId="9" fillId="4" borderId="9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23" fillId="4" borderId="6" xfId="0" applyFont="1" applyFill="1" applyBorder="1" applyAlignment="1">
      <alignment horizontal="left" vertical="center" wrapText="1"/>
    </xf>
    <xf numFmtId="0" fontId="24" fillId="5" borderId="5" xfId="0" applyFont="1" applyFill="1" applyBorder="1" applyAlignment="1">
      <alignment horizontal="left" vertical="center"/>
    </xf>
    <xf numFmtId="0" fontId="21" fillId="5" borderId="6" xfId="0" applyFont="1" applyFill="1" applyBorder="1" applyAlignment="1">
      <alignment horizontal="left" vertical="center"/>
    </xf>
    <xf numFmtId="0" fontId="21" fillId="5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15" fillId="2" borderId="12" xfId="6" applyFont="1" applyFill="1" applyBorder="1" applyAlignment="1">
      <alignment horizontal="center" vertical="center" wrapText="1"/>
    </xf>
    <xf numFmtId="0" fontId="17" fillId="2" borderId="12" xfId="6" applyFont="1" applyFill="1" applyBorder="1" applyAlignment="1">
      <alignment horizontal="center" vertical="center" wrapText="1"/>
    </xf>
    <xf numFmtId="0" fontId="14" fillId="2" borderId="13" xfId="6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2" borderId="6" xfId="0" applyFont="1" applyFill="1" applyBorder="1" applyAlignment="1" applyProtection="1">
      <alignment horizontal="left" vertical="center"/>
      <protection locked="0"/>
    </xf>
    <xf numFmtId="0" fontId="8" fillId="2" borderId="7" xfId="0" applyFont="1" applyFill="1" applyBorder="1" applyAlignment="1" applyProtection="1">
      <alignment horizontal="left" vertical="center"/>
      <protection locked="0"/>
    </xf>
  </cellXfs>
  <cellStyles count="8">
    <cellStyle name="=C:\WINNT\SYSTEM32\COMMAND.COM" xfId="3"/>
    <cellStyle name="0,0_x000a__x000a_NA_x000a__x000a_" xfId="4"/>
    <cellStyle name="0,0_x000d__x000a_NA_x000d__x000a_" xfId="2"/>
    <cellStyle name="0,0_x000d__x000a_NA_x000d__x000a_ 2" xfId="5"/>
    <cellStyle name="0,0_x000d__x000d_NA_x000d__x000d_" xfId="1"/>
    <cellStyle name="常规" xfId="0" builtinId="0"/>
    <cellStyle name="常规 2" xfId="6"/>
    <cellStyle name="常规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tabSelected="1" workbookViewId="0">
      <selection activeCell="E7" sqref="E7"/>
    </sheetView>
  </sheetViews>
  <sheetFormatPr defaultColWidth="9" defaultRowHeight="15.6"/>
  <cols>
    <col min="1" max="1" width="8.3984375" style="7" customWidth="1"/>
    <col min="2" max="2" width="16.5" style="8" customWidth="1"/>
    <col min="3" max="3" width="10.3984375" style="8" customWidth="1"/>
    <col min="4" max="4" width="46.09765625" style="8" customWidth="1"/>
    <col min="5" max="5" width="14" style="9" bestFit="1" customWidth="1"/>
    <col min="6" max="6" width="14.59765625" style="9" customWidth="1"/>
    <col min="7" max="7" width="15" style="9" customWidth="1"/>
    <col min="9" max="9" width="10.5" customWidth="1"/>
  </cols>
  <sheetData>
    <row r="1" spans="1:55" ht="39.6">
      <c r="A1" s="94" t="s">
        <v>43</v>
      </c>
      <c r="B1" s="95"/>
      <c r="C1" s="95"/>
      <c r="D1" s="95"/>
      <c r="E1" s="95"/>
      <c r="F1" s="95"/>
      <c r="G1" s="96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</row>
    <row r="2" spans="1:55">
      <c r="A2" s="97" t="s">
        <v>44</v>
      </c>
      <c r="B2" s="98"/>
      <c r="C2" s="98"/>
      <c r="D2" s="11"/>
      <c r="E2" s="99"/>
      <c r="F2" s="99"/>
      <c r="G2" s="10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</row>
    <row r="3" spans="1:55">
      <c r="A3" s="97" t="s">
        <v>0</v>
      </c>
      <c r="B3" s="98"/>
      <c r="C3" s="98"/>
      <c r="D3" s="11" t="s">
        <v>1</v>
      </c>
      <c r="E3" s="99"/>
      <c r="F3" s="99"/>
      <c r="G3" s="10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</row>
    <row r="4" spans="1:55">
      <c r="A4" s="12" t="s">
        <v>2</v>
      </c>
      <c r="B4" s="89" t="s">
        <v>3</v>
      </c>
      <c r="C4" s="89"/>
      <c r="D4" s="89"/>
      <c r="E4" s="13" t="s">
        <v>42</v>
      </c>
      <c r="F4" s="14" t="s">
        <v>4</v>
      </c>
      <c r="G4" s="15" t="s">
        <v>5</v>
      </c>
    </row>
    <row r="5" spans="1:55">
      <c r="A5" s="90" t="s">
        <v>6</v>
      </c>
      <c r="B5" s="91"/>
      <c r="C5" s="91"/>
      <c r="D5" s="91"/>
      <c r="E5" s="91"/>
      <c r="F5" s="91"/>
      <c r="G5" s="92"/>
    </row>
    <row r="6" spans="1:55" ht="30">
      <c r="A6" s="16"/>
      <c r="B6" s="17" t="s">
        <v>7</v>
      </c>
      <c r="C6" s="18"/>
      <c r="D6" s="19" t="s">
        <v>8</v>
      </c>
      <c r="E6" s="20">
        <v>5</v>
      </c>
      <c r="F6" s="21">
        <v>1000</v>
      </c>
      <c r="G6" s="22">
        <f>E6*F6</f>
        <v>5000</v>
      </c>
    </row>
    <row r="7" spans="1:55">
      <c r="A7" s="16"/>
      <c r="B7" s="17" t="s">
        <v>9</v>
      </c>
      <c r="C7" s="18"/>
      <c r="D7" s="19" t="s">
        <v>10</v>
      </c>
      <c r="E7" s="20">
        <v>5</v>
      </c>
      <c r="F7" s="21">
        <v>1000</v>
      </c>
      <c r="G7" s="22">
        <f>E7*F7</f>
        <v>5000</v>
      </c>
    </row>
    <row r="8" spans="1:55" s="1" customFormat="1">
      <c r="A8" s="76" t="s">
        <v>11</v>
      </c>
      <c r="B8" s="77"/>
      <c r="C8" s="77"/>
      <c r="D8" s="77"/>
      <c r="E8" s="77"/>
      <c r="F8" s="78"/>
      <c r="G8" s="23">
        <f>G7+G6</f>
        <v>10000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55" s="2" customFormat="1">
      <c r="A9" s="72" t="s">
        <v>12</v>
      </c>
      <c r="B9" s="73"/>
      <c r="C9" s="73"/>
      <c r="D9" s="73"/>
      <c r="E9" s="73"/>
      <c r="F9" s="73"/>
      <c r="G9" s="74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55" s="3" customFormat="1" ht="90">
      <c r="A10" s="93"/>
      <c r="B10" s="25" t="s">
        <v>13</v>
      </c>
      <c r="C10" s="25"/>
      <c r="D10" s="25" t="s">
        <v>14</v>
      </c>
      <c r="E10" s="26">
        <v>4</v>
      </c>
      <c r="F10" s="27">
        <v>1000</v>
      </c>
      <c r="G10" s="28">
        <f t="shared" ref="G10:G13" si="0">E10*F10</f>
        <v>4000</v>
      </c>
      <c r="H10" s="2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:55" s="1" customFormat="1" ht="75">
      <c r="A11" s="93"/>
      <c r="B11" s="30" t="s">
        <v>15</v>
      </c>
      <c r="C11" s="30"/>
      <c r="D11" s="30" t="s">
        <v>16</v>
      </c>
      <c r="E11" s="31">
        <v>3</v>
      </c>
      <c r="F11" s="27">
        <v>1000</v>
      </c>
      <c r="G11" s="32">
        <f t="shared" si="0"/>
        <v>3000</v>
      </c>
      <c r="H11" s="2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55" s="1" customFormat="1" ht="75">
      <c r="A12" s="93"/>
      <c r="B12" s="30" t="s">
        <v>17</v>
      </c>
      <c r="C12" s="30"/>
      <c r="D12" s="30" t="s">
        <v>18</v>
      </c>
      <c r="E12" s="31">
        <v>3</v>
      </c>
      <c r="F12" s="27">
        <v>1000</v>
      </c>
      <c r="G12" s="32">
        <f t="shared" si="0"/>
        <v>3000</v>
      </c>
      <c r="H12" s="2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55" s="1" customFormat="1" ht="75">
      <c r="A13" s="93"/>
      <c r="B13" s="30" t="s">
        <v>19</v>
      </c>
      <c r="C13" s="30"/>
      <c r="D13" s="30" t="s">
        <v>20</v>
      </c>
      <c r="E13" s="31">
        <v>4</v>
      </c>
      <c r="F13" s="27">
        <v>1000</v>
      </c>
      <c r="G13" s="32">
        <f t="shared" si="0"/>
        <v>4000</v>
      </c>
      <c r="H13" s="2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</row>
    <row r="14" spans="1:55" s="2" customFormat="1">
      <c r="A14" s="33" t="s">
        <v>21</v>
      </c>
      <c r="B14" s="75"/>
      <c r="C14" s="75"/>
      <c r="D14" s="75"/>
      <c r="E14" s="75"/>
      <c r="F14" s="75"/>
      <c r="G14" s="23">
        <f>SUM(G10:G13)</f>
        <v>14000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55">
      <c r="A15" s="72" t="s">
        <v>22</v>
      </c>
      <c r="B15" s="73"/>
      <c r="C15" s="73"/>
      <c r="D15" s="73"/>
      <c r="E15" s="73"/>
      <c r="F15" s="73"/>
      <c r="G15" s="74"/>
    </row>
    <row r="16" spans="1:55" s="4" customFormat="1" ht="15">
      <c r="A16" s="71"/>
      <c r="B16" s="30" t="s">
        <v>23</v>
      </c>
      <c r="C16" s="30"/>
      <c r="D16" s="30" t="s">
        <v>24</v>
      </c>
      <c r="E16" s="31">
        <v>5</v>
      </c>
      <c r="F16" s="34">
        <v>1000</v>
      </c>
      <c r="G16" s="35">
        <f t="shared" ref="G16:G17" si="1">E16*F16</f>
        <v>5000</v>
      </c>
      <c r="H16" s="36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s="5" customFormat="1" ht="15">
      <c r="A17" s="71"/>
      <c r="B17" s="30" t="s">
        <v>25</v>
      </c>
      <c r="C17" s="37"/>
      <c r="D17" s="38" t="s">
        <v>26</v>
      </c>
      <c r="E17" s="20">
        <v>5</v>
      </c>
      <c r="F17" s="21">
        <v>1000</v>
      </c>
      <c r="G17" s="22">
        <f t="shared" si="1"/>
        <v>5000</v>
      </c>
      <c r="H17" s="36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s="2" customFormat="1">
      <c r="A18" s="54" t="s">
        <v>27</v>
      </c>
      <c r="B18" s="79"/>
      <c r="C18" s="79"/>
      <c r="D18" s="79"/>
      <c r="E18" s="79"/>
      <c r="F18" s="79"/>
      <c r="G18" s="55">
        <f>G16+G17</f>
        <v>10000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>
      <c r="A19" s="80" t="s">
        <v>47</v>
      </c>
      <c r="B19" s="81"/>
      <c r="C19" s="81"/>
      <c r="D19" s="81"/>
      <c r="E19" s="81"/>
      <c r="F19" s="81"/>
      <c r="G19" s="82"/>
    </row>
    <row r="20" spans="1:31" ht="75">
      <c r="A20" s="56"/>
      <c r="B20" s="57" t="s">
        <v>48</v>
      </c>
      <c r="C20" s="57"/>
      <c r="D20" s="57" t="s">
        <v>49</v>
      </c>
      <c r="E20" s="58">
        <v>10</v>
      </c>
      <c r="F20" s="59">
        <v>1000</v>
      </c>
      <c r="G20" s="60">
        <f t="shared" ref="G20" si="2">E20*F20</f>
        <v>10000</v>
      </c>
      <c r="H20" s="2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</row>
    <row r="21" spans="1:31" s="2" customFormat="1">
      <c r="A21" s="54" t="s">
        <v>50</v>
      </c>
      <c r="B21" s="75"/>
      <c r="C21" s="75"/>
      <c r="D21" s="75"/>
      <c r="E21" s="75"/>
      <c r="F21" s="75"/>
      <c r="G21" s="23">
        <f>G20</f>
        <v>10000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s="2" customFormat="1">
      <c r="A22" s="72" t="s">
        <v>28</v>
      </c>
      <c r="B22" s="73"/>
      <c r="C22" s="73"/>
      <c r="D22" s="73"/>
      <c r="E22" s="73"/>
      <c r="F22" s="73"/>
      <c r="G22" s="74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s="2" customFormat="1">
      <c r="A23" s="39"/>
      <c r="B23" s="63" t="s">
        <v>45</v>
      </c>
      <c r="C23" s="24" t="s">
        <v>46</v>
      </c>
      <c r="D23" s="24" t="s">
        <v>29</v>
      </c>
      <c r="E23" s="40"/>
      <c r="F23" s="40"/>
      <c r="G23" s="41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s="6" customFormat="1" ht="32.25" customHeight="1">
      <c r="A24" s="61"/>
      <c r="B24" s="83" t="s">
        <v>51</v>
      </c>
      <c r="C24" s="62"/>
      <c r="D24" s="37" t="s">
        <v>99</v>
      </c>
      <c r="E24" s="42">
        <v>1</v>
      </c>
      <c r="F24" s="43">
        <v>1000</v>
      </c>
      <c r="G24" s="44">
        <f>F24*E24</f>
        <v>1000</v>
      </c>
      <c r="H24" s="29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</row>
    <row r="25" spans="1:31" s="6" customFormat="1">
      <c r="A25" s="61"/>
      <c r="B25" s="84"/>
      <c r="C25" s="62"/>
      <c r="D25" s="37" t="s">
        <v>100</v>
      </c>
      <c r="E25" s="42">
        <v>1</v>
      </c>
      <c r="F25" s="43">
        <v>1000</v>
      </c>
      <c r="G25" s="44">
        <f t="shared" ref="G25:G48" si="3">F25*E25</f>
        <v>1000</v>
      </c>
      <c r="H25" s="29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</row>
    <row r="26" spans="1:31" s="6" customFormat="1">
      <c r="A26" s="61"/>
      <c r="B26" s="83" t="s">
        <v>56</v>
      </c>
      <c r="C26" s="62" t="s">
        <v>57</v>
      </c>
      <c r="D26" s="37" t="s">
        <v>58</v>
      </c>
      <c r="E26" s="42">
        <v>2</v>
      </c>
      <c r="F26" s="43">
        <v>1000</v>
      </c>
      <c r="G26" s="44">
        <f t="shared" si="3"/>
        <v>2000</v>
      </c>
      <c r="H26" s="29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1:31" s="6" customFormat="1">
      <c r="A27" s="61"/>
      <c r="B27" s="85"/>
      <c r="C27" s="62" t="s">
        <v>59</v>
      </c>
      <c r="D27" s="37" t="s">
        <v>60</v>
      </c>
      <c r="E27" s="42">
        <v>2</v>
      </c>
      <c r="F27" s="43">
        <v>1000</v>
      </c>
      <c r="G27" s="44">
        <f t="shared" si="3"/>
        <v>2000</v>
      </c>
      <c r="H27" s="29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</row>
    <row r="28" spans="1:31" s="6" customFormat="1">
      <c r="A28" s="61"/>
      <c r="B28" s="85"/>
      <c r="C28" s="62" t="s">
        <v>61</v>
      </c>
      <c r="D28" s="37" t="s">
        <v>52</v>
      </c>
      <c r="E28" s="42">
        <v>2</v>
      </c>
      <c r="F28" s="43">
        <v>1000</v>
      </c>
      <c r="G28" s="44">
        <f t="shared" si="3"/>
        <v>2000</v>
      </c>
      <c r="H28" s="29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</row>
    <row r="29" spans="1:31" s="6" customFormat="1">
      <c r="A29" s="61"/>
      <c r="B29" s="85"/>
      <c r="C29" s="62" t="s">
        <v>76</v>
      </c>
      <c r="D29" s="37" t="s">
        <v>77</v>
      </c>
      <c r="E29" s="42">
        <v>1</v>
      </c>
      <c r="F29" s="43">
        <v>1000</v>
      </c>
      <c r="G29" s="44">
        <f t="shared" si="3"/>
        <v>1000</v>
      </c>
      <c r="H29" s="29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</row>
    <row r="30" spans="1:31" s="6" customFormat="1">
      <c r="A30" s="61"/>
      <c r="B30" s="85"/>
      <c r="C30" s="62" t="s">
        <v>53</v>
      </c>
      <c r="D30" s="37" t="s">
        <v>62</v>
      </c>
      <c r="E30" s="42">
        <v>2</v>
      </c>
      <c r="F30" s="43">
        <v>1000</v>
      </c>
      <c r="G30" s="44">
        <f t="shared" si="3"/>
        <v>2000</v>
      </c>
      <c r="H30" s="29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</row>
    <row r="31" spans="1:31" s="6" customFormat="1">
      <c r="A31" s="61"/>
      <c r="B31" s="85"/>
      <c r="C31" s="62" t="s">
        <v>66</v>
      </c>
      <c r="D31" s="37" t="s">
        <v>68</v>
      </c>
      <c r="E31" s="42">
        <v>2</v>
      </c>
      <c r="F31" s="43">
        <v>1000</v>
      </c>
      <c r="G31" s="44">
        <f t="shared" si="3"/>
        <v>2000</v>
      </c>
      <c r="H31" s="29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s="6" customFormat="1">
      <c r="A32" s="61"/>
      <c r="B32" s="84"/>
      <c r="C32" s="62" t="s">
        <v>63</v>
      </c>
      <c r="D32" s="37" t="s">
        <v>64</v>
      </c>
      <c r="E32" s="42">
        <v>1</v>
      </c>
      <c r="F32" s="43">
        <v>1000</v>
      </c>
      <c r="G32" s="44">
        <f t="shared" si="3"/>
        <v>1000</v>
      </c>
      <c r="H32" s="29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</row>
    <row r="33" spans="1:31" s="6" customFormat="1" ht="75">
      <c r="A33" s="61"/>
      <c r="B33" s="64" t="s">
        <v>65</v>
      </c>
      <c r="C33" s="62"/>
      <c r="D33" s="37" t="s">
        <v>88</v>
      </c>
      <c r="E33" s="42">
        <v>5</v>
      </c>
      <c r="F33" s="43">
        <v>1000</v>
      </c>
      <c r="G33" s="44">
        <f t="shared" si="3"/>
        <v>5000</v>
      </c>
      <c r="H33" s="29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</row>
    <row r="34" spans="1:31" s="6" customFormat="1" ht="60">
      <c r="A34" s="61"/>
      <c r="B34" s="64" t="s">
        <v>66</v>
      </c>
      <c r="C34" s="62"/>
      <c r="D34" s="37" t="s">
        <v>67</v>
      </c>
      <c r="E34" s="42">
        <v>3</v>
      </c>
      <c r="F34" s="43">
        <v>1000</v>
      </c>
      <c r="G34" s="44">
        <f t="shared" si="3"/>
        <v>3000</v>
      </c>
      <c r="H34" s="29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</row>
    <row r="35" spans="1:31" s="6" customFormat="1" ht="75">
      <c r="A35" s="61"/>
      <c r="B35" s="69" t="s">
        <v>78</v>
      </c>
      <c r="C35" s="62"/>
      <c r="D35" s="66" t="s">
        <v>69</v>
      </c>
      <c r="E35" s="42">
        <v>5</v>
      </c>
      <c r="F35" s="43">
        <v>1000</v>
      </c>
      <c r="G35" s="44">
        <f t="shared" si="3"/>
        <v>5000</v>
      </c>
      <c r="H35" s="29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</row>
    <row r="36" spans="1:31" s="6" customFormat="1" ht="120">
      <c r="A36" s="61"/>
      <c r="B36" s="64" t="s">
        <v>71</v>
      </c>
      <c r="C36" s="62"/>
      <c r="D36" s="68" t="s">
        <v>70</v>
      </c>
      <c r="E36" s="42">
        <v>5</v>
      </c>
      <c r="F36" s="43">
        <v>1000</v>
      </c>
      <c r="G36" s="44">
        <f t="shared" si="3"/>
        <v>5000</v>
      </c>
      <c r="H36" s="29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</row>
    <row r="37" spans="1:31" s="6" customFormat="1" ht="30">
      <c r="A37" s="61"/>
      <c r="B37" s="64" t="s">
        <v>72</v>
      </c>
      <c r="C37" s="62"/>
      <c r="D37" s="37" t="s">
        <v>73</v>
      </c>
      <c r="E37" s="42">
        <v>3</v>
      </c>
      <c r="F37" s="43">
        <v>1000</v>
      </c>
      <c r="G37" s="44">
        <f t="shared" si="3"/>
        <v>3000</v>
      </c>
      <c r="H37" s="29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</row>
    <row r="38" spans="1:31" s="6" customFormat="1" ht="75">
      <c r="A38" s="61"/>
      <c r="B38" s="64" t="s">
        <v>74</v>
      </c>
      <c r="C38" s="62"/>
      <c r="D38" s="66" t="s">
        <v>79</v>
      </c>
      <c r="E38" s="42">
        <v>5</v>
      </c>
      <c r="F38" s="43">
        <v>1000</v>
      </c>
      <c r="G38" s="44">
        <f t="shared" si="3"/>
        <v>5000</v>
      </c>
      <c r="H38" s="29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</row>
    <row r="39" spans="1:31" s="6" customFormat="1" ht="53.25" customHeight="1">
      <c r="A39" s="61"/>
      <c r="B39" s="65" t="s">
        <v>75</v>
      </c>
      <c r="C39" s="62"/>
      <c r="D39" s="37" t="s">
        <v>86</v>
      </c>
      <c r="E39" s="42">
        <v>2</v>
      </c>
      <c r="F39" s="43">
        <v>1000</v>
      </c>
      <c r="G39" s="44">
        <f t="shared" si="3"/>
        <v>2000</v>
      </c>
      <c r="H39" s="29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</row>
    <row r="40" spans="1:31" s="6" customFormat="1" ht="75">
      <c r="A40" s="61"/>
      <c r="B40" s="64" t="s">
        <v>87</v>
      </c>
      <c r="C40" s="62"/>
      <c r="D40" s="37" t="s">
        <v>89</v>
      </c>
      <c r="E40" s="42">
        <v>5</v>
      </c>
      <c r="F40" s="43">
        <v>1000</v>
      </c>
      <c r="G40" s="44">
        <f t="shared" si="3"/>
        <v>5000</v>
      </c>
      <c r="H40" s="29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</row>
    <row r="41" spans="1:31" s="6" customFormat="1" ht="30">
      <c r="A41" s="61"/>
      <c r="B41" s="83" t="s">
        <v>98</v>
      </c>
      <c r="C41" s="62" t="s">
        <v>80</v>
      </c>
      <c r="D41" s="37" t="s">
        <v>81</v>
      </c>
      <c r="E41" s="42">
        <v>2</v>
      </c>
      <c r="F41" s="43">
        <v>1000</v>
      </c>
      <c r="G41" s="44">
        <f t="shared" si="3"/>
        <v>2000</v>
      </c>
      <c r="H41" s="29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</row>
    <row r="42" spans="1:31" s="6" customFormat="1">
      <c r="A42" s="61"/>
      <c r="B42" s="85"/>
      <c r="C42" s="62" t="s">
        <v>82</v>
      </c>
      <c r="D42" s="37" t="s">
        <v>83</v>
      </c>
      <c r="E42" s="42">
        <v>2</v>
      </c>
      <c r="F42" s="43">
        <v>1000</v>
      </c>
      <c r="G42" s="44">
        <f t="shared" si="3"/>
        <v>2000</v>
      </c>
      <c r="H42" s="29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</row>
    <row r="43" spans="1:31" s="6" customFormat="1">
      <c r="A43" s="61"/>
      <c r="B43" s="85"/>
      <c r="C43" s="62" t="s">
        <v>54</v>
      </c>
      <c r="D43" s="37" t="s">
        <v>84</v>
      </c>
      <c r="E43" s="42">
        <v>2</v>
      </c>
      <c r="F43" s="43">
        <v>1000</v>
      </c>
      <c r="G43" s="44">
        <f t="shared" si="3"/>
        <v>2000</v>
      </c>
      <c r="H43" s="29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</row>
    <row r="44" spans="1:31" s="6" customFormat="1">
      <c r="A44" s="61"/>
      <c r="B44" s="85"/>
      <c r="C44" s="62" t="s">
        <v>55</v>
      </c>
      <c r="D44" s="37" t="s">
        <v>85</v>
      </c>
      <c r="E44" s="42">
        <v>2</v>
      </c>
      <c r="F44" s="43">
        <v>1000</v>
      </c>
      <c r="G44" s="44">
        <f t="shared" si="3"/>
        <v>2000</v>
      </c>
      <c r="H44" s="29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</row>
    <row r="45" spans="1:31" s="6" customFormat="1" ht="60">
      <c r="A45" s="61"/>
      <c r="B45" s="85"/>
      <c r="C45" s="67" t="s">
        <v>94</v>
      </c>
      <c r="D45" s="66" t="s">
        <v>95</v>
      </c>
      <c r="E45" s="42">
        <v>2</v>
      </c>
      <c r="F45" s="43">
        <v>1000</v>
      </c>
      <c r="G45" s="44">
        <f t="shared" si="3"/>
        <v>2000</v>
      </c>
      <c r="H45" s="29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</row>
    <row r="46" spans="1:31" s="6" customFormat="1" ht="60">
      <c r="A46" s="61"/>
      <c r="B46" s="85"/>
      <c r="C46" s="70" t="s">
        <v>90</v>
      </c>
      <c r="D46" s="66" t="s">
        <v>96</v>
      </c>
      <c r="E46" s="42">
        <v>2</v>
      </c>
      <c r="F46" s="43">
        <v>1000</v>
      </c>
      <c r="G46" s="44">
        <f t="shared" si="3"/>
        <v>2000</v>
      </c>
      <c r="H46" s="29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</row>
    <row r="47" spans="1:31" s="6" customFormat="1" ht="60">
      <c r="A47" s="61"/>
      <c r="B47" s="85"/>
      <c r="C47" s="70" t="s">
        <v>91</v>
      </c>
      <c r="D47" s="66" t="s">
        <v>97</v>
      </c>
      <c r="E47" s="42">
        <v>2</v>
      </c>
      <c r="F47" s="43">
        <v>1000</v>
      </c>
      <c r="G47" s="44">
        <f t="shared" si="3"/>
        <v>2000</v>
      </c>
      <c r="H47" s="29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</row>
    <row r="48" spans="1:31" s="6" customFormat="1">
      <c r="A48" s="61"/>
      <c r="B48" s="85"/>
      <c r="C48" s="70" t="s">
        <v>92</v>
      </c>
      <c r="D48" s="66" t="s">
        <v>93</v>
      </c>
      <c r="E48" s="42">
        <v>1</v>
      </c>
      <c r="F48" s="43">
        <v>1000</v>
      </c>
      <c r="G48" s="44">
        <f t="shared" si="3"/>
        <v>1000</v>
      </c>
      <c r="H48" s="29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</row>
    <row r="49" spans="1:31" s="1" customFormat="1">
      <c r="A49" s="76" t="s">
        <v>30</v>
      </c>
      <c r="B49" s="77"/>
      <c r="C49" s="77"/>
      <c r="D49" s="77"/>
      <c r="E49" s="77"/>
      <c r="F49" s="78"/>
      <c r="G49" s="23">
        <f>SUM(G24:G48)</f>
        <v>62000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8.75" customHeight="1">
      <c r="A50" s="88" t="s">
        <v>31</v>
      </c>
      <c r="B50" s="88"/>
      <c r="C50" s="88"/>
      <c r="D50" s="88"/>
      <c r="E50" s="88"/>
    </row>
    <row r="51" spans="1:31">
      <c r="A51" s="86" t="s">
        <v>32</v>
      </c>
      <c r="B51" s="86"/>
      <c r="C51" s="46" t="s">
        <v>33</v>
      </c>
      <c r="D51" s="45" t="s">
        <v>34</v>
      </c>
      <c r="G51"/>
    </row>
    <row r="52" spans="1:31">
      <c r="A52" s="47">
        <v>1</v>
      </c>
      <c r="B52" s="47"/>
      <c r="C52" s="48" t="s">
        <v>35</v>
      </c>
      <c r="D52" s="49">
        <v>1</v>
      </c>
      <c r="G52"/>
    </row>
    <row r="53" spans="1:31">
      <c r="A53" s="47">
        <v>2</v>
      </c>
      <c r="B53" s="47"/>
      <c r="C53" s="48" t="s">
        <v>9</v>
      </c>
      <c r="D53" s="49">
        <v>1</v>
      </c>
      <c r="G53"/>
    </row>
    <row r="54" spans="1:31">
      <c r="A54" s="47">
        <v>3</v>
      </c>
      <c r="B54" s="47"/>
      <c r="C54" s="50" t="s">
        <v>36</v>
      </c>
      <c r="D54" s="49">
        <v>1</v>
      </c>
      <c r="G54"/>
    </row>
    <row r="55" spans="1:31" ht="28.8">
      <c r="A55" s="47">
        <v>4</v>
      </c>
      <c r="B55" s="47"/>
      <c r="C55" s="48" t="s">
        <v>37</v>
      </c>
      <c r="D55" s="49">
        <v>2</v>
      </c>
      <c r="G55"/>
    </row>
    <row r="56" spans="1:31">
      <c r="A56" s="47">
        <v>5</v>
      </c>
      <c r="B56" s="47"/>
      <c r="C56" s="48" t="s">
        <v>38</v>
      </c>
      <c r="D56" s="49">
        <v>3</v>
      </c>
      <c r="G56"/>
    </row>
    <row r="57" spans="1:31">
      <c r="A57" s="47">
        <v>6</v>
      </c>
      <c r="B57" s="47"/>
      <c r="C57" s="48" t="s">
        <v>39</v>
      </c>
      <c r="D57" s="49">
        <v>2</v>
      </c>
      <c r="G57"/>
    </row>
    <row r="58" spans="1:31">
      <c r="A58" s="87" t="s">
        <v>40</v>
      </c>
      <c r="B58" s="87"/>
      <c r="C58" s="87"/>
      <c r="D58" s="49" t="s">
        <v>101</v>
      </c>
      <c r="G58"/>
    </row>
    <row r="59" spans="1:31">
      <c r="A59" s="87" t="s">
        <v>41</v>
      </c>
      <c r="B59" s="87"/>
      <c r="C59" s="87"/>
      <c r="D59" s="53">
        <f>G49+G21+G8+G18+G14</f>
        <v>106000</v>
      </c>
      <c r="G59"/>
    </row>
  </sheetData>
  <mergeCells count="25">
    <mergeCell ref="A1:G1"/>
    <mergeCell ref="A2:C2"/>
    <mergeCell ref="E2:G2"/>
    <mergeCell ref="A3:C3"/>
    <mergeCell ref="E3:G3"/>
    <mergeCell ref="A51:B51"/>
    <mergeCell ref="A58:C58"/>
    <mergeCell ref="A59:C59"/>
    <mergeCell ref="A50:E50"/>
    <mergeCell ref="B4:D4"/>
    <mergeCell ref="A5:G5"/>
    <mergeCell ref="A8:F8"/>
    <mergeCell ref="A9:G9"/>
    <mergeCell ref="B14:F14"/>
    <mergeCell ref="A10:A13"/>
    <mergeCell ref="A16:A17"/>
    <mergeCell ref="A15:G15"/>
    <mergeCell ref="B21:F21"/>
    <mergeCell ref="A22:G22"/>
    <mergeCell ref="A49:F49"/>
    <mergeCell ref="B18:F18"/>
    <mergeCell ref="A19:G19"/>
    <mergeCell ref="B24:B25"/>
    <mergeCell ref="B26:B32"/>
    <mergeCell ref="B41:B48"/>
  </mergeCells>
  <phoneticPr fontId="20" type="noConversion"/>
  <pageMargins left="0.75" right="0.75" top="1" bottom="1" header="0.5" footer="0.5"/>
  <pageSetup paperSize="9" firstPageNumber="4294963191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微信H5报价明细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</cp:lastModifiedBy>
  <cp:lastPrinted>2411-12-30T00:00:00Z</cp:lastPrinted>
  <dcterms:created xsi:type="dcterms:W3CDTF">1996-12-17T01:32:00Z</dcterms:created>
  <dcterms:modified xsi:type="dcterms:W3CDTF">2016-06-03T07:00:01Z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