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40"/>
  </bookViews>
  <sheets>
    <sheet name="Table" sheetId="1" r:id="rId1"/>
    <sheet name="DataSheet" sheetId="2" r:id="rId2"/>
    <sheet name="货号表" sheetId="3" r:id="rId3"/>
  </sheets>
  <calcPr calcId="144525"/>
</workbook>
</file>

<file path=xl/sharedStrings.xml><?xml version="1.0" encoding="utf-8"?>
<sst xmlns="http://schemas.openxmlformats.org/spreadsheetml/2006/main" count="174" uniqueCount="79">
  <si>
    <t>辅助</t>
  </si>
  <si>
    <t>0感销售通报</t>
  </si>
  <si>
    <t>加一裤</t>
  </si>
  <si>
    <t>“+1裤”销售通报</t>
  </si>
  <si>
    <t>公司</t>
  </si>
  <si>
    <t>负责人</t>
  </si>
  <si>
    <t>总监/部长</t>
  </si>
  <si>
    <t>累计目标</t>
  </si>
  <si>
    <t>昨日累计</t>
  </si>
  <si>
    <t>累计销售</t>
  </si>
  <si>
    <t>春夏</t>
  </si>
  <si>
    <t>秋冬</t>
  </si>
  <si>
    <t>合计</t>
  </si>
  <si>
    <t>累计完成率</t>
  </si>
  <si>
    <t>中分类2</t>
  </si>
  <si>
    <t>今日销售</t>
  </si>
  <si>
    <t>DC111001</t>
  </si>
  <si>
    <t>连锁一事业部</t>
  </si>
  <si>
    <t>景小丽</t>
  </si>
  <si>
    <t>吴怀栋</t>
  </si>
  <si>
    <t>DC111002</t>
  </si>
  <si>
    <t>石晶晶</t>
  </si>
  <si>
    <t>DC111003</t>
  </si>
  <si>
    <t>周梦</t>
  </si>
  <si>
    <t>DC131000</t>
  </si>
  <si>
    <t>其他</t>
  </si>
  <si>
    <t>DC121001</t>
  </si>
  <si>
    <t>连锁二事业部</t>
  </si>
  <si>
    <t>杨其胜</t>
  </si>
  <si>
    <t>强方舟</t>
  </si>
  <si>
    <t>DC121002</t>
  </si>
  <si>
    <t>刘利国</t>
  </si>
  <si>
    <t>DC121003</t>
  </si>
  <si>
    <t>陈辉</t>
  </si>
  <si>
    <t>DC131001</t>
  </si>
  <si>
    <t>连锁三公司</t>
  </si>
  <si>
    <t>刘青</t>
  </si>
  <si>
    <t>崔子龙</t>
  </si>
  <si>
    <t>DC131002</t>
  </si>
  <si>
    <t>王冰祥</t>
  </si>
  <si>
    <t>DC131003</t>
  </si>
  <si>
    <t>王尊丽</t>
  </si>
  <si>
    <t>电商一公司</t>
  </si>
  <si>
    <t>宋瑞敏</t>
  </si>
  <si>
    <t>电商二公司</t>
  </si>
  <si>
    <t>郭磊</t>
  </si>
  <si>
    <t>电一</t>
  </si>
  <si>
    <t>电二</t>
  </si>
  <si>
    <t>`</t>
  </si>
  <si>
    <t>品类</t>
  </si>
  <si>
    <t>营业部</t>
  </si>
  <si>
    <t>营业部ID</t>
  </si>
  <si>
    <t>款（货号）</t>
  </si>
  <si>
    <t>营业销售量</t>
  </si>
  <si>
    <t>累计销售量</t>
  </si>
  <si>
    <t>来源</t>
  </si>
  <si>
    <t>BI-0202.1</t>
  </si>
  <si>
    <t>厂部</t>
  </si>
  <si>
    <t>DC111000</t>
  </si>
  <si>
    <t>HM1C008KTH1</t>
  </si>
  <si>
    <t>筛选</t>
  </si>
  <si>
    <t>日期 2022/8/9- yesterday</t>
  </si>
  <si>
    <t>货号筛选如下</t>
  </si>
  <si>
    <t>HM3C008KTH1</t>
  </si>
  <si>
    <t>HM1C188LPH1</t>
  </si>
  <si>
    <t>HM3C188LPH1</t>
  </si>
  <si>
    <t>HM1C008LPH1</t>
  </si>
  <si>
    <t>HM3C008LPH1</t>
  </si>
  <si>
    <t>HM3C008LQH1</t>
  </si>
  <si>
    <t>HM1C008LQH1</t>
  </si>
  <si>
    <t>HM2C012KTH1</t>
  </si>
  <si>
    <t>HM2C011KTH1</t>
  </si>
  <si>
    <t>HM6C008KTH1</t>
  </si>
  <si>
    <t>HM6C009KTH1</t>
  </si>
  <si>
    <t>HM6C001KTH1</t>
  </si>
  <si>
    <t>HM6K008GNH1</t>
  </si>
  <si>
    <t>HM6K008FAH1</t>
  </si>
  <si>
    <t>商品代码</t>
  </si>
  <si>
    <t>中分类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</si>
</sst>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0.0%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2" xfId="0" applyFill="1" applyBorder="1" applyAlignment="1"/>
    <xf numFmtId="0" fontId="5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/>
    <xf numFmtId="176" fontId="0" fillId="3" borderId="3" xfId="0" applyNumberFormat="1" applyFill="1" applyBorder="1" applyAlignment="1"/>
    <xf numFmtId="0" fontId="0" fillId="3" borderId="4" xfId="0" applyFill="1" applyBorder="1" applyAlignment="1"/>
    <xf numFmtId="176" fontId="0" fillId="3" borderId="4" xfId="0" applyNumberFormat="1" applyFill="1" applyBorder="1" applyAlignment="1"/>
    <xf numFmtId="176" fontId="5" fillId="4" borderId="1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20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Alignment="1"/>
    <xf numFmtId="0" fontId="0" fillId="0" borderId="0" xfId="0" applyFont="1">
      <alignment vertical="center"/>
    </xf>
    <xf numFmtId="177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4" fillId="3" borderId="5" xfId="0" applyFont="1" applyFill="1" applyBorder="1" applyAlignment="1">
      <alignment horizontal="center" vertical="center"/>
    </xf>
    <xf numFmtId="179" fontId="5" fillId="3" borderId="1" xfId="11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/>
    <xf numFmtId="0" fontId="0" fillId="3" borderId="0" xfId="0" applyFill="1">
      <alignment vertical="center"/>
    </xf>
    <xf numFmtId="0" fontId="5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S47"/>
  <sheetViews>
    <sheetView tabSelected="1" workbookViewId="0">
      <selection activeCell="A1" sqref="A1"/>
    </sheetView>
  </sheetViews>
  <sheetFormatPr defaultColWidth="9" defaultRowHeight="13.5"/>
  <cols>
    <col min="1" max="1" width="9" style="6" customWidth="1"/>
    <col min="2" max="2" width="14.25" style="1" customWidth="1"/>
    <col min="5" max="5" width="9.25" customWidth="1"/>
    <col min="6" max="6" width="9" style="1" hidden="1" customWidth="1"/>
    <col min="7" max="10" width="9.125" customWidth="1"/>
    <col min="11" max="11" width="14.625" style="1" customWidth="1"/>
    <col min="12" max="12" width="9" style="6" customWidth="1"/>
    <col min="13" max="13" width="14.25" style="1" customWidth="1"/>
    <col min="16" max="17" width="9" style="1" hidden="1" customWidth="1"/>
  </cols>
  <sheetData>
    <row r="1" ht="20.1" customHeight="1" spans="1:19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20"/>
      <c r="J1" s="26" t="str">
        <f ca="1">MID(TEXT(NOW(),"yyyy-mm-dd HH:MM"),12,2)&amp;":"&amp;"00"</f>
        <v>08:00</v>
      </c>
      <c r="K1" s="27">
        <f ca="1">TODAY()</f>
        <v>44841</v>
      </c>
      <c r="L1" s="28" t="s">
        <v>2</v>
      </c>
      <c r="M1" s="29" t="s">
        <v>3</v>
      </c>
      <c r="N1" s="8"/>
      <c r="O1" s="8"/>
      <c r="P1" s="8"/>
      <c r="Q1" s="8"/>
      <c r="R1" s="8"/>
      <c r="S1" s="7" t="str">
        <f ca="1">MID(TEXT(NOW(),"yyyy-mm-dd HH:MM"),12,2)&amp;":"&amp;"00"</f>
        <v>08:00</v>
      </c>
    </row>
    <row r="2" ht="16.5" customHeight="1" spans="2:19"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28"/>
      <c r="M2" s="9" t="s">
        <v>4</v>
      </c>
      <c r="N2" s="9" t="s">
        <v>5</v>
      </c>
      <c r="O2" s="9" t="s">
        <v>6</v>
      </c>
      <c r="P2" s="9" t="s">
        <v>14</v>
      </c>
      <c r="Q2" s="9" t="s">
        <v>8</v>
      </c>
      <c r="R2" s="9" t="s">
        <v>9</v>
      </c>
      <c r="S2" s="9" t="s">
        <v>15</v>
      </c>
    </row>
    <row r="3" ht="16.5" customHeight="1" spans="1:19">
      <c r="A3" s="10" t="s">
        <v>16</v>
      </c>
      <c r="B3" s="9" t="s">
        <v>17</v>
      </c>
      <c r="C3" s="9" t="s">
        <v>18</v>
      </c>
      <c r="D3" s="9" t="s">
        <v>19</v>
      </c>
      <c r="E3" s="11">
        <v>26666.6666666667</v>
      </c>
      <c r="F3" s="11">
        <f>SUMIFS(DataSheet!$F:$F,DataSheet!$A:$A,$H$2,DataSheet!$C:$C,$A3)+SUMIFS(DataSheet!$F:$F,DataSheet!$A:$A,$I$2,DataSheet!$C:$C,$A3)</f>
        <v>0</v>
      </c>
      <c r="G3" s="11">
        <f>F3+J3</f>
        <v>0</v>
      </c>
      <c r="H3" s="11">
        <f>SUMIFS(DataSheet!$E:$E,DataSheet!$A:$A,$H$2,DataSheet!$C:$C,$A3)</f>
        <v>0</v>
      </c>
      <c r="I3" s="11">
        <f>SUMIFS(DataSheet!$E:$E,DataSheet!$A:$A,$I$2,DataSheet!$C:$C,$A3)</f>
        <v>0</v>
      </c>
      <c r="J3" s="11">
        <f>H3+I3</f>
        <v>0</v>
      </c>
      <c r="K3" s="30">
        <f>G7/E3</f>
        <v>0</v>
      </c>
      <c r="L3" s="31" t="s">
        <v>16</v>
      </c>
      <c r="M3" s="9" t="s">
        <v>17</v>
      </c>
      <c r="N3" s="9" t="s">
        <v>18</v>
      </c>
      <c r="O3" s="9" t="s">
        <v>19</v>
      </c>
      <c r="P3" s="9" t="s">
        <v>2</v>
      </c>
      <c r="Q3" s="9">
        <f>SUMIFS(DataSheet!$F:$F,DataSheet!$A:$A,$L$1,DataSheet!$C:$C,$L3)</f>
        <v>0</v>
      </c>
      <c r="R3" s="9">
        <f t="shared" ref="R3:R18" si="0">Q3+S3</f>
        <v>0</v>
      </c>
      <c r="S3" s="9">
        <f>SUMIFS(DataSheet!$E:$E,DataSheet!$A:$A,$L$1,DataSheet!$C:$C,$L3)</f>
        <v>0</v>
      </c>
    </row>
    <row r="4" ht="16.5" customHeight="1" spans="1:19">
      <c r="A4" s="10" t="s">
        <v>20</v>
      </c>
      <c r="B4" s="12"/>
      <c r="C4" s="12"/>
      <c r="D4" s="9" t="s">
        <v>21</v>
      </c>
      <c r="E4" s="13"/>
      <c r="F4" s="11">
        <f>SUMIFS(DataSheet!$F:$F,DataSheet!$A:$A,$H$2,DataSheet!$C:$C,$A4)+SUMIFS(DataSheet!$F:$F,DataSheet!$A:$A,$I$2,DataSheet!$C:$C,$A4)</f>
        <v>0</v>
      </c>
      <c r="G4" s="11">
        <f>F4+J4</f>
        <v>0</v>
      </c>
      <c r="H4" s="11">
        <f>SUMIFS(DataSheet!$E:$E,DataSheet!$A:$A,$H$2,DataSheet!$C:$C,$A4)</f>
        <v>0</v>
      </c>
      <c r="I4" s="11">
        <f>SUMIFS(DataSheet!$E:$E,DataSheet!$A:$A,$I$2,DataSheet!$C:$C,$A4)</f>
        <v>0</v>
      </c>
      <c r="J4" s="11">
        <f>H4+I4</f>
        <v>0</v>
      </c>
      <c r="K4" s="12"/>
      <c r="L4" s="31" t="s">
        <v>20</v>
      </c>
      <c r="M4" s="12"/>
      <c r="N4" s="12"/>
      <c r="O4" s="9" t="s">
        <v>21</v>
      </c>
      <c r="P4" s="9" t="s">
        <v>2</v>
      </c>
      <c r="Q4" s="9">
        <f>SUMIFS(DataSheet!$F:$F,DataSheet!$A:$A,$L$1,DataSheet!$C:$C,$L4)</f>
        <v>0</v>
      </c>
      <c r="R4" s="9">
        <f t="shared" si="0"/>
        <v>0</v>
      </c>
      <c r="S4" s="9">
        <f>SUMIFS(DataSheet!$E:$E,DataSheet!$A:$A,$L$1,DataSheet!$C:$C,$L4)</f>
        <v>0</v>
      </c>
    </row>
    <row r="5" ht="16.5" customHeight="1" spans="1:19">
      <c r="A5" s="10" t="s">
        <v>22</v>
      </c>
      <c r="B5" s="12"/>
      <c r="C5" s="12"/>
      <c r="D5" s="9" t="s">
        <v>23</v>
      </c>
      <c r="E5" s="13"/>
      <c r="F5" s="11">
        <f>SUMIFS(DataSheet!$F:$F,DataSheet!$A:$A,$H$2,DataSheet!$C:$C,$A5)+SUMIFS(DataSheet!$F:$F,DataSheet!$A:$A,$I$2,DataSheet!$C:$C,$A5)</f>
        <v>0</v>
      </c>
      <c r="G5" s="11">
        <f>F5+J5</f>
        <v>0</v>
      </c>
      <c r="H5" s="11">
        <f>SUMIFS(DataSheet!$E:$E,DataSheet!$A:$A,$H$2,DataSheet!$C:$C,$A5)</f>
        <v>0</v>
      </c>
      <c r="I5" s="11">
        <f>SUMIFS(DataSheet!$E:$E,DataSheet!$A:$A,$I$2,DataSheet!$C:$C,$A5)</f>
        <v>0</v>
      </c>
      <c r="J5" s="11">
        <f>H5+I5</f>
        <v>0</v>
      </c>
      <c r="K5" s="12"/>
      <c r="L5" s="31" t="s">
        <v>22</v>
      </c>
      <c r="M5" s="12"/>
      <c r="N5" s="12"/>
      <c r="O5" s="9" t="s">
        <v>23</v>
      </c>
      <c r="P5" s="9" t="s">
        <v>2</v>
      </c>
      <c r="Q5" s="9">
        <f>SUMIFS(DataSheet!$F:$F,DataSheet!$A:$A,$L$1,DataSheet!$C:$C,$L5)</f>
        <v>0</v>
      </c>
      <c r="R5" s="9">
        <f t="shared" si="0"/>
        <v>0</v>
      </c>
      <c r="S5" s="9">
        <f>SUMIFS(DataSheet!$E:$E,DataSheet!$A:$A,$L$1,DataSheet!$C:$C,$L5)</f>
        <v>0</v>
      </c>
    </row>
    <row r="6" ht="16.5" customHeight="1" spans="1:19">
      <c r="A6" s="10" t="s">
        <v>24</v>
      </c>
      <c r="B6" s="12"/>
      <c r="C6" s="12"/>
      <c r="D6" s="9" t="s">
        <v>25</v>
      </c>
      <c r="E6" s="13"/>
      <c r="F6" s="11">
        <f>SUMIFS(DataSheet!$F:$F,DataSheet!$A:$A,$H$2,DataSheet!$C:$C,$A6)+SUMIFS(DataSheet!$F:$F,DataSheet!$A:$A,$I$2,DataSheet!$C:$C,$A6)</f>
        <v>0</v>
      </c>
      <c r="G6" s="11">
        <f>F6+J6</f>
        <v>0</v>
      </c>
      <c r="H6" s="11">
        <f>SUMIFS(DataSheet!$E:$E,DataSheet!$A:$A,$H$2,DataSheet!$C:$C,$A6)</f>
        <v>0</v>
      </c>
      <c r="I6" s="11">
        <f>SUMIFS(DataSheet!$E:$E,DataSheet!$A:$A,$I$2,DataSheet!$C:$C,$A6)</f>
        <v>0</v>
      </c>
      <c r="J6" s="11">
        <f>H6+I6</f>
        <v>0</v>
      </c>
      <c r="K6" s="12"/>
      <c r="L6" s="31" t="s">
        <v>24</v>
      </c>
      <c r="M6" s="12"/>
      <c r="N6" s="12"/>
      <c r="O6" s="9" t="s">
        <v>25</v>
      </c>
      <c r="P6" s="9" t="s">
        <v>2</v>
      </c>
      <c r="Q6" s="9">
        <f>SUMIFS(DataSheet!$F:$F,DataSheet!$A:$A,$L$1,DataSheet!$C:$C,$L6)</f>
        <v>0</v>
      </c>
      <c r="R6" s="9">
        <f t="shared" si="0"/>
        <v>0</v>
      </c>
      <c r="S6" s="9">
        <f>SUMIFS(DataSheet!$E:$E,DataSheet!$A:$A,$L$1,DataSheet!$C:$C,$L6)</f>
        <v>0</v>
      </c>
    </row>
    <row r="7" ht="16.5" customHeight="1" spans="2:19">
      <c r="B7" s="14"/>
      <c r="C7" s="14"/>
      <c r="D7" s="9" t="s">
        <v>12</v>
      </c>
      <c r="E7" s="15"/>
      <c r="F7" s="11">
        <f>F3+F4+F5+F6</f>
        <v>0</v>
      </c>
      <c r="G7" s="16">
        <f>SUM(G3:G6)</f>
        <v>0</v>
      </c>
      <c r="H7" s="16">
        <f>SUM(H3:H6)</f>
        <v>0</v>
      </c>
      <c r="I7" s="16">
        <f>SUM(I3:I6)</f>
        <v>0</v>
      </c>
      <c r="J7" s="16">
        <f>SUM(J3:J6)</f>
        <v>0</v>
      </c>
      <c r="K7" s="14"/>
      <c r="L7" s="28"/>
      <c r="M7" s="14"/>
      <c r="N7" s="14"/>
      <c r="O7" s="9" t="s">
        <v>12</v>
      </c>
      <c r="P7" s="9" t="s">
        <v>2</v>
      </c>
      <c r="Q7" s="9">
        <f>Q3+Q4+Q5+Q6</f>
        <v>0</v>
      </c>
      <c r="R7" s="34">
        <f t="shared" si="0"/>
        <v>0</v>
      </c>
      <c r="S7" s="34">
        <f>SUM(S3:S6)</f>
        <v>0</v>
      </c>
    </row>
    <row r="8" ht="16.5" customHeight="1" spans="1:19">
      <c r="A8" s="10" t="s">
        <v>26</v>
      </c>
      <c r="B8" s="9" t="s">
        <v>27</v>
      </c>
      <c r="C8" s="9" t="s">
        <v>28</v>
      </c>
      <c r="D8" s="9" t="s">
        <v>29</v>
      </c>
      <c r="E8" s="11">
        <v>26666.6666666667</v>
      </c>
      <c r="F8" s="11">
        <f>SUMIFS(DataSheet!$F:$F,DataSheet!$A:$A,$H$2,DataSheet!$C:$C,$A8)+SUMIFS(DataSheet!$F:$F,DataSheet!$A:$A,$I$2,DataSheet!$C:$C,$A8)</f>
        <v>0</v>
      </c>
      <c r="G8" s="11">
        <f>F8+J8</f>
        <v>0</v>
      </c>
      <c r="H8" s="11">
        <f>SUMIFS(DataSheet!$E:$E,DataSheet!$A:$A,$H$2,DataSheet!$C:$C,$A8)</f>
        <v>0</v>
      </c>
      <c r="I8" s="11">
        <f>SUMIFS(DataSheet!$E:$E,DataSheet!$A:$A,$I$2,DataSheet!$C:$C,$A8)</f>
        <v>0</v>
      </c>
      <c r="J8" s="11">
        <f>H8+I8</f>
        <v>0</v>
      </c>
      <c r="K8" s="30">
        <f>G12/E8</f>
        <v>0</v>
      </c>
      <c r="L8" s="31" t="s">
        <v>26</v>
      </c>
      <c r="M8" s="9" t="s">
        <v>27</v>
      </c>
      <c r="N8" s="9" t="s">
        <v>28</v>
      </c>
      <c r="O8" s="9" t="s">
        <v>29</v>
      </c>
      <c r="P8" s="9" t="s">
        <v>2</v>
      </c>
      <c r="Q8" s="9">
        <f>SUMIFS(DataSheet!$F:$F,DataSheet!$A:$A,$L$1,DataSheet!$C:$C,$L8)</f>
        <v>0</v>
      </c>
      <c r="R8" s="9">
        <f t="shared" si="0"/>
        <v>0</v>
      </c>
      <c r="S8" s="9">
        <f>SUMIFS(DataSheet!$E:$E,DataSheet!$A:$A,$L$1,DataSheet!$C:$C,$L8)</f>
        <v>0</v>
      </c>
    </row>
    <row r="9" ht="16.5" customHeight="1" spans="1:19">
      <c r="A9" s="10" t="s">
        <v>30</v>
      </c>
      <c r="B9" s="12"/>
      <c r="C9" s="12"/>
      <c r="D9" s="9" t="s">
        <v>31</v>
      </c>
      <c r="E9" s="13"/>
      <c r="F9" s="11">
        <f>SUMIFS(DataSheet!$F:$F,DataSheet!$A:$A,$H$2,DataSheet!$C:$C,$A9)+SUMIFS(DataSheet!$F:$F,DataSheet!$A:$A,$I$2,DataSheet!$C:$C,$A9)</f>
        <v>0</v>
      </c>
      <c r="G9" s="11">
        <f>F9+J9</f>
        <v>0</v>
      </c>
      <c r="H9" s="11">
        <f>SUMIFS(DataSheet!$E:$E,DataSheet!$A:$A,$H$2,DataSheet!$C:$C,$A9)</f>
        <v>0</v>
      </c>
      <c r="I9" s="11">
        <f>SUMIFS(DataSheet!$E:$E,DataSheet!$A:$A,$I$2,DataSheet!$C:$C,$A9)</f>
        <v>0</v>
      </c>
      <c r="J9" s="11">
        <f>H9+I9</f>
        <v>0</v>
      </c>
      <c r="K9" s="12"/>
      <c r="L9" s="31" t="s">
        <v>30</v>
      </c>
      <c r="M9" s="12"/>
      <c r="N9" s="12"/>
      <c r="O9" s="9" t="s">
        <v>31</v>
      </c>
      <c r="P9" s="9" t="s">
        <v>2</v>
      </c>
      <c r="Q9" s="9">
        <f>SUMIFS(DataSheet!$F:$F,DataSheet!$A:$A,$L$1,DataSheet!$C:$C,$L9)</f>
        <v>0</v>
      </c>
      <c r="R9" s="9">
        <f t="shared" si="0"/>
        <v>0</v>
      </c>
      <c r="S9" s="9">
        <f>SUMIFS(DataSheet!$E:$E,DataSheet!$A:$A,$L$1,DataSheet!$C:$C,$L9)</f>
        <v>0</v>
      </c>
    </row>
    <row r="10" ht="16.5" customHeight="1" spans="1:19">
      <c r="A10" s="10" t="s">
        <v>32</v>
      </c>
      <c r="B10" s="12"/>
      <c r="C10" s="12"/>
      <c r="D10" s="9" t="s">
        <v>33</v>
      </c>
      <c r="E10" s="13"/>
      <c r="F10" s="11">
        <f>SUMIFS(DataSheet!$F:$F,DataSheet!$A:$A,$H$2,DataSheet!$C:$C,$A10)+SUMIFS(DataSheet!$F:$F,DataSheet!$A:$A,$I$2,DataSheet!$C:$C,$A10)</f>
        <v>0</v>
      </c>
      <c r="G10" s="11">
        <f>F10+J10</f>
        <v>0</v>
      </c>
      <c r="H10" s="11">
        <f>SUMIFS(DataSheet!$E:$E,DataSheet!$A:$A,$H$2,DataSheet!$C:$C,$A10)</f>
        <v>0</v>
      </c>
      <c r="I10" s="11">
        <f>SUMIFS(DataSheet!$E:$E,DataSheet!$A:$A,$I$2,DataSheet!$C:$C,$A10)</f>
        <v>0</v>
      </c>
      <c r="J10" s="11">
        <f>H10+I10</f>
        <v>0</v>
      </c>
      <c r="K10" s="12"/>
      <c r="L10" s="31" t="s">
        <v>32</v>
      </c>
      <c r="M10" s="12"/>
      <c r="N10" s="12"/>
      <c r="O10" s="9" t="s">
        <v>33</v>
      </c>
      <c r="P10" s="9" t="s">
        <v>2</v>
      </c>
      <c r="Q10" s="9">
        <f>SUMIFS(DataSheet!$F:$F,DataSheet!$A:$A,$L$1,DataSheet!$C:$C,$L10)</f>
        <v>0</v>
      </c>
      <c r="R10" s="9">
        <f t="shared" si="0"/>
        <v>0</v>
      </c>
      <c r="S10" s="9">
        <f>SUMIFS(DataSheet!$E:$E,DataSheet!$A:$A,$L$1,DataSheet!$C:$C,$L10)</f>
        <v>0</v>
      </c>
    </row>
    <row r="11" ht="16.5" customHeight="1" spans="2:19">
      <c r="B11" s="12"/>
      <c r="C11" s="12"/>
      <c r="D11" s="9" t="s">
        <v>25</v>
      </c>
      <c r="E11" s="13"/>
      <c r="F11" s="11">
        <f>SUMIFS(DataSheet!$F:$F,DataSheet!$A:$A,$H$2,DataSheet!$C:$C,$A11)+SUMIFS(DataSheet!$F:$F,DataSheet!$A:$A,$I$2,DataSheet!$C:$C,$A11)</f>
        <v>0</v>
      </c>
      <c r="G11" s="11">
        <f>F11+J11</f>
        <v>0</v>
      </c>
      <c r="H11" s="11">
        <f>SUMIFS(DataSheet!$E:$E,DataSheet!$A:$A,$H$2,DataSheet!$C:$C,$A11)</f>
        <v>0</v>
      </c>
      <c r="I11" s="11">
        <f>SUMIFS(DataSheet!$E:$E,DataSheet!$A:$A,$I$2,DataSheet!$C:$C,$A11)</f>
        <v>0</v>
      </c>
      <c r="J11" s="11">
        <f>H11+I11</f>
        <v>0</v>
      </c>
      <c r="K11" s="12"/>
      <c r="L11" s="28"/>
      <c r="M11" s="12"/>
      <c r="N11" s="12"/>
      <c r="O11" s="9" t="s">
        <v>25</v>
      </c>
      <c r="P11" s="9" t="s">
        <v>2</v>
      </c>
      <c r="Q11" s="9">
        <f>SUMIFS(DataSheet!$F:$F,DataSheet!$A:$A,$L$1,DataSheet!$C:$C,$L11)</f>
        <v>0</v>
      </c>
      <c r="R11" s="9">
        <f t="shared" si="0"/>
        <v>0</v>
      </c>
      <c r="S11" s="9">
        <f>SUMIFS(DataSheet!$E:$E,DataSheet!$A:$A,$L$1,DataSheet!$C:$C,$L11)</f>
        <v>0</v>
      </c>
    </row>
    <row r="12" ht="16.5" customHeight="1" spans="2:19">
      <c r="B12" s="14"/>
      <c r="C12" s="14"/>
      <c r="D12" s="9" t="s">
        <v>12</v>
      </c>
      <c r="E12" s="15"/>
      <c r="F12" s="11">
        <f>F8+F9+F10+F11</f>
        <v>0</v>
      </c>
      <c r="G12" s="16">
        <f>SUM(G8:G11)</f>
        <v>0</v>
      </c>
      <c r="H12" s="16">
        <f>SUM(H8:H11)</f>
        <v>0</v>
      </c>
      <c r="I12" s="16">
        <f>SUM(I8:I11)</f>
        <v>0</v>
      </c>
      <c r="J12" s="16">
        <f>SUM(J8:J11)</f>
        <v>0</v>
      </c>
      <c r="K12" s="14"/>
      <c r="L12" s="28"/>
      <c r="M12" s="14"/>
      <c r="N12" s="14"/>
      <c r="O12" s="9" t="s">
        <v>12</v>
      </c>
      <c r="P12" s="9" t="s">
        <v>2</v>
      </c>
      <c r="Q12" s="9">
        <f>Q8+Q9+Q10+Q11</f>
        <v>0</v>
      </c>
      <c r="R12" s="34">
        <f t="shared" si="0"/>
        <v>0</v>
      </c>
      <c r="S12" s="34">
        <f>SUM(S8:S11)</f>
        <v>0</v>
      </c>
    </row>
    <row r="13" ht="16.5" customHeight="1" spans="1:19">
      <c r="A13" s="10" t="s">
        <v>34</v>
      </c>
      <c r="B13" s="9" t="s">
        <v>35</v>
      </c>
      <c r="C13" s="17" t="s">
        <v>36</v>
      </c>
      <c r="D13" s="9" t="s">
        <v>37</v>
      </c>
      <c r="E13" s="11">
        <v>26666.6666666667</v>
      </c>
      <c r="F13" s="11">
        <f>SUMIFS(DataSheet!$F:$F,DataSheet!$A:$A,$H$2,DataSheet!$C:$C,$A13)+SUMIFS(DataSheet!$F:$F,DataSheet!$A:$A,$I$2,DataSheet!$C:$C,$A13)</f>
        <v>0</v>
      </c>
      <c r="G13" s="11">
        <f>F13+J13</f>
        <v>0</v>
      </c>
      <c r="H13" s="11">
        <f>SUMIFS(DataSheet!$E:$E,DataSheet!$A:$A,$H$2,DataSheet!$C:$C,$A13)</f>
        <v>0</v>
      </c>
      <c r="I13" s="11">
        <f>SUMIFS(DataSheet!$E:$E,DataSheet!$A:$A,$I$2,DataSheet!$C:$C,$A13)</f>
        <v>0</v>
      </c>
      <c r="J13" s="11">
        <f>H13+I13</f>
        <v>0</v>
      </c>
      <c r="K13" s="30">
        <f>G17/E13</f>
        <v>0</v>
      </c>
      <c r="L13" s="31" t="s">
        <v>34</v>
      </c>
      <c r="M13" s="9" t="s">
        <v>35</v>
      </c>
      <c r="N13" s="17" t="s">
        <v>36</v>
      </c>
      <c r="O13" s="9" t="s">
        <v>37</v>
      </c>
      <c r="P13" s="9" t="s">
        <v>2</v>
      </c>
      <c r="Q13" s="9">
        <f>SUMIFS(DataSheet!$F:$F,DataSheet!$A:$A,$L$1,DataSheet!$C:$C,$L13)</f>
        <v>0</v>
      </c>
      <c r="R13" s="9">
        <f t="shared" si="0"/>
        <v>0</v>
      </c>
      <c r="S13" s="9">
        <f>SUMIFS(DataSheet!$E:$E,DataSheet!$A:$A,$L$1,DataSheet!$C:$C,$L13)</f>
        <v>0</v>
      </c>
    </row>
    <row r="14" ht="16.5" customHeight="1" spans="1:19">
      <c r="A14" s="10" t="s">
        <v>38</v>
      </c>
      <c r="B14" s="12"/>
      <c r="C14" s="18"/>
      <c r="D14" s="9" t="s">
        <v>39</v>
      </c>
      <c r="E14" s="13"/>
      <c r="F14" s="11">
        <f>SUMIFS(DataSheet!$F:$F,DataSheet!$A:$A,$H$2,DataSheet!$C:$C,$A14)+SUMIFS(DataSheet!$F:$F,DataSheet!$A:$A,$I$2,DataSheet!$C:$C,$A14)</f>
        <v>0</v>
      </c>
      <c r="G14" s="11">
        <f>F14+J14</f>
        <v>0</v>
      </c>
      <c r="H14" s="11">
        <f>SUMIFS(DataSheet!$E:$E,DataSheet!$A:$A,$H$2,DataSheet!$C:$C,$A14)</f>
        <v>0</v>
      </c>
      <c r="I14" s="11">
        <f>SUMIFS(DataSheet!$E:$E,DataSheet!$A:$A,$I$2,DataSheet!$C:$C,$A14)</f>
        <v>0</v>
      </c>
      <c r="J14" s="11">
        <f>H14+I14</f>
        <v>0</v>
      </c>
      <c r="K14" s="12"/>
      <c r="L14" s="31" t="s">
        <v>38</v>
      </c>
      <c r="M14" s="12"/>
      <c r="N14" s="18"/>
      <c r="O14" s="9" t="s">
        <v>39</v>
      </c>
      <c r="P14" s="9" t="s">
        <v>2</v>
      </c>
      <c r="Q14" s="9">
        <f>SUMIFS(DataSheet!$F:$F,DataSheet!$A:$A,$L$1,DataSheet!$C:$C,$L14)</f>
        <v>0</v>
      </c>
      <c r="R14" s="9">
        <f t="shared" si="0"/>
        <v>0</v>
      </c>
      <c r="S14" s="9">
        <f>SUMIFS(DataSheet!$E:$E,DataSheet!$A:$A,$L$1,DataSheet!$C:$C,$L14)</f>
        <v>0</v>
      </c>
    </row>
    <row r="15" ht="16.5" customHeight="1" spans="1:19">
      <c r="A15" s="10" t="s">
        <v>40</v>
      </c>
      <c r="B15" s="12"/>
      <c r="C15" s="18"/>
      <c r="D15" s="9" t="s">
        <v>41</v>
      </c>
      <c r="E15" s="13"/>
      <c r="F15" s="11">
        <f>SUMIFS(DataSheet!$F:$F,DataSheet!$A:$A,$H$2,DataSheet!$C:$C,$A15)+SUMIFS(DataSheet!$F:$F,DataSheet!$A:$A,$I$2,DataSheet!$C:$C,$A15)</f>
        <v>0</v>
      </c>
      <c r="G15" s="11">
        <f>F15+J15</f>
        <v>0</v>
      </c>
      <c r="H15" s="11">
        <f>SUMIFS(DataSheet!$E:$E,DataSheet!$A:$A,$H$2,DataSheet!$C:$C,$A15)</f>
        <v>0</v>
      </c>
      <c r="I15" s="11">
        <f>SUMIFS(DataSheet!$E:$E,DataSheet!$A:$A,$I$2,DataSheet!$C:$C,$A15)</f>
        <v>0</v>
      </c>
      <c r="J15" s="11">
        <f>H15+I15</f>
        <v>0</v>
      </c>
      <c r="K15" s="12"/>
      <c r="L15" s="31" t="s">
        <v>40</v>
      </c>
      <c r="M15" s="12"/>
      <c r="N15" s="18"/>
      <c r="O15" s="9" t="s">
        <v>41</v>
      </c>
      <c r="P15" s="9" t="s">
        <v>2</v>
      </c>
      <c r="Q15" s="9">
        <f>SUMIFS(DataSheet!$F:$F,DataSheet!$A:$A,$L$1,DataSheet!$C:$C,$L15)</f>
        <v>0</v>
      </c>
      <c r="R15" s="9">
        <f t="shared" si="0"/>
        <v>0</v>
      </c>
      <c r="S15" s="9">
        <f>SUMIFS(DataSheet!$E:$E,DataSheet!$A:$A,$L$1,DataSheet!$C:$C,$L15)</f>
        <v>0</v>
      </c>
    </row>
    <row r="16" ht="16.5" customHeight="1" spans="1:19">
      <c r="A16" s="10" t="s">
        <v>24</v>
      </c>
      <c r="B16" s="12"/>
      <c r="C16" s="18"/>
      <c r="D16" s="9" t="s">
        <v>25</v>
      </c>
      <c r="E16" s="13"/>
      <c r="F16" s="11">
        <f>SUMIFS(DataSheet!$F:$F,DataSheet!$A:$A,$H$2,DataSheet!$C:$C,$A16)+SUMIFS(DataSheet!$F:$F,DataSheet!$A:$A,$I$2,DataSheet!$C:$C,$A16)</f>
        <v>0</v>
      </c>
      <c r="G16" s="11">
        <f>F16+J16</f>
        <v>0</v>
      </c>
      <c r="H16" s="11">
        <f>SUMIFS(DataSheet!$E:$E,DataSheet!$A:$A,$H$2,DataSheet!$C:$C,$A16)</f>
        <v>0</v>
      </c>
      <c r="I16" s="11">
        <f>SUMIFS(DataSheet!$E:$E,DataSheet!$A:$A,$I$2,DataSheet!$C:$C,$A16)</f>
        <v>0</v>
      </c>
      <c r="J16" s="11">
        <f>H16+I16</f>
        <v>0</v>
      </c>
      <c r="K16" s="12"/>
      <c r="L16" s="31" t="s">
        <v>24</v>
      </c>
      <c r="M16" s="12"/>
      <c r="N16" s="18"/>
      <c r="O16" s="9" t="s">
        <v>25</v>
      </c>
      <c r="P16" s="9" t="s">
        <v>2</v>
      </c>
      <c r="Q16" s="9">
        <f>SUMIFS(DataSheet!$F:$F,DataSheet!$A:$A,$L$1,DataSheet!$C:$C,$L16)</f>
        <v>0</v>
      </c>
      <c r="R16" s="9">
        <f t="shared" si="0"/>
        <v>0</v>
      </c>
      <c r="S16" s="9">
        <f>SUMIFS(DataSheet!$E:$E,DataSheet!$A:$A,$L$1,DataSheet!$C:$C,$L16)</f>
        <v>0</v>
      </c>
    </row>
    <row r="17" ht="16.5" customHeight="1" spans="2:19">
      <c r="B17" s="14"/>
      <c r="C17" s="19"/>
      <c r="D17" s="9" t="s">
        <v>12</v>
      </c>
      <c r="E17" s="15"/>
      <c r="F17" s="11">
        <f>F13+F14+F15+F16</f>
        <v>0</v>
      </c>
      <c r="G17" s="16">
        <f>SUM(G13:G16)</f>
        <v>0</v>
      </c>
      <c r="H17" s="16">
        <f>SUM(H13:H16)</f>
        <v>0</v>
      </c>
      <c r="I17" s="16">
        <f>SUM(I13:I16)</f>
        <v>0</v>
      </c>
      <c r="J17" s="16">
        <f>SUM(J13:J16)</f>
        <v>0</v>
      </c>
      <c r="K17" s="14"/>
      <c r="L17" s="28"/>
      <c r="M17" s="14"/>
      <c r="N17" s="19"/>
      <c r="O17" s="9" t="s">
        <v>12</v>
      </c>
      <c r="P17" s="9" t="s">
        <v>2</v>
      </c>
      <c r="Q17" s="9">
        <f>Q13+Q14+Q15+Q16</f>
        <v>0</v>
      </c>
      <c r="R17" s="9">
        <f t="shared" si="0"/>
        <v>0</v>
      </c>
      <c r="S17" s="9">
        <f>SUM(S13:S16)</f>
        <v>0</v>
      </c>
    </row>
    <row r="18" ht="16.5" customHeight="1" spans="2:19">
      <c r="B18" s="9" t="s">
        <v>42</v>
      </c>
      <c r="C18" s="9" t="s">
        <v>43</v>
      </c>
      <c r="D18" s="20"/>
      <c r="E18" s="11">
        <v>10000</v>
      </c>
      <c r="F18" s="11">
        <v>1459</v>
      </c>
      <c r="G18" s="11">
        <f ca="1">F18+J18</f>
        <v>1459</v>
      </c>
      <c r="H18" s="11">
        <f ca="1">SUMIFS($C:$C,B:B,$J$1)</f>
        <v>0</v>
      </c>
      <c r="I18" s="11">
        <f ca="1">SUMIFS($D:$D,$B:$B,$J$1)</f>
        <v>0</v>
      </c>
      <c r="J18" s="11">
        <f ca="1">H18+I18</f>
        <v>0</v>
      </c>
      <c r="K18" s="30">
        <f ca="1">G18/E18</f>
        <v>0.1459</v>
      </c>
      <c r="L18" s="28"/>
      <c r="M18" s="9" t="s">
        <v>12</v>
      </c>
      <c r="N18" s="8"/>
      <c r="O18" s="20"/>
      <c r="P18" s="9"/>
      <c r="Q18" s="9">
        <f>Q7+Q12+Q17</f>
        <v>0</v>
      </c>
      <c r="R18" s="34">
        <f t="shared" si="0"/>
        <v>0</v>
      </c>
      <c r="S18" s="34">
        <f>S7+S12+S17</f>
        <v>0</v>
      </c>
    </row>
    <row r="19" ht="16.5" customHeight="1" spans="2:19">
      <c r="B19" s="9" t="s">
        <v>44</v>
      </c>
      <c r="C19" s="9" t="s">
        <v>45</v>
      </c>
      <c r="D19" s="20"/>
      <c r="E19" s="11">
        <v>10000</v>
      </c>
      <c r="F19" s="11">
        <v>1323</v>
      </c>
      <c r="G19" s="11">
        <f ca="1">F19+J19</f>
        <v>1323</v>
      </c>
      <c r="H19" s="11">
        <f ca="1">SUMIFS($E:$E,$B:$B,$J$1)</f>
        <v>0</v>
      </c>
      <c r="I19" s="11">
        <f ca="1">SUMIFS($G:$G,$B:$B,$J$1)</f>
        <v>0</v>
      </c>
      <c r="J19" s="11">
        <f ca="1">H19+I19</f>
        <v>0</v>
      </c>
      <c r="K19" s="30">
        <f ca="1">G19/E19</f>
        <v>0.1323</v>
      </c>
      <c r="L19" s="28"/>
      <c r="M19" s="32"/>
      <c r="N19" s="33"/>
      <c r="O19" s="33"/>
      <c r="P19" s="32"/>
      <c r="Q19" s="32"/>
      <c r="R19" s="33"/>
      <c r="S19" s="33"/>
    </row>
    <row r="20" ht="16.5" customHeight="1" spans="2:19">
      <c r="B20" s="9" t="s">
        <v>12</v>
      </c>
      <c r="C20" s="8"/>
      <c r="D20" s="20"/>
      <c r="E20" s="11">
        <f>E3+E8+E13+E18+E19</f>
        <v>100000</v>
      </c>
      <c r="F20" s="11">
        <f>F7+F12+F17+F18+F19</f>
        <v>2782</v>
      </c>
      <c r="G20" s="11">
        <f ca="1">F20+J20</f>
        <v>2782</v>
      </c>
      <c r="H20" s="11">
        <f ca="1">H7+H12+H17+H18+H19</f>
        <v>0</v>
      </c>
      <c r="I20" s="11">
        <f ca="1">I7+I12+I17+I18+I19</f>
        <v>0</v>
      </c>
      <c r="J20" s="11">
        <f ca="1">H20+I20</f>
        <v>0</v>
      </c>
      <c r="K20" s="30">
        <f ca="1">G20/E20</f>
        <v>0.02782</v>
      </c>
      <c r="L20" s="28"/>
      <c r="M20" s="32"/>
      <c r="N20" s="33"/>
      <c r="O20" s="33"/>
      <c r="P20" s="32"/>
      <c r="Q20" s="32"/>
      <c r="R20" s="33"/>
      <c r="S20" s="33"/>
    </row>
    <row r="25" spans="3:5">
      <c r="C25" t="s">
        <v>46</v>
      </c>
      <c r="E25" t="s">
        <v>47</v>
      </c>
    </row>
    <row r="26" spans="2:8">
      <c r="B26" s="21">
        <v>0.416666666666667</v>
      </c>
      <c r="C26" s="22">
        <f>$H26*C$38</f>
        <v>0.272727272727272</v>
      </c>
      <c r="D26" s="22">
        <f>$H26*D$38</f>
        <v>5.3181818181818</v>
      </c>
      <c r="E26" s="22">
        <f>$H26*E$38</f>
        <v>0.272727272727272</v>
      </c>
      <c r="F26" s="22">
        <f t="shared" ref="F26:G26" si="1">$H26*F$38</f>
        <v>0</v>
      </c>
      <c r="G26" s="22">
        <f t="shared" si="1"/>
        <v>3.4090909090909</v>
      </c>
      <c r="H26">
        <v>0.136363636363636</v>
      </c>
    </row>
    <row r="27" spans="2:8">
      <c r="B27" s="21">
        <v>0.458333333333333</v>
      </c>
      <c r="C27" s="22">
        <f t="shared" ref="C27:E37" si="2">$H27*C$38</f>
        <v>0.454545454545454</v>
      </c>
      <c r="D27" s="22">
        <f t="shared" si="2"/>
        <v>8.86363636363635</v>
      </c>
      <c r="E27" s="22">
        <f t="shared" si="2"/>
        <v>0.454545454545454</v>
      </c>
      <c r="G27" s="22">
        <f t="shared" ref="G27:G37" si="3">$H27*G$38</f>
        <v>5.68181818181817</v>
      </c>
      <c r="H27">
        <v>0.227272727272727</v>
      </c>
    </row>
    <row r="28" spans="2:8">
      <c r="B28" s="21">
        <v>0.5</v>
      </c>
      <c r="C28" s="22">
        <f t="shared" si="2"/>
        <v>0.454545454545454</v>
      </c>
      <c r="D28" s="22">
        <f t="shared" si="2"/>
        <v>8.86363636363635</v>
      </c>
      <c r="E28" s="22">
        <f t="shared" si="2"/>
        <v>0.454545454545454</v>
      </c>
      <c r="G28" s="22">
        <f t="shared" si="3"/>
        <v>5.68181818181817</v>
      </c>
      <c r="H28">
        <v>0.227272727272727</v>
      </c>
    </row>
    <row r="29" spans="2:8">
      <c r="B29" s="21">
        <v>0.541666666666667</v>
      </c>
      <c r="C29" s="22">
        <f t="shared" si="2"/>
        <v>0.545454545454546</v>
      </c>
      <c r="D29" s="22">
        <f t="shared" si="2"/>
        <v>10.6363636363636</v>
      </c>
      <c r="E29" s="22">
        <f t="shared" si="2"/>
        <v>0.545454545454546</v>
      </c>
      <c r="G29" s="22">
        <f t="shared" si="3"/>
        <v>6.81818181818182</v>
      </c>
      <c r="H29">
        <v>0.272727272727273</v>
      </c>
    </row>
    <row r="30" spans="2:8">
      <c r="B30" s="21">
        <v>0.583333333333333</v>
      </c>
      <c r="C30" s="22">
        <f t="shared" si="2"/>
        <v>0.545454545454546</v>
      </c>
      <c r="D30" s="22">
        <f t="shared" si="2"/>
        <v>10.6363636363636</v>
      </c>
      <c r="E30" s="22">
        <f t="shared" si="2"/>
        <v>0.545454545454546</v>
      </c>
      <c r="G30" s="22">
        <f t="shared" si="3"/>
        <v>6.81818181818182</v>
      </c>
      <c r="H30">
        <v>0.272727272727273</v>
      </c>
    </row>
    <row r="31" spans="2:8">
      <c r="B31" s="21">
        <v>0.625</v>
      </c>
      <c r="C31" s="22">
        <f t="shared" si="2"/>
        <v>0.636363636363636</v>
      </c>
      <c r="D31" s="22">
        <f t="shared" si="2"/>
        <v>12.4090909090909</v>
      </c>
      <c r="E31" s="22">
        <f t="shared" si="2"/>
        <v>0.636363636363636</v>
      </c>
      <c r="G31" s="22">
        <f t="shared" si="3"/>
        <v>7.95454545454545</v>
      </c>
      <c r="H31">
        <v>0.318181818181818</v>
      </c>
    </row>
    <row r="32" spans="2:8">
      <c r="B32" s="21">
        <v>0.666666666666667</v>
      </c>
      <c r="C32" s="22">
        <f t="shared" si="2"/>
        <v>0.90909090909091</v>
      </c>
      <c r="D32" s="22">
        <f t="shared" si="2"/>
        <v>17.7272727272727</v>
      </c>
      <c r="E32" s="22">
        <f t="shared" si="2"/>
        <v>0.90909090909091</v>
      </c>
      <c r="G32" s="22">
        <f t="shared" si="3"/>
        <v>11.3636363636364</v>
      </c>
      <c r="H32">
        <v>0.454545454545455</v>
      </c>
    </row>
    <row r="33" spans="2:8">
      <c r="B33" s="21">
        <v>0.708333333333333</v>
      </c>
      <c r="C33" s="22">
        <f t="shared" si="2"/>
        <v>1.36363636363636</v>
      </c>
      <c r="D33" s="22">
        <f t="shared" si="2"/>
        <v>26.5909090909091</v>
      </c>
      <c r="E33" s="22">
        <f t="shared" si="2"/>
        <v>1.36363636363636</v>
      </c>
      <c r="G33" s="22">
        <f t="shared" si="3"/>
        <v>17.0454545454546</v>
      </c>
      <c r="H33">
        <v>0.681818181818182</v>
      </c>
    </row>
    <row r="34" spans="2:8">
      <c r="B34" s="21">
        <v>0.75</v>
      </c>
      <c r="C34" s="22">
        <f t="shared" si="2"/>
        <v>1.45454545454545</v>
      </c>
      <c r="D34" s="22">
        <f t="shared" si="2"/>
        <v>28.3636363636364</v>
      </c>
      <c r="E34" s="22">
        <f t="shared" si="2"/>
        <v>1.45454545454545</v>
      </c>
      <c r="G34" s="22">
        <f t="shared" si="3"/>
        <v>18.1818181818182</v>
      </c>
      <c r="H34">
        <v>0.727272727272727</v>
      </c>
    </row>
    <row r="35" spans="2:8">
      <c r="B35" s="21">
        <v>0.791666666666667</v>
      </c>
      <c r="C35" s="22">
        <f t="shared" si="2"/>
        <v>1.45454545454545</v>
      </c>
      <c r="D35" s="22">
        <f t="shared" si="2"/>
        <v>28.3636363636364</v>
      </c>
      <c r="E35" s="22">
        <f t="shared" si="2"/>
        <v>1.45454545454545</v>
      </c>
      <c r="G35" s="22">
        <f t="shared" si="3"/>
        <v>18.1818181818182</v>
      </c>
      <c r="H35">
        <v>0.727272727272727</v>
      </c>
    </row>
    <row r="36" spans="2:8">
      <c r="B36" s="21">
        <v>0.833333333333333</v>
      </c>
      <c r="C36" s="22">
        <f t="shared" si="2"/>
        <v>1.54545454545455</v>
      </c>
      <c r="D36" s="22">
        <f t="shared" si="2"/>
        <v>30.1363636363636</v>
      </c>
      <c r="E36" s="22">
        <f t="shared" si="2"/>
        <v>1.54545454545455</v>
      </c>
      <c r="G36" s="22">
        <f t="shared" si="3"/>
        <v>19.3181818181818</v>
      </c>
      <c r="H36">
        <v>0.772727272727273</v>
      </c>
    </row>
    <row r="37" spans="2:8">
      <c r="B37" s="21">
        <v>0.875</v>
      </c>
      <c r="C37" s="22">
        <f t="shared" si="2"/>
        <v>1.81818181818182</v>
      </c>
      <c r="D37" s="22">
        <f>$H37*D$38</f>
        <v>35.4545454545454</v>
      </c>
      <c r="E37" s="22">
        <f t="shared" si="2"/>
        <v>1.81818181818182</v>
      </c>
      <c r="G37" s="22">
        <f t="shared" si="3"/>
        <v>22.7272727272727</v>
      </c>
      <c r="H37">
        <v>0.909090909090909</v>
      </c>
    </row>
    <row r="38" spans="2:8">
      <c r="B38" s="21">
        <v>0.916666666666667</v>
      </c>
      <c r="C38" s="23">
        <v>2</v>
      </c>
      <c r="D38" s="2">
        <v>39</v>
      </c>
      <c r="E38" s="2">
        <v>2</v>
      </c>
      <c r="F38" s="24"/>
      <c r="G38" s="2">
        <v>25</v>
      </c>
      <c r="H38">
        <v>1</v>
      </c>
    </row>
    <row r="39" spans="2:7">
      <c r="B39" s="21"/>
      <c r="C39" s="25" t="s">
        <v>10</v>
      </c>
      <c r="D39" s="25" t="s">
        <v>11</v>
      </c>
      <c r="E39" s="25" t="s">
        <v>10</v>
      </c>
      <c r="G39" s="25" t="s">
        <v>11</v>
      </c>
    </row>
    <row r="40" spans="2:2">
      <c r="B40" s="21"/>
    </row>
    <row r="41" spans="2:2">
      <c r="B41" s="21"/>
    </row>
    <row r="47" spans="4:4">
      <c r="D47" s="25" t="s">
        <v>48</v>
      </c>
    </row>
  </sheetData>
  <mergeCells count="24">
    <mergeCell ref="B1:I1"/>
    <mergeCell ref="M1:R1"/>
    <mergeCell ref="C18:D18"/>
    <mergeCell ref="M18:O18"/>
    <mergeCell ref="C19:D19"/>
    <mergeCell ref="B20:D20"/>
    <mergeCell ref="B3:B7"/>
    <mergeCell ref="B8:B12"/>
    <mergeCell ref="B13:B17"/>
    <mergeCell ref="C3:C7"/>
    <mergeCell ref="C8:C12"/>
    <mergeCell ref="C13:C17"/>
    <mergeCell ref="E3:E7"/>
    <mergeCell ref="E8:E12"/>
    <mergeCell ref="E13:E17"/>
    <mergeCell ref="K3:K7"/>
    <mergeCell ref="K8:K12"/>
    <mergeCell ref="K13:K17"/>
    <mergeCell ref="M3:M7"/>
    <mergeCell ref="M8:M12"/>
    <mergeCell ref="M13:M17"/>
    <mergeCell ref="N3:N7"/>
    <mergeCell ref="N8:N12"/>
    <mergeCell ref="N13:N17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9"/>
  <sheetViews>
    <sheetView workbookViewId="0">
      <selection activeCell="H18" sqref="H18"/>
    </sheetView>
  </sheetViews>
  <sheetFormatPr defaultColWidth="9" defaultRowHeight="13.5"/>
  <cols>
    <col min="1" max="1" width="9" style="2" customWidth="1"/>
    <col min="3" max="3" width="9.5" style="1" customWidth="1"/>
    <col min="4" max="4" width="12.875" style="1" customWidth="1"/>
    <col min="5" max="5" width="11.875" style="1" customWidth="1"/>
    <col min="6" max="7" width="12" style="1" customWidth="1"/>
    <col min="8" max="8" width="5.375" style="1" customWidth="1"/>
    <col min="9" max="9" width="26.875" style="1" customWidth="1"/>
  </cols>
  <sheetData>
    <row r="1" spans="1:9">
      <c r="A1" s="2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/>
      <c r="H1" s="4" t="s">
        <v>55</v>
      </c>
      <c r="I1" s="5" t="s">
        <v>56</v>
      </c>
    </row>
    <row r="2" spans="1:9">
      <c r="A2" s="2" t="str">
        <f>VLOOKUP($D2,货号表!$A:$B,2,0)</f>
        <v>春夏</v>
      </c>
      <c r="B2" s="3" t="s">
        <v>57</v>
      </c>
      <c r="C2" s="3" t="s">
        <v>58</v>
      </c>
      <c r="D2" s="3" t="s">
        <v>59</v>
      </c>
      <c r="E2" s="3">
        <v>1</v>
      </c>
      <c r="F2">
        <v>10449</v>
      </c>
      <c r="H2" s="4" t="s">
        <v>60</v>
      </c>
      <c r="I2" s="5" t="s">
        <v>61</v>
      </c>
    </row>
    <row r="3" spans="1:9">
      <c r="A3" s="2" t="e">
        <f>VLOOKUP($D3,货号表!$A:$B,2,0)</f>
        <v>#N/A</v>
      </c>
      <c r="B3" s="3"/>
      <c r="C3" s="3"/>
      <c r="D3" s="3"/>
      <c r="E3" s="3"/>
      <c r="F3"/>
      <c r="I3" s="5" t="s">
        <v>62</v>
      </c>
    </row>
    <row r="4" spans="1:9">
      <c r="A4" s="2" t="e">
        <f>VLOOKUP($D4,货号表!$A:$B,2,0)</f>
        <v>#N/A</v>
      </c>
      <c r="B4" s="3"/>
      <c r="C4" s="3"/>
      <c r="D4" s="3"/>
      <c r="E4" s="3"/>
      <c r="F4"/>
      <c r="I4" s="5" t="s">
        <v>59</v>
      </c>
    </row>
    <row r="5" spans="1:9">
      <c r="A5" s="2" t="e">
        <f>VLOOKUP($D5,货号表!$A:$B,2,0)</f>
        <v>#N/A</v>
      </c>
      <c r="B5" s="3"/>
      <c r="C5" s="3"/>
      <c r="D5" s="3"/>
      <c r="E5" s="3"/>
      <c r="F5"/>
      <c r="I5" s="5" t="s">
        <v>63</v>
      </c>
    </row>
    <row r="6" spans="1:9">
      <c r="A6" s="2" t="e">
        <f>VLOOKUP($D6,货号表!$A:$B,2,0)</f>
        <v>#N/A</v>
      </c>
      <c r="B6" s="3"/>
      <c r="C6" s="3"/>
      <c r="D6" s="3"/>
      <c r="E6" s="3"/>
      <c r="F6"/>
      <c r="I6" s="5" t="s">
        <v>64</v>
      </c>
    </row>
    <row r="7" spans="1:9">
      <c r="A7" s="2" t="e">
        <f>VLOOKUP($D7,货号表!$A:$B,2,0)</f>
        <v>#N/A</v>
      </c>
      <c r="B7" s="3"/>
      <c r="C7" s="3"/>
      <c r="D7" s="3"/>
      <c r="E7" s="3"/>
      <c r="F7"/>
      <c r="I7" s="5" t="s">
        <v>65</v>
      </c>
    </row>
    <row r="8" spans="1:9">
      <c r="A8" s="2" t="e">
        <f>VLOOKUP($D8,货号表!$A:$B,2,0)</f>
        <v>#N/A</v>
      </c>
      <c r="B8" s="3"/>
      <c r="C8" s="3"/>
      <c r="D8" s="3"/>
      <c r="E8" s="3"/>
      <c r="F8"/>
      <c r="I8" s="5" t="s">
        <v>66</v>
      </c>
    </row>
    <row r="9" spans="1:9">
      <c r="A9" s="2" t="e">
        <f>VLOOKUP($D9,货号表!$A:$B,2,0)</f>
        <v>#N/A</v>
      </c>
      <c r="B9" s="3"/>
      <c r="C9" s="3"/>
      <c r="D9" s="3"/>
      <c r="E9" s="3"/>
      <c r="F9"/>
      <c r="I9" s="5" t="s">
        <v>67</v>
      </c>
    </row>
    <row r="10" spans="1:9">
      <c r="A10" s="2" t="e">
        <f>VLOOKUP($D10,货号表!$A:$B,2,0)</f>
        <v>#N/A</v>
      </c>
      <c r="B10" s="3"/>
      <c r="C10" s="3"/>
      <c r="D10" s="3"/>
      <c r="E10" s="3"/>
      <c r="F10"/>
      <c r="I10" s="5" t="s">
        <v>68</v>
      </c>
    </row>
    <row r="11" spans="1:9">
      <c r="A11" s="2" t="e">
        <f>VLOOKUP($D11,货号表!$A:$B,2,0)</f>
        <v>#N/A</v>
      </c>
      <c r="B11" s="3"/>
      <c r="C11" s="3"/>
      <c r="D11" s="3"/>
      <c r="E11" s="3"/>
      <c r="F11"/>
      <c r="I11" s="5" t="s">
        <v>69</v>
      </c>
    </row>
    <row r="12" spans="1:9">
      <c r="A12" s="2" t="e">
        <f>VLOOKUP($D12,货号表!$A:$B,2,0)</f>
        <v>#N/A</v>
      </c>
      <c r="B12" s="3"/>
      <c r="C12" s="3"/>
      <c r="D12" s="3"/>
      <c r="E12" s="3"/>
      <c r="F12"/>
      <c r="I12" s="5" t="s">
        <v>70</v>
      </c>
    </row>
    <row r="13" spans="1:9">
      <c r="A13" s="2" t="e">
        <f>VLOOKUP($D13,货号表!$A:$B,2,0)</f>
        <v>#N/A</v>
      </c>
      <c r="B13" s="3"/>
      <c r="C13" s="3"/>
      <c r="D13" s="3"/>
      <c r="E13" s="3"/>
      <c r="F13"/>
      <c r="I13" s="5" t="s">
        <v>71</v>
      </c>
    </row>
    <row r="14" spans="1:9">
      <c r="A14" s="2" t="e">
        <f>VLOOKUP($D14,货号表!$A:$B,2,0)</f>
        <v>#N/A</v>
      </c>
      <c r="B14" s="3"/>
      <c r="C14" s="3"/>
      <c r="D14" s="3"/>
      <c r="E14" s="3"/>
      <c r="F14"/>
      <c r="I14" s="5" t="s">
        <v>72</v>
      </c>
    </row>
    <row r="15" spans="1:9">
      <c r="A15" s="2" t="e">
        <f>VLOOKUP($D15,货号表!$A:$B,2,0)</f>
        <v>#N/A</v>
      </c>
      <c r="B15" s="3"/>
      <c r="C15" s="3"/>
      <c r="D15" s="3"/>
      <c r="E15" s="3"/>
      <c r="F15"/>
      <c r="I15" s="5" t="s">
        <v>73</v>
      </c>
    </row>
    <row r="16" spans="1:9">
      <c r="A16" s="2" t="e">
        <f>VLOOKUP($D16,货号表!$A:$B,2,0)</f>
        <v>#N/A</v>
      </c>
      <c r="B16" s="3"/>
      <c r="C16" s="3"/>
      <c r="D16" s="3"/>
      <c r="E16" s="3"/>
      <c r="F16"/>
      <c r="I16" s="5" t="s">
        <v>74</v>
      </c>
    </row>
    <row r="17" spans="1:9">
      <c r="A17" s="2" t="e">
        <f>VLOOKUP($D17,货号表!$A:$B,2,0)</f>
        <v>#N/A</v>
      </c>
      <c r="B17" s="3"/>
      <c r="C17" s="3"/>
      <c r="D17" s="3"/>
      <c r="E17" s="3"/>
      <c r="F17"/>
      <c r="I17" s="5" t="s">
        <v>75</v>
      </c>
    </row>
    <row r="18" spans="1:9">
      <c r="A18" s="2" t="e">
        <f>VLOOKUP($D18,货号表!$A:$B,2,0)</f>
        <v>#N/A</v>
      </c>
      <c r="B18" s="3"/>
      <c r="C18" s="3"/>
      <c r="D18" s="3"/>
      <c r="E18" s="3"/>
      <c r="F18"/>
      <c r="I18" s="5" t="s">
        <v>76</v>
      </c>
    </row>
    <row r="19" spans="1:9">
      <c r="A19" s="2" t="e">
        <f>VLOOKUP($D19,货号表!$A:$B,2,0)</f>
        <v>#N/A</v>
      </c>
      <c r="B19" s="3"/>
      <c r="C19" s="3"/>
      <c r="D19" s="3"/>
      <c r="E19" s="3"/>
      <c r="F19"/>
      <c r="I19" s="5"/>
    </row>
    <row r="20" spans="1:6">
      <c r="A20" s="2" t="e">
        <f>VLOOKUP($D20,货号表!$A:$B,2,0)</f>
        <v>#N/A</v>
      </c>
      <c r="B20" s="3"/>
      <c r="C20" s="3"/>
      <c r="D20" s="3"/>
      <c r="E20" s="3"/>
      <c r="F20"/>
    </row>
    <row r="21" spans="1:6">
      <c r="A21" s="2" t="e">
        <f>VLOOKUP($D21,货号表!$A:$B,2,0)</f>
        <v>#N/A</v>
      </c>
      <c r="B21" s="3"/>
      <c r="C21" s="3"/>
      <c r="D21" s="3"/>
      <c r="E21" s="3"/>
      <c r="F21"/>
    </row>
    <row r="22" spans="1:6">
      <c r="A22" s="2" t="e">
        <f>VLOOKUP($D22,货号表!$A:$B,2,0)</f>
        <v>#N/A</v>
      </c>
      <c r="B22" s="3"/>
      <c r="C22" s="3"/>
      <c r="D22" s="3"/>
      <c r="E22" s="3"/>
      <c r="F22"/>
    </row>
    <row r="23" spans="1:6">
      <c r="A23" s="2" t="e">
        <f>VLOOKUP($D23,货号表!$A:$B,2,0)</f>
        <v>#N/A</v>
      </c>
      <c r="B23" s="3"/>
      <c r="C23" s="3"/>
      <c r="D23" s="3"/>
      <c r="E23" s="3"/>
      <c r="F23"/>
    </row>
    <row r="24" spans="1:6">
      <c r="A24" s="2" t="e">
        <f>VLOOKUP($D24,货号表!$A:$B,2,0)</f>
        <v>#N/A</v>
      </c>
      <c r="B24" s="3"/>
      <c r="C24" s="3"/>
      <c r="D24" s="3"/>
      <c r="E24" s="3"/>
      <c r="F24"/>
    </row>
    <row r="25" spans="1:6">
      <c r="A25" s="2" t="e">
        <f>VLOOKUP($D25,货号表!$A:$B,2,0)</f>
        <v>#N/A</v>
      </c>
      <c r="B25" s="3"/>
      <c r="C25" s="3"/>
      <c r="D25" s="3"/>
      <c r="E25" s="3"/>
      <c r="F25"/>
    </row>
    <row r="26" spans="1:6">
      <c r="A26" s="2" t="e">
        <f>VLOOKUP($D26,货号表!$A:$B,2,0)</f>
        <v>#N/A</v>
      </c>
      <c r="B26" s="3"/>
      <c r="C26" s="3"/>
      <c r="D26" s="3"/>
      <c r="E26" s="3"/>
      <c r="F26"/>
    </row>
    <row r="27" spans="1:6">
      <c r="A27" s="2" t="e">
        <f>VLOOKUP($D27,货号表!$A:$B,2,0)</f>
        <v>#N/A</v>
      </c>
      <c r="B27" s="3"/>
      <c r="C27" s="3"/>
      <c r="D27" s="3"/>
      <c r="E27" s="3"/>
      <c r="F27"/>
    </row>
    <row r="28" spans="1:6">
      <c r="A28" s="2" t="e">
        <f>VLOOKUP($D28,货号表!$A:$B,2,0)</f>
        <v>#N/A</v>
      </c>
      <c r="B28" s="3"/>
      <c r="C28" s="3"/>
      <c r="D28" s="3"/>
      <c r="E28" s="3"/>
      <c r="F28"/>
    </row>
    <row r="29" spans="1:6">
      <c r="A29" s="2" t="e">
        <f>VLOOKUP($D29,货号表!$A:$B,2,0)</f>
        <v>#N/A</v>
      </c>
      <c r="B29" s="3"/>
      <c r="C29" s="3"/>
      <c r="D29" s="3"/>
      <c r="E29" s="3"/>
      <c r="F29"/>
    </row>
    <row r="30" spans="1:6">
      <c r="A30" s="2" t="e">
        <f>VLOOKUP($D30,货号表!$A:$B,2,0)</f>
        <v>#N/A</v>
      </c>
      <c r="B30" s="3"/>
      <c r="C30" s="3"/>
      <c r="D30" s="3"/>
      <c r="E30" s="3"/>
      <c r="F30"/>
    </row>
    <row r="31" spans="1:6">
      <c r="A31" s="2" t="e">
        <f>VLOOKUP($D31,货号表!$A:$B,2,0)</f>
        <v>#N/A</v>
      </c>
      <c r="B31" s="3"/>
      <c r="C31" s="3"/>
      <c r="D31" s="3"/>
      <c r="E31" s="3"/>
      <c r="F31"/>
    </row>
    <row r="32" spans="1:6">
      <c r="A32" s="2" t="e">
        <f>VLOOKUP($D32,货号表!$A:$B,2,0)</f>
        <v>#N/A</v>
      </c>
      <c r="B32" s="3"/>
      <c r="C32" s="3"/>
      <c r="D32" s="3"/>
      <c r="E32" s="3"/>
      <c r="F32"/>
    </row>
    <row r="33" spans="1:6">
      <c r="A33" s="2" t="e">
        <f>VLOOKUP($D33,货号表!$A:$B,2,0)</f>
        <v>#N/A</v>
      </c>
      <c r="B33" s="3"/>
      <c r="C33" s="3"/>
      <c r="D33" s="3"/>
      <c r="E33" s="3"/>
      <c r="F33"/>
    </row>
    <row r="34" spans="1:6">
      <c r="A34" s="2" t="e">
        <f>VLOOKUP($D34,货号表!$A:$B,2,0)</f>
        <v>#N/A</v>
      </c>
      <c r="B34" s="3"/>
      <c r="C34" s="3"/>
      <c r="D34" s="3"/>
      <c r="E34" s="3"/>
      <c r="F34"/>
    </row>
    <row r="35" spans="1:6">
      <c r="A35" s="2" t="e">
        <f>VLOOKUP($D35,货号表!$A:$B,2,0)</f>
        <v>#N/A</v>
      </c>
      <c r="B35" s="3"/>
      <c r="C35" s="3"/>
      <c r="D35" s="3"/>
      <c r="E35" s="3"/>
      <c r="F35"/>
    </row>
    <row r="36" spans="1:6">
      <c r="A36" s="2" t="e">
        <f>VLOOKUP($D36,货号表!$A:$B,2,0)</f>
        <v>#N/A</v>
      </c>
      <c r="B36" s="3"/>
      <c r="C36" s="3"/>
      <c r="D36" s="3"/>
      <c r="E36" s="3"/>
      <c r="F36"/>
    </row>
    <row r="37" spans="1:6">
      <c r="A37" s="2" t="e">
        <f>VLOOKUP($D37,货号表!$A:$B,2,0)</f>
        <v>#N/A</v>
      </c>
      <c r="B37" s="3"/>
      <c r="C37" s="3"/>
      <c r="D37" s="3"/>
      <c r="E37" s="3"/>
      <c r="F37"/>
    </row>
    <row r="38" spans="1:6">
      <c r="A38" s="2" t="e">
        <f>VLOOKUP($D38,货号表!$A:$B,2,0)</f>
        <v>#N/A</v>
      </c>
      <c r="B38" s="3"/>
      <c r="C38" s="3"/>
      <c r="D38" s="3"/>
      <c r="E38" s="3"/>
      <c r="F38"/>
    </row>
    <row r="39" spans="1:6">
      <c r="A39" s="2" t="e">
        <f>VLOOKUP($D39,货号表!$A:$B,2,0)</f>
        <v>#N/A</v>
      </c>
      <c r="B39" s="3"/>
      <c r="C39" s="3"/>
      <c r="D39" s="3"/>
      <c r="E39" s="3"/>
      <c r="F39"/>
    </row>
    <row r="40" spans="1:6">
      <c r="A40" s="2" t="e">
        <f>VLOOKUP($D40,货号表!$A:$B,2,0)</f>
        <v>#N/A</v>
      </c>
      <c r="B40" s="3"/>
      <c r="C40" s="3"/>
      <c r="D40" s="3"/>
      <c r="E40" s="3"/>
      <c r="F40"/>
    </row>
    <row r="41" spans="1:6">
      <c r="A41" s="2" t="e">
        <f>VLOOKUP($D41,货号表!$A:$B,2,0)</f>
        <v>#N/A</v>
      </c>
      <c r="B41" s="3"/>
      <c r="C41" s="3"/>
      <c r="D41" s="3"/>
      <c r="E41" s="3"/>
      <c r="F41"/>
    </row>
    <row r="42" spans="1:6">
      <c r="A42" s="2" t="e">
        <f>VLOOKUP($D42,货号表!$A:$B,2,0)</f>
        <v>#N/A</v>
      </c>
      <c r="B42" s="3"/>
      <c r="C42" s="3"/>
      <c r="D42" s="3"/>
      <c r="E42" s="3"/>
      <c r="F42"/>
    </row>
    <row r="43" spans="1:6">
      <c r="A43" s="2" t="e">
        <f>VLOOKUP($D43,货号表!$A:$B,2,0)</f>
        <v>#N/A</v>
      </c>
      <c r="B43" s="3"/>
      <c r="C43" s="3"/>
      <c r="D43" s="3"/>
      <c r="E43" s="3"/>
      <c r="F43"/>
    </row>
    <row r="44" spans="1:6">
      <c r="A44" s="2" t="e">
        <f>VLOOKUP($D44,货号表!$A:$B,2,0)</f>
        <v>#N/A</v>
      </c>
      <c r="B44" s="3"/>
      <c r="C44" s="3"/>
      <c r="D44" s="3"/>
      <c r="E44" s="3"/>
      <c r="F44"/>
    </row>
    <row r="45" spans="1:6">
      <c r="A45" s="2" t="e">
        <f>VLOOKUP($D45,货号表!$A:$B,2,0)</f>
        <v>#N/A</v>
      </c>
      <c r="B45" s="3"/>
      <c r="C45" s="3"/>
      <c r="D45" s="3"/>
      <c r="E45" s="3"/>
      <c r="F45"/>
    </row>
    <row r="46" spans="1:6">
      <c r="A46" s="2" t="e">
        <f>VLOOKUP($D46,货号表!$A:$B,2,0)</f>
        <v>#N/A</v>
      </c>
      <c r="B46" s="3"/>
      <c r="C46" s="3"/>
      <c r="D46" s="3"/>
      <c r="E46" s="3"/>
      <c r="F46"/>
    </row>
    <row r="47" spans="1:6">
      <c r="A47" s="2" t="e">
        <f>VLOOKUP($D47,货号表!$A:$B,2,0)</f>
        <v>#N/A</v>
      </c>
      <c r="B47" s="3"/>
      <c r="C47" s="3"/>
      <c r="D47" s="3"/>
      <c r="E47" s="3"/>
      <c r="F47"/>
    </row>
    <row r="48" spans="1:6">
      <c r="A48" s="2" t="e">
        <f>VLOOKUP($D48,货号表!$A:$B,2,0)</f>
        <v>#N/A</v>
      </c>
      <c r="B48" s="3"/>
      <c r="C48" s="3"/>
      <c r="D48" s="3"/>
      <c r="E48" s="3"/>
      <c r="F48"/>
    </row>
    <row r="49" spans="1:6">
      <c r="A49" s="2" t="e">
        <f>VLOOKUP($D49,货号表!$A:$B,2,0)</f>
        <v>#N/A</v>
      </c>
      <c r="B49" s="3"/>
      <c r="C49" s="3"/>
      <c r="D49" s="3"/>
      <c r="E49" s="3"/>
      <c r="F49"/>
    </row>
    <row r="50" spans="1:6">
      <c r="A50" s="2" t="e">
        <f>VLOOKUP($D50,货号表!$A:$B,2,0)</f>
        <v>#N/A</v>
      </c>
      <c r="B50" s="3"/>
      <c r="C50" s="3"/>
      <c r="D50" s="3"/>
      <c r="E50" s="3"/>
      <c r="F50"/>
    </row>
    <row r="51" spans="1:6">
      <c r="A51" s="2" t="e">
        <f>VLOOKUP($D51,货号表!$A:$B,2,0)</f>
        <v>#N/A</v>
      </c>
      <c r="B51" s="3"/>
      <c r="C51" s="3"/>
      <c r="D51" s="3"/>
      <c r="E51" s="3"/>
      <c r="F51"/>
    </row>
    <row r="52" spans="1:6">
      <c r="A52" s="2" t="e">
        <f>VLOOKUP($D52,货号表!$A:$B,2,0)</f>
        <v>#N/A</v>
      </c>
      <c r="B52" s="3"/>
      <c r="C52" s="3"/>
      <c r="D52" s="3"/>
      <c r="E52" s="3"/>
      <c r="F52"/>
    </row>
    <row r="53" spans="1:6">
      <c r="A53" s="2" t="e">
        <f>VLOOKUP($D53,货号表!$A:$B,2,0)</f>
        <v>#N/A</v>
      </c>
      <c r="B53" s="3"/>
      <c r="C53" s="3"/>
      <c r="D53" s="3"/>
      <c r="E53" s="3"/>
      <c r="F53"/>
    </row>
    <row r="54" spans="1:6">
      <c r="A54" s="2" t="e">
        <f>VLOOKUP($D54,货号表!$A:$B,2,0)</f>
        <v>#N/A</v>
      </c>
      <c r="B54" s="3"/>
      <c r="C54" s="3"/>
      <c r="D54" s="3"/>
      <c r="E54" s="3"/>
      <c r="F54"/>
    </row>
    <row r="55" spans="1:6">
      <c r="A55" s="2" t="e">
        <f>VLOOKUP($D55,货号表!$A:$B,2,0)</f>
        <v>#N/A</v>
      </c>
      <c r="B55" s="3"/>
      <c r="C55" s="3"/>
      <c r="D55" s="3"/>
      <c r="E55" s="3"/>
      <c r="F55"/>
    </row>
    <row r="56" spans="1:6">
      <c r="A56" s="2" t="e">
        <f>VLOOKUP($D56,货号表!$A:$B,2,0)</f>
        <v>#N/A</v>
      </c>
      <c r="B56" s="3"/>
      <c r="C56" s="3"/>
      <c r="D56" s="3"/>
      <c r="E56" s="3"/>
      <c r="F56"/>
    </row>
    <row r="57" spans="1:6">
      <c r="A57" s="2" t="e">
        <f>VLOOKUP($D57,货号表!$A:$B,2,0)</f>
        <v>#N/A</v>
      </c>
      <c r="B57" s="3"/>
      <c r="C57" s="3"/>
      <c r="D57" s="3"/>
      <c r="E57" s="3"/>
      <c r="F57"/>
    </row>
    <row r="58" spans="1:6">
      <c r="A58" s="2" t="e">
        <f>VLOOKUP($D58,货号表!$A:$B,2,0)</f>
        <v>#N/A</v>
      </c>
      <c r="B58" s="3"/>
      <c r="C58" s="3"/>
      <c r="D58" s="3"/>
      <c r="E58" s="3"/>
      <c r="F58"/>
    </row>
    <row r="59" spans="1:6">
      <c r="A59" s="2" t="e">
        <f>VLOOKUP($D59,货号表!$A:$B,2,0)</f>
        <v>#N/A</v>
      </c>
      <c r="B59" s="3"/>
      <c r="C59" s="3"/>
      <c r="D59" s="3"/>
      <c r="E59" s="3"/>
      <c r="F59"/>
    </row>
    <row r="60" spans="1:6">
      <c r="A60" s="2" t="e">
        <f>VLOOKUP($D60,货号表!$A:$B,2,0)</f>
        <v>#N/A</v>
      </c>
      <c r="B60" s="3"/>
      <c r="C60" s="3"/>
      <c r="D60" s="3"/>
      <c r="E60" s="3"/>
      <c r="F60"/>
    </row>
    <row r="61" spans="1:6">
      <c r="A61" s="2" t="e">
        <f>VLOOKUP($D61,货号表!$A:$B,2,0)</f>
        <v>#N/A</v>
      </c>
      <c r="B61" s="3"/>
      <c r="C61" s="3"/>
      <c r="D61" s="3"/>
      <c r="E61" s="3"/>
      <c r="F61"/>
    </row>
    <row r="62" spans="1:6">
      <c r="A62" s="2" t="e">
        <f>VLOOKUP($D62,货号表!$A:$B,2,0)</f>
        <v>#N/A</v>
      </c>
      <c r="B62" s="3"/>
      <c r="C62" s="3"/>
      <c r="D62" s="3"/>
      <c r="E62" s="3"/>
      <c r="F62"/>
    </row>
    <row r="63" spans="1:6">
      <c r="A63" s="2" t="e">
        <f>VLOOKUP($D63,货号表!$A:$B,2,0)</f>
        <v>#N/A</v>
      </c>
      <c r="B63" s="3"/>
      <c r="C63" s="3"/>
      <c r="D63" s="3"/>
      <c r="E63" s="3"/>
      <c r="F63"/>
    </row>
    <row r="64" spans="1:6">
      <c r="A64" s="2" t="e">
        <f>VLOOKUP($D64,货号表!$A:$B,2,0)</f>
        <v>#N/A</v>
      </c>
      <c r="B64" s="3"/>
      <c r="C64" s="3"/>
      <c r="D64" s="3"/>
      <c r="E64" s="3"/>
      <c r="F64"/>
    </row>
    <row r="65" spans="1:6">
      <c r="A65" s="2" t="e">
        <f>VLOOKUP($D65,货号表!$A:$B,2,0)</f>
        <v>#N/A</v>
      </c>
      <c r="B65" s="3"/>
      <c r="C65" s="3"/>
      <c r="D65" s="3"/>
      <c r="E65" s="3"/>
      <c r="F65"/>
    </row>
    <row r="66" spans="1:6">
      <c r="A66" s="2" t="e">
        <f>VLOOKUP($D66,货号表!$A:$B,2,0)</f>
        <v>#N/A</v>
      </c>
      <c r="B66" s="3"/>
      <c r="C66" s="3"/>
      <c r="D66" s="3"/>
      <c r="E66" s="3"/>
      <c r="F66"/>
    </row>
    <row r="67" spans="1:6">
      <c r="A67" s="2" t="e">
        <f>VLOOKUP($D67,货号表!$A:$B,2,0)</f>
        <v>#N/A</v>
      </c>
      <c r="B67" s="3"/>
      <c r="C67" s="3"/>
      <c r="D67" s="3"/>
      <c r="E67" s="3"/>
      <c r="F67"/>
    </row>
    <row r="68" spans="1:6">
      <c r="A68" s="2" t="e">
        <f>VLOOKUP($D68,货号表!$A:$B,2,0)</f>
        <v>#N/A</v>
      </c>
      <c r="B68" s="3"/>
      <c r="C68" s="3"/>
      <c r="D68" s="3"/>
      <c r="E68" s="3"/>
      <c r="F68"/>
    </row>
    <row r="69" spans="1:6">
      <c r="A69" s="2" t="e">
        <f>VLOOKUP($D69,货号表!$A:$B,2,0)</f>
        <v>#N/A</v>
      </c>
      <c r="B69" s="3"/>
      <c r="C69" s="3"/>
      <c r="D69" s="3"/>
      <c r="E69" s="3"/>
      <c r="F69"/>
    </row>
    <row r="70" spans="1:6">
      <c r="A70" s="2" t="e">
        <f>VLOOKUP($D70,货号表!$A:$B,2,0)</f>
        <v>#N/A</v>
      </c>
      <c r="B70" s="3"/>
      <c r="C70" s="3"/>
      <c r="D70" s="3"/>
      <c r="E70" s="3"/>
      <c r="F70"/>
    </row>
    <row r="71" spans="1:6">
      <c r="A71" s="2" t="e">
        <f>VLOOKUP($D71,货号表!$A:$B,2,0)</f>
        <v>#N/A</v>
      </c>
      <c r="B71" s="3"/>
      <c r="C71" s="3"/>
      <c r="D71" s="3"/>
      <c r="E71" s="3"/>
      <c r="F71"/>
    </row>
    <row r="72" spans="1:6">
      <c r="A72" s="2" t="e">
        <f>VLOOKUP($D72,货号表!$A:$B,2,0)</f>
        <v>#N/A</v>
      </c>
      <c r="B72" s="3"/>
      <c r="C72" s="3"/>
      <c r="D72" s="3"/>
      <c r="E72" s="3"/>
      <c r="F72"/>
    </row>
    <row r="73" spans="1:6">
      <c r="A73" s="2" t="e">
        <f>VLOOKUP($D73,货号表!$A:$B,2,0)</f>
        <v>#N/A</v>
      </c>
      <c r="B73" s="3"/>
      <c r="C73" s="3"/>
      <c r="D73" s="3"/>
      <c r="E73" s="3"/>
      <c r="F73"/>
    </row>
    <row r="74" spans="1:6">
      <c r="A74" s="2" t="e">
        <f>VLOOKUP($D74,货号表!$A:$B,2,0)</f>
        <v>#N/A</v>
      </c>
      <c r="B74" s="3"/>
      <c r="C74" s="3"/>
      <c r="D74" s="3"/>
      <c r="E74" s="3"/>
      <c r="F74"/>
    </row>
    <row r="75" spans="1:6">
      <c r="A75" s="2" t="e">
        <f>VLOOKUP($D75,货号表!$A:$B,2,0)</f>
        <v>#N/A</v>
      </c>
      <c r="B75" s="3"/>
      <c r="C75" s="3"/>
      <c r="D75" s="3"/>
      <c r="E75" s="3"/>
      <c r="F75"/>
    </row>
    <row r="76" spans="1:6">
      <c r="A76" s="2" t="e">
        <f>VLOOKUP($D76,货号表!$A:$B,2,0)</f>
        <v>#N/A</v>
      </c>
      <c r="B76" s="3"/>
      <c r="C76" s="3"/>
      <c r="D76" s="3"/>
      <c r="E76" s="3"/>
      <c r="F76"/>
    </row>
    <row r="77" spans="1:6">
      <c r="A77" s="2" t="e">
        <f>VLOOKUP($D77,货号表!$A:$B,2,0)</f>
        <v>#N/A</v>
      </c>
      <c r="B77" s="3"/>
      <c r="C77" s="3"/>
      <c r="D77" s="3"/>
      <c r="E77" s="3"/>
      <c r="F77"/>
    </row>
    <row r="78" spans="1:6">
      <c r="A78" s="2" t="e">
        <f>VLOOKUP($D78,货号表!$A:$B,2,0)</f>
        <v>#N/A</v>
      </c>
      <c r="B78" s="3"/>
      <c r="C78" s="3"/>
      <c r="D78" s="3"/>
      <c r="E78" s="3"/>
      <c r="F78"/>
    </row>
    <row r="79" spans="1:6">
      <c r="A79" s="2" t="e">
        <f>VLOOKUP($D79,货号表!$A:$B,2,0)</f>
        <v>#N/A</v>
      </c>
      <c r="B79" s="3"/>
      <c r="C79" s="3"/>
      <c r="D79" s="3"/>
      <c r="E79" s="3"/>
      <c r="F79"/>
    </row>
    <row r="80" spans="1:6">
      <c r="A80" s="2" t="e">
        <f>VLOOKUP($D80,货号表!$A:$B,2,0)</f>
        <v>#N/A</v>
      </c>
      <c r="B80" s="3"/>
      <c r="C80" s="3"/>
      <c r="D80" s="3"/>
      <c r="E80" s="3"/>
      <c r="F80"/>
    </row>
    <row r="81" spans="1:6">
      <c r="A81" s="2" t="e">
        <f>VLOOKUP($D81,货号表!$A:$B,2,0)</f>
        <v>#N/A</v>
      </c>
      <c r="B81" s="3"/>
      <c r="C81" s="3"/>
      <c r="D81" s="3"/>
      <c r="E81" s="3"/>
      <c r="F81"/>
    </row>
    <row r="82" spans="1:6">
      <c r="A82" s="2" t="e">
        <f>VLOOKUP($D82,货号表!$A:$B,2,0)</f>
        <v>#N/A</v>
      </c>
      <c r="B82" s="3"/>
      <c r="C82" s="3"/>
      <c r="D82" s="3"/>
      <c r="E82" s="3"/>
      <c r="F82"/>
    </row>
    <row r="83" spans="1:6">
      <c r="A83" s="2" t="e">
        <f>VLOOKUP($D83,货号表!$A:$B,2,0)</f>
        <v>#N/A</v>
      </c>
      <c r="B83" s="3"/>
      <c r="C83" s="3"/>
      <c r="D83" s="3"/>
      <c r="E83" s="3"/>
      <c r="F83"/>
    </row>
    <row r="84" spans="1:6">
      <c r="A84" s="2" t="e">
        <f>VLOOKUP($D84,货号表!$A:$B,2,0)</f>
        <v>#N/A</v>
      </c>
      <c r="B84" s="3"/>
      <c r="C84" s="3"/>
      <c r="D84" s="3"/>
      <c r="E84" s="3"/>
      <c r="F84"/>
    </row>
    <row r="85" spans="1:6">
      <c r="A85" s="2" t="e">
        <f>VLOOKUP($D85,货号表!$A:$B,2,0)</f>
        <v>#N/A</v>
      </c>
      <c r="B85" s="3"/>
      <c r="C85" s="3"/>
      <c r="D85" s="3"/>
      <c r="E85" s="3"/>
      <c r="F85"/>
    </row>
    <row r="86" spans="1:6">
      <c r="A86" s="2" t="e">
        <f>VLOOKUP($D86,货号表!$A:$B,2,0)</f>
        <v>#N/A</v>
      </c>
      <c r="B86" s="3"/>
      <c r="C86" s="3"/>
      <c r="D86" s="3"/>
      <c r="E86" s="3"/>
      <c r="F86"/>
    </row>
    <row r="87" spans="1:6">
      <c r="A87" s="2" t="e">
        <f>VLOOKUP($D87,货号表!$A:$B,2,0)</f>
        <v>#N/A</v>
      </c>
      <c r="B87" s="3"/>
      <c r="C87" s="3"/>
      <c r="D87" s="3"/>
      <c r="E87" s="3"/>
      <c r="F87"/>
    </row>
    <row r="88" spans="1:6">
      <c r="A88" s="2" t="e">
        <f>VLOOKUP($D88,货号表!$A:$B,2,0)</f>
        <v>#N/A</v>
      </c>
      <c r="B88" s="3"/>
      <c r="C88" s="3"/>
      <c r="D88" s="3"/>
      <c r="E88" s="3"/>
      <c r="F88"/>
    </row>
    <row r="89" spans="1:6">
      <c r="A89" s="2" t="e">
        <f>VLOOKUP($D89,货号表!$A:$B,2,0)</f>
        <v>#N/A</v>
      </c>
      <c r="B89" s="3"/>
      <c r="C89" s="3"/>
      <c r="D89" s="3"/>
      <c r="E89" s="3"/>
      <c r="F89"/>
    </row>
    <row r="90" spans="1:6">
      <c r="A90" s="2" t="e">
        <f>VLOOKUP($D90,货号表!$A:$B,2,0)</f>
        <v>#N/A</v>
      </c>
      <c r="B90" s="3"/>
      <c r="C90" s="3"/>
      <c r="D90" s="3"/>
      <c r="E90" s="3"/>
      <c r="F90"/>
    </row>
    <row r="91" spans="1:6">
      <c r="A91" s="2" t="e">
        <f>VLOOKUP($D91,货号表!$A:$B,2,0)</f>
        <v>#N/A</v>
      </c>
      <c r="B91" s="3"/>
      <c r="C91" s="3"/>
      <c r="D91" s="3"/>
      <c r="E91" s="3"/>
      <c r="F91"/>
    </row>
    <row r="92" spans="1:6">
      <c r="A92" s="2" t="e">
        <f>VLOOKUP($D92,货号表!$A:$B,2,0)</f>
        <v>#N/A</v>
      </c>
      <c r="B92" s="3"/>
      <c r="C92" s="3"/>
      <c r="D92" s="3"/>
      <c r="E92" s="3"/>
      <c r="F92"/>
    </row>
    <row r="93" spans="1:6">
      <c r="A93" s="2" t="e">
        <f>VLOOKUP($D93,货号表!$A:$B,2,0)</f>
        <v>#N/A</v>
      </c>
      <c r="B93" s="3"/>
      <c r="C93" s="3"/>
      <c r="D93" s="3"/>
      <c r="E93" s="3"/>
      <c r="F93"/>
    </row>
    <row r="94" spans="1:6">
      <c r="A94" s="2" t="e">
        <f>VLOOKUP($D94,货号表!$A:$B,2,0)</f>
        <v>#N/A</v>
      </c>
      <c r="B94" s="3"/>
      <c r="C94" s="3"/>
      <c r="D94" s="3"/>
      <c r="E94" s="3"/>
      <c r="F94"/>
    </row>
    <row r="95" spans="1:6">
      <c r="A95" s="2" t="e">
        <f>VLOOKUP($D95,货号表!$A:$B,2,0)</f>
        <v>#N/A</v>
      </c>
      <c r="B95" s="3"/>
      <c r="C95" s="3"/>
      <c r="D95" s="3"/>
      <c r="E95" s="3"/>
      <c r="F95"/>
    </row>
    <row r="96" spans="1:6">
      <c r="A96" s="2" t="e">
        <f>VLOOKUP($D96,货号表!$A:$B,2,0)</f>
        <v>#N/A</v>
      </c>
      <c r="B96" s="3"/>
      <c r="C96" s="3"/>
      <c r="D96" s="3"/>
      <c r="E96" s="3"/>
      <c r="F96"/>
    </row>
    <row r="97" spans="1:6">
      <c r="A97" s="2" t="e">
        <f>VLOOKUP($D97,货号表!$A:$B,2,0)</f>
        <v>#N/A</v>
      </c>
      <c r="B97" s="3"/>
      <c r="C97" s="3"/>
      <c r="D97" s="3"/>
      <c r="E97" s="3"/>
      <c r="F97"/>
    </row>
    <row r="98" spans="1:6">
      <c r="A98" s="2" t="e">
        <f>VLOOKUP($D98,货号表!$A:$B,2,0)</f>
        <v>#N/A</v>
      </c>
      <c r="B98" s="3"/>
      <c r="C98" s="3"/>
      <c r="D98" s="3"/>
      <c r="E98" s="3"/>
      <c r="F98"/>
    </row>
    <row r="99" spans="1:6">
      <c r="A99" s="2" t="e">
        <f>VLOOKUP($D99,货号表!$A:$B,2,0)</f>
        <v>#N/A</v>
      </c>
      <c r="B99" s="3"/>
      <c r="C99" s="3"/>
      <c r="D99" s="3"/>
      <c r="E99" s="3"/>
      <c r="F99"/>
    </row>
    <row r="100" spans="1:6">
      <c r="A100" s="2" t="e">
        <f>VLOOKUP($D100,货号表!$A:$B,2,0)</f>
        <v>#N/A</v>
      </c>
      <c r="B100" s="3"/>
      <c r="C100" s="3"/>
      <c r="D100" s="3"/>
      <c r="E100" s="3"/>
      <c r="F100"/>
    </row>
    <row r="101" spans="1:6">
      <c r="A101" s="2" t="e">
        <f>VLOOKUP($D101,货号表!$A:$B,2,0)</f>
        <v>#N/A</v>
      </c>
      <c r="B101" s="3"/>
      <c r="C101" s="3"/>
      <c r="D101" s="3"/>
      <c r="E101" s="3"/>
      <c r="F101"/>
    </row>
    <row r="102" spans="1:6">
      <c r="A102" s="2" t="e">
        <f>VLOOKUP($D102,货号表!$A:$B,2,0)</f>
        <v>#N/A</v>
      </c>
      <c r="B102" s="3"/>
      <c r="C102" s="3"/>
      <c r="D102" s="3"/>
      <c r="E102" s="3"/>
      <c r="F102"/>
    </row>
    <row r="103" spans="1:6">
      <c r="A103" s="2" t="e">
        <f>VLOOKUP($D103,货号表!$A:$B,2,0)</f>
        <v>#N/A</v>
      </c>
      <c r="B103" s="3"/>
      <c r="C103" s="3"/>
      <c r="D103" s="3"/>
      <c r="E103" s="3"/>
      <c r="F103"/>
    </row>
    <row r="104" spans="1:6">
      <c r="A104" s="2" t="e">
        <f>VLOOKUP($D104,货号表!$A:$B,2,0)</f>
        <v>#N/A</v>
      </c>
      <c r="B104" s="3"/>
      <c r="C104" s="3"/>
      <c r="D104" s="3"/>
      <c r="E104" s="3"/>
      <c r="F104"/>
    </row>
    <row r="105" spans="1:6">
      <c r="A105" s="2" t="e">
        <f>VLOOKUP($D105,货号表!$A:$B,2,0)</f>
        <v>#N/A</v>
      </c>
      <c r="B105" s="3"/>
      <c r="C105" s="3"/>
      <c r="D105" s="3"/>
      <c r="E105" s="3"/>
      <c r="F105"/>
    </row>
    <row r="106" spans="1:6">
      <c r="A106" s="2" t="e">
        <f>VLOOKUP($D106,货号表!$A:$B,2,0)</f>
        <v>#N/A</v>
      </c>
      <c r="B106" s="3"/>
      <c r="C106" s="3"/>
      <c r="D106" s="3"/>
      <c r="E106" s="3"/>
      <c r="F106"/>
    </row>
    <row r="107" spans="1:6">
      <c r="A107" s="2" t="e">
        <f>VLOOKUP($D107,货号表!$A:$B,2,0)</f>
        <v>#N/A</v>
      </c>
      <c r="B107" s="3"/>
      <c r="C107" s="3"/>
      <c r="D107" s="3"/>
      <c r="E107" s="3"/>
      <c r="F107"/>
    </row>
    <row r="108" spans="1:6">
      <c r="A108" s="2" t="e">
        <f>VLOOKUP($D108,货号表!$A:$B,2,0)</f>
        <v>#N/A</v>
      </c>
      <c r="B108" s="3"/>
      <c r="C108" s="3"/>
      <c r="D108" s="3"/>
      <c r="E108" s="3"/>
      <c r="F108"/>
    </row>
    <row r="109" spans="1:6">
      <c r="A109" s="2" t="e">
        <f>VLOOKUP($D109,货号表!$A:$B,2,0)</f>
        <v>#N/A</v>
      </c>
      <c r="B109" s="3"/>
      <c r="C109" s="3"/>
      <c r="D109" s="3"/>
      <c r="E109" s="3"/>
      <c r="F109"/>
    </row>
    <row r="110" spans="1:6">
      <c r="A110" s="2" t="e">
        <f>VLOOKUP($D110,货号表!$A:$B,2,0)</f>
        <v>#N/A</v>
      </c>
      <c r="B110" s="3"/>
      <c r="C110" s="3"/>
      <c r="D110" s="3"/>
      <c r="E110" s="3"/>
      <c r="F110"/>
    </row>
    <row r="111" spans="1:6">
      <c r="A111" s="2" t="e">
        <f>VLOOKUP($D111,货号表!$A:$B,2,0)</f>
        <v>#N/A</v>
      </c>
      <c r="B111" s="3"/>
      <c r="C111" s="3"/>
      <c r="D111" s="3"/>
      <c r="E111" s="3"/>
      <c r="F111"/>
    </row>
    <row r="112" spans="1:6">
      <c r="A112" s="2" t="e">
        <f>VLOOKUP($D112,货号表!$A:$B,2,0)</f>
        <v>#N/A</v>
      </c>
      <c r="B112" s="3"/>
      <c r="C112" s="3"/>
      <c r="D112" s="3"/>
      <c r="E112" s="3"/>
      <c r="F112"/>
    </row>
    <row r="113" spans="1:6">
      <c r="A113" s="2" t="e">
        <f>VLOOKUP($D113,货号表!$A:$B,2,0)</f>
        <v>#N/A</v>
      </c>
      <c r="B113" s="3"/>
      <c r="C113" s="3"/>
      <c r="D113" s="3"/>
      <c r="E113" s="3"/>
      <c r="F113"/>
    </row>
    <row r="114" spans="1:6">
      <c r="A114" s="2" t="e">
        <f>VLOOKUP($D114,货号表!$A:$B,2,0)</f>
        <v>#N/A</v>
      </c>
      <c r="B114" s="3"/>
      <c r="C114" s="3"/>
      <c r="D114" s="3"/>
      <c r="E114" s="3"/>
      <c r="F114"/>
    </row>
    <row r="115" spans="1:6">
      <c r="A115" s="2" t="e">
        <f>VLOOKUP($D115,货号表!$A:$B,2,0)</f>
        <v>#N/A</v>
      </c>
      <c r="B115" s="3"/>
      <c r="C115" s="3"/>
      <c r="D115" s="3"/>
      <c r="E115" s="3"/>
      <c r="F115"/>
    </row>
    <row r="116" spans="1:6">
      <c r="A116" s="2" t="e">
        <f>VLOOKUP($D116,货号表!$A:$B,2,0)</f>
        <v>#N/A</v>
      </c>
      <c r="B116" s="3"/>
      <c r="C116" s="3"/>
      <c r="D116" s="3"/>
      <c r="E116" s="3"/>
      <c r="F116"/>
    </row>
    <row r="117" spans="1:6">
      <c r="A117" s="2" t="e">
        <f>VLOOKUP($D117,货号表!$A:$B,2,0)</f>
        <v>#N/A</v>
      </c>
      <c r="B117" s="3"/>
      <c r="C117" s="3"/>
      <c r="D117" s="3"/>
      <c r="E117" s="3"/>
      <c r="F117"/>
    </row>
    <row r="118" spans="1:6">
      <c r="A118" s="2" t="e">
        <f>VLOOKUP($D118,货号表!$A:$B,2,0)</f>
        <v>#N/A</v>
      </c>
      <c r="B118" s="3"/>
      <c r="C118" s="3"/>
      <c r="D118" s="3"/>
      <c r="E118" s="3"/>
      <c r="F118"/>
    </row>
    <row r="119" spans="1:6">
      <c r="A119" s="2" t="e">
        <f>VLOOKUP($D119,货号表!$A:$B,2,0)</f>
        <v>#N/A</v>
      </c>
      <c r="B119" s="3"/>
      <c r="C119" s="3"/>
      <c r="D119" s="3"/>
      <c r="E119" s="3"/>
      <c r="F119"/>
    </row>
    <row r="120" spans="1:6">
      <c r="A120" s="2" t="e">
        <f>VLOOKUP($D120,货号表!$A:$B,2,0)</f>
        <v>#N/A</v>
      </c>
      <c r="B120" s="3"/>
      <c r="C120" s="3"/>
      <c r="D120" s="3"/>
      <c r="E120" s="3"/>
      <c r="F120"/>
    </row>
    <row r="121" spans="1:6">
      <c r="A121" s="2" t="e">
        <f>VLOOKUP($D121,货号表!$A:$B,2,0)</f>
        <v>#N/A</v>
      </c>
      <c r="B121" s="3"/>
      <c r="C121" s="3"/>
      <c r="D121" s="3"/>
      <c r="E121" s="3"/>
      <c r="F121"/>
    </row>
    <row r="122" spans="1:6">
      <c r="A122" s="2" t="e">
        <f>VLOOKUP($D122,货号表!$A:$B,2,0)</f>
        <v>#N/A</v>
      </c>
      <c r="B122" s="3"/>
      <c r="C122" s="3"/>
      <c r="D122" s="3"/>
      <c r="E122" s="3"/>
      <c r="F122"/>
    </row>
    <row r="123" spans="1:6">
      <c r="A123" s="2" t="e">
        <f>VLOOKUP($D123,货号表!$A:$B,2,0)</f>
        <v>#N/A</v>
      </c>
      <c r="B123" s="3"/>
      <c r="C123" s="3"/>
      <c r="D123" s="3"/>
      <c r="E123" s="3"/>
      <c r="F123"/>
    </row>
    <row r="124" spans="1:6">
      <c r="A124" s="2" t="e">
        <f>VLOOKUP($D124,货号表!$A:$B,2,0)</f>
        <v>#N/A</v>
      </c>
      <c r="B124" s="3"/>
      <c r="C124" s="3"/>
      <c r="D124" s="3"/>
      <c r="E124" s="3"/>
      <c r="F124"/>
    </row>
    <row r="125" spans="1:6">
      <c r="A125" s="2" t="e">
        <f>VLOOKUP($D125,货号表!$A:$B,2,0)</f>
        <v>#N/A</v>
      </c>
      <c r="B125" s="3"/>
      <c r="C125" s="3"/>
      <c r="D125" s="3"/>
      <c r="E125" s="3"/>
      <c r="F125"/>
    </row>
    <row r="126" spans="1:6">
      <c r="A126" s="2" t="e">
        <f>VLOOKUP($D126,货号表!$A:$B,2,0)</f>
        <v>#N/A</v>
      </c>
      <c r="B126" s="3"/>
      <c r="C126" s="3"/>
      <c r="D126" s="3"/>
      <c r="E126" s="3"/>
      <c r="F126"/>
    </row>
    <row r="127" spans="1:6">
      <c r="A127" s="2" t="e">
        <f>VLOOKUP($D127,货号表!$A:$B,2,0)</f>
        <v>#N/A</v>
      </c>
      <c r="B127" s="3"/>
      <c r="C127" s="3"/>
      <c r="D127" s="3"/>
      <c r="E127" s="3"/>
      <c r="F127"/>
    </row>
    <row r="128" spans="1:6">
      <c r="A128" s="2" t="e">
        <f>VLOOKUP($D128,货号表!$A:$B,2,0)</f>
        <v>#N/A</v>
      </c>
      <c r="B128" s="3"/>
      <c r="C128" s="3"/>
      <c r="D128" s="3"/>
      <c r="E128" s="3"/>
      <c r="F128"/>
    </row>
    <row r="129" spans="1:6">
      <c r="A129" s="2" t="e">
        <f>VLOOKUP($D129,货号表!$A:$B,2,0)</f>
        <v>#N/A</v>
      </c>
      <c r="B129" s="3"/>
      <c r="C129" s="3"/>
      <c r="D129" s="3"/>
      <c r="E129" s="3"/>
      <c r="F129"/>
    </row>
    <row r="130" spans="1:6">
      <c r="A130" s="2" t="e">
        <f>VLOOKUP($D130,货号表!$A:$B,2,0)</f>
        <v>#N/A</v>
      </c>
      <c r="B130" s="3"/>
      <c r="C130" s="3"/>
      <c r="D130" s="3"/>
      <c r="E130" s="3"/>
      <c r="F130"/>
    </row>
    <row r="131" spans="1:6">
      <c r="A131" s="2" t="e">
        <f>VLOOKUP($D131,货号表!$A:$B,2,0)</f>
        <v>#N/A</v>
      </c>
      <c r="B131" s="3"/>
      <c r="C131" s="3"/>
      <c r="D131" s="3"/>
      <c r="E131" s="3"/>
      <c r="F131"/>
    </row>
    <row r="132" spans="1:6">
      <c r="A132" s="2" t="e">
        <f>VLOOKUP($D132,货号表!$A:$B,2,0)</f>
        <v>#N/A</v>
      </c>
      <c r="B132" s="3"/>
      <c r="C132" s="3"/>
      <c r="D132" s="3"/>
      <c r="E132" s="3"/>
      <c r="F132"/>
    </row>
    <row r="133" spans="1:6">
      <c r="A133" s="2" t="e">
        <f>VLOOKUP($D133,货号表!$A:$B,2,0)</f>
        <v>#N/A</v>
      </c>
      <c r="B133" s="3"/>
      <c r="C133" s="3"/>
      <c r="D133" s="3"/>
      <c r="E133" s="3"/>
      <c r="F133"/>
    </row>
    <row r="134" spans="1:6">
      <c r="A134" s="2" t="e">
        <f>VLOOKUP($D134,货号表!$A:$B,2,0)</f>
        <v>#N/A</v>
      </c>
      <c r="B134" s="3"/>
      <c r="C134" s="3"/>
      <c r="D134" s="3"/>
      <c r="E134" s="3"/>
      <c r="F134"/>
    </row>
    <row r="135" spans="1:6">
      <c r="A135" s="2" t="e">
        <f>VLOOKUP($D135,货号表!$A:$B,2,0)</f>
        <v>#N/A</v>
      </c>
      <c r="B135" s="3"/>
      <c r="C135" s="3"/>
      <c r="D135" s="3"/>
      <c r="E135" s="3"/>
      <c r="F135"/>
    </row>
    <row r="136" spans="1:6">
      <c r="A136" s="2" t="e">
        <f>VLOOKUP($D136,货号表!$A:$B,2,0)</f>
        <v>#N/A</v>
      </c>
      <c r="B136" s="3"/>
      <c r="C136" s="3"/>
      <c r="D136" s="3"/>
      <c r="E136" s="3"/>
      <c r="F136"/>
    </row>
    <row r="137" spans="1:6">
      <c r="A137" s="2" t="e">
        <f>VLOOKUP($D137,货号表!$A:$B,2,0)</f>
        <v>#N/A</v>
      </c>
      <c r="B137" s="3"/>
      <c r="C137" s="3"/>
      <c r="D137" s="3"/>
      <c r="E137" s="3"/>
      <c r="F137"/>
    </row>
    <row r="138" spans="1:6">
      <c r="A138" s="2" t="e">
        <f>VLOOKUP($D138,货号表!$A:$B,2,0)</f>
        <v>#N/A</v>
      </c>
      <c r="B138" s="3"/>
      <c r="C138" s="3"/>
      <c r="D138" s="3"/>
      <c r="E138" s="3"/>
      <c r="F138"/>
    </row>
    <row r="139" spans="1:6">
      <c r="A139" s="2" t="e">
        <f>VLOOKUP($D139,货号表!$A:$B,2,0)</f>
        <v>#N/A</v>
      </c>
      <c r="B139" s="3"/>
      <c r="C139" s="3"/>
      <c r="D139" s="3"/>
      <c r="E139" s="3"/>
      <c r="F139"/>
    </row>
    <row r="140" spans="1:6">
      <c r="A140" s="2" t="e">
        <f>VLOOKUP($D140,货号表!$A:$B,2,0)</f>
        <v>#N/A</v>
      </c>
      <c r="B140" s="3"/>
      <c r="C140" s="3"/>
      <c r="D140" s="3"/>
      <c r="E140" s="3"/>
      <c r="F140"/>
    </row>
    <row r="141" spans="1:6">
      <c r="A141" s="2" t="e">
        <f>VLOOKUP($D141,货号表!$A:$B,2,0)</f>
        <v>#N/A</v>
      </c>
      <c r="C141"/>
      <c r="D141"/>
      <c r="E141"/>
      <c r="F141"/>
    </row>
    <row r="142" spans="1:6">
      <c r="A142" s="2" t="e">
        <f>VLOOKUP($D142,货号表!$A:$B,2,0)</f>
        <v>#N/A</v>
      </c>
      <c r="C142"/>
      <c r="D142"/>
      <c r="E142"/>
      <c r="F142"/>
    </row>
    <row r="143" spans="1:6">
      <c r="A143" s="2" t="e">
        <f>VLOOKUP($D143,货号表!$A:$B,2,0)</f>
        <v>#N/A</v>
      </c>
      <c r="C143"/>
      <c r="D143"/>
      <c r="E143"/>
      <c r="F143"/>
    </row>
    <row r="144" spans="1:6">
      <c r="A144" s="2" t="e">
        <f>VLOOKUP($D144,货号表!$A:$B,2,0)</f>
        <v>#N/A</v>
      </c>
      <c r="C144"/>
      <c r="D144"/>
      <c r="E144"/>
      <c r="F144"/>
    </row>
    <row r="145" spans="1:6">
      <c r="A145" s="2" t="e">
        <f>VLOOKUP($D145,货号表!$A:$B,2,0)</f>
        <v>#N/A</v>
      </c>
      <c r="C145"/>
      <c r="D145"/>
      <c r="E145"/>
      <c r="F145"/>
    </row>
    <row r="146" spans="1:6">
      <c r="A146" s="2" t="e">
        <f>VLOOKUP($D146,货号表!$A:$B,2,0)</f>
        <v>#N/A</v>
      </c>
      <c r="C146"/>
      <c r="D146"/>
      <c r="E146"/>
      <c r="F146"/>
    </row>
    <row r="147" spans="1:6">
      <c r="A147" s="2" t="e">
        <f>VLOOKUP($D147,货号表!$A:$B,2,0)</f>
        <v>#N/A</v>
      </c>
      <c r="C147"/>
      <c r="D147"/>
      <c r="E147"/>
      <c r="F147"/>
    </row>
    <row r="148" spans="1:6">
      <c r="A148" s="2" t="e">
        <f>VLOOKUP($D148,货号表!$A:$B,2,0)</f>
        <v>#N/A</v>
      </c>
      <c r="C148"/>
      <c r="D148"/>
      <c r="E148"/>
      <c r="F148"/>
    </row>
    <row r="149" spans="1:6">
      <c r="A149" s="2" t="e">
        <f>VLOOKUP($D149,货号表!$A:$B,2,0)</f>
        <v>#N/A</v>
      </c>
      <c r="C149"/>
      <c r="D149"/>
      <c r="E149"/>
      <c r="F149"/>
    </row>
    <row r="150" spans="1:6">
      <c r="A150" s="2" t="e">
        <f>VLOOKUP($D150,货号表!$A:$B,2,0)</f>
        <v>#N/A</v>
      </c>
      <c r="C150"/>
      <c r="D150"/>
      <c r="E150"/>
      <c r="F150"/>
    </row>
    <row r="151" spans="1:6">
      <c r="A151" s="2" t="e">
        <f>VLOOKUP($D151,货号表!$A:$B,2,0)</f>
        <v>#N/A</v>
      </c>
      <c r="C151"/>
      <c r="D151"/>
      <c r="E151"/>
      <c r="F151"/>
    </row>
    <row r="152" spans="1:6">
      <c r="A152" s="2" t="e">
        <f>VLOOKUP($D152,货号表!$A:$B,2,0)</f>
        <v>#N/A</v>
      </c>
      <c r="C152"/>
      <c r="D152"/>
      <c r="E152"/>
      <c r="F152"/>
    </row>
    <row r="153" spans="1:6">
      <c r="A153" s="2" t="e">
        <f>VLOOKUP($D153,货号表!$A:$B,2,0)</f>
        <v>#N/A</v>
      </c>
      <c r="C153"/>
      <c r="D153"/>
      <c r="E153"/>
      <c r="F153"/>
    </row>
    <row r="154" spans="1:6">
      <c r="A154" s="2" t="e">
        <f>VLOOKUP($D154,货号表!$A:$B,2,0)</f>
        <v>#N/A</v>
      </c>
      <c r="C154"/>
      <c r="D154"/>
      <c r="E154"/>
      <c r="F154"/>
    </row>
    <row r="155" spans="1:6">
      <c r="A155" s="2" t="e">
        <f>VLOOKUP($D155,货号表!$A:$B,2,0)</f>
        <v>#N/A</v>
      </c>
      <c r="C155"/>
      <c r="D155"/>
      <c r="E155"/>
      <c r="F155"/>
    </row>
    <row r="156" spans="1:6">
      <c r="A156" s="2" t="e">
        <f>VLOOKUP($D156,货号表!$A:$B,2,0)</f>
        <v>#N/A</v>
      </c>
      <c r="C156"/>
      <c r="D156"/>
      <c r="E156"/>
      <c r="F156"/>
    </row>
    <row r="157" spans="1:1">
      <c r="A157" s="2" t="e">
        <f>VLOOKUP($D157,货号表!$A:$B,2,0)</f>
        <v>#N/A</v>
      </c>
    </row>
    <row r="158" spans="1:1">
      <c r="A158" s="2" t="e">
        <f>VLOOKUP($D158,货号表!$A:$B,2,0)</f>
        <v>#N/A</v>
      </c>
    </row>
    <row r="159" spans="1:1">
      <c r="A159" s="2" t="e">
        <f>VLOOKUP($D159,货号表!$A:$B,2,0)</f>
        <v>#N/A</v>
      </c>
    </row>
    <row r="160" spans="1:1">
      <c r="A160" s="2" t="e">
        <f>VLOOKUP($D160,货号表!$A:$B,2,0)</f>
        <v>#N/A</v>
      </c>
    </row>
    <row r="161" spans="1:1">
      <c r="A161" s="2" t="e">
        <f>VLOOKUP($D161,货号表!$A:$B,2,0)</f>
        <v>#N/A</v>
      </c>
    </row>
    <row r="162" spans="1:1">
      <c r="A162" s="2" t="e">
        <f>VLOOKUP($D162,货号表!$A:$B,2,0)</f>
        <v>#N/A</v>
      </c>
    </row>
    <row r="163" spans="1:1">
      <c r="A163" s="2" t="e">
        <f>VLOOKUP($D163,货号表!$A:$B,2,0)</f>
        <v>#N/A</v>
      </c>
    </row>
    <row r="164" spans="1:1">
      <c r="A164" s="2" t="e">
        <f>VLOOKUP($D164,货号表!$A:$B,2,0)</f>
        <v>#N/A</v>
      </c>
    </row>
    <row r="165" spans="1:1">
      <c r="A165" s="2" t="e">
        <f>VLOOKUP($D165,货号表!$A:$B,2,0)</f>
        <v>#N/A</v>
      </c>
    </row>
    <row r="166" spans="1:1">
      <c r="A166" s="2" t="e">
        <f>VLOOKUP($D166,货号表!$A:$B,2,0)</f>
        <v>#N/A</v>
      </c>
    </row>
    <row r="167" spans="1:1">
      <c r="A167" s="2" t="e">
        <f>VLOOKUP($D167,货号表!$A:$B,2,0)</f>
        <v>#N/A</v>
      </c>
    </row>
    <row r="168" spans="1:1">
      <c r="A168" s="2" t="e">
        <f>VLOOKUP($D168,货号表!$A:$B,2,0)</f>
        <v>#N/A</v>
      </c>
    </row>
    <row r="169" spans="1:1">
      <c r="A169" s="2" t="e">
        <f>VLOOKUP($D169,货号表!$A:$B,2,0)</f>
        <v>#N/A</v>
      </c>
    </row>
    <row r="170" spans="1:1">
      <c r="A170" s="2" t="e">
        <f>VLOOKUP($D170,货号表!$A:$B,2,0)</f>
        <v>#N/A</v>
      </c>
    </row>
    <row r="171" spans="1:1">
      <c r="A171" s="2" t="e">
        <f>VLOOKUP($D171,货号表!$A:$B,2,0)</f>
        <v>#N/A</v>
      </c>
    </row>
    <row r="172" spans="1:1">
      <c r="A172" s="2" t="e">
        <f>VLOOKUP($D172,货号表!$A:$B,2,0)</f>
        <v>#N/A</v>
      </c>
    </row>
    <row r="173" spans="1:1">
      <c r="A173" s="2" t="e">
        <f>VLOOKUP($D173,货号表!$A:$B,2,0)</f>
        <v>#N/A</v>
      </c>
    </row>
    <row r="174" spans="1:1">
      <c r="A174" s="2" t="e">
        <f>VLOOKUP($D174,货号表!$A:$B,2,0)</f>
        <v>#N/A</v>
      </c>
    </row>
    <row r="175" spans="1:1">
      <c r="A175" s="2" t="e">
        <f>VLOOKUP($D175,货号表!$A:$B,2,0)</f>
        <v>#N/A</v>
      </c>
    </row>
    <row r="176" spans="1:1">
      <c r="A176" s="2" t="e">
        <f>VLOOKUP($D176,货号表!$A:$B,2,0)</f>
        <v>#N/A</v>
      </c>
    </row>
    <row r="177" spans="1:1">
      <c r="A177" s="2" t="e">
        <f>VLOOKUP($D177,货号表!$A:$B,2,0)</f>
        <v>#N/A</v>
      </c>
    </row>
    <row r="178" spans="1:1">
      <c r="A178" s="2" t="e">
        <f>VLOOKUP($D178,货号表!$A:$B,2,0)</f>
        <v>#N/A</v>
      </c>
    </row>
    <row r="179" spans="1:1">
      <c r="A179" s="2" t="e">
        <f>VLOOKUP($D179,货号表!$A:$B,2,0)</f>
        <v>#N/A</v>
      </c>
    </row>
  </sheetData>
  <mergeCells count="1">
    <mergeCell ref="H2:H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F28" sqref="F28"/>
    </sheetView>
  </sheetViews>
  <sheetFormatPr defaultColWidth="9" defaultRowHeight="13.5" outlineLevelCol="1"/>
  <cols>
    <col min="1" max="1" width="12.625" style="1" customWidth="1"/>
  </cols>
  <sheetData>
    <row r="1" spans="1:2">
      <c r="A1" t="s">
        <v>77</v>
      </c>
      <c r="B1" t="s">
        <v>78</v>
      </c>
    </row>
    <row r="2" spans="1:2">
      <c r="A2" t="s">
        <v>59</v>
      </c>
      <c r="B2" t="s">
        <v>10</v>
      </c>
    </row>
    <row r="3" spans="1:2">
      <c r="A3" t="s">
        <v>63</v>
      </c>
      <c r="B3" t="s">
        <v>10</v>
      </c>
    </row>
    <row r="4" spans="1:2">
      <c r="A4" t="s">
        <v>64</v>
      </c>
      <c r="B4" t="s">
        <v>10</v>
      </c>
    </row>
    <row r="5" spans="1:2">
      <c r="A5" t="s">
        <v>65</v>
      </c>
      <c r="B5" t="s">
        <v>10</v>
      </c>
    </row>
    <row r="6" spans="1:2">
      <c r="A6" t="s">
        <v>66</v>
      </c>
      <c r="B6" t="s">
        <v>10</v>
      </c>
    </row>
    <row r="7" spans="1:2">
      <c r="A7" t="s">
        <v>67</v>
      </c>
      <c r="B7" t="s">
        <v>10</v>
      </c>
    </row>
    <row r="8" spans="1:2">
      <c r="A8" t="s">
        <v>68</v>
      </c>
      <c r="B8" t="s">
        <v>10</v>
      </c>
    </row>
    <row r="9" spans="1:2">
      <c r="A9" t="s">
        <v>69</v>
      </c>
      <c r="B9" t="s">
        <v>10</v>
      </c>
    </row>
    <row r="10" spans="1:2">
      <c r="A10" t="s">
        <v>70</v>
      </c>
      <c r="B10" t="s">
        <v>10</v>
      </c>
    </row>
    <row r="11" spans="1:2">
      <c r="A11" t="s">
        <v>71</v>
      </c>
      <c r="B11" t="s">
        <v>10</v>
      </c>
    </row>
    <row r="12" spans="1:2">
      <c r="A12" t="s">
        <v>72</v>
      </c>
      <c r="B12" t="s">
        <v>11</v>
      </c>
    </row>
    <row r="13" spans="1:2">
      <c r="A13" t="s">
        <v>73</v>
      </c>
      <c r="B13" t="s">
        <v>11</v>
      </c>
    </row>
    <row r="14" spans="1:2">
      <c r="A14" t="s">
        <v>74</v>
      </c>
      <c r="B14" t="s">
        <v>11</v>
      </c>
    </row>
    <row r="15" spans="1:2">
      <c r="A15" t="s">
        <v>75</v>
      </c>
      <c r="B15" t="s">
        <v>2</v>
      </c>
    </row>
    <row r="16" spans="1:2">
      <c r="A16" t="s">
        <v>76</v>
      </c>
      <c r="B16" t="s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DataSheet</vt:lpstr>
      <vt:lpstr>货号表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2022-09-16T02:42:00Z</dcterms:created>
  <dcterms:modified xsi:type="dcterms:W3CDTF">2022-10-07T00:55:49Z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155F0647949E42FE94DA7917261EC9B6</vt:lpwstr>
  </property>
  <property fmtid="{D5CDD505-2E9C-101B-9397-08002B2CF9AE}" pid="3" name="KSOProductBuildVer">
    <vt:lpwstr>2052-11.1.0.12358</vt:lpwstr>
  </property>
</Properties>
</file>