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jis/Documents/GitHub/msp_models_for_adaptive_disaster_relief_logistics_planning/random/results/"/>
    </mc:Choice>
  </mc:AlternateContent>
  <xr:revisionPtr revIDLastSave="0" documentId="13_ncr:1_{F4F0F993-B054-FD4D-923D-8A716D287AE8}" xr6:coauthVersionLast="47" xr6:coauthVersionMax="47" xr10:uidLastSave="{00000000-0000-0000-0000-000000000000}"/>
  <bookViews>
    <workbookView xWindow="11120" yWindow="1700" windowWidth="30720" windowHeight="19200" xr2:uid="{00000000-000D-0000-FFFF-FFFF00000000}"/>
  </bookViews>
  <sheets>
    <sheet name="absorbing-option = 0" sheetId="1" r:id="rId1"/>
    <sheet name="absorbing-option = 1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5" l="1"/>
  <c r="V4" i="5"/>
  <c r="P4" i="5"/>
  <c r="Z4" i="1"/>
  <c r="V4" i="1"/>
  <c r="P4" i="1"/>
  <c r="L4" i="1"/>
  <c r="L4" i="5"/>
  <c r="Z8" i="1"/>
  <c r="P8" i="5"/>
  <c r="L6" i="1"/>
  <c r="L11" i="1" s="1"/>
  <c r="P6" i="1"/>
  <c r="V6" i="1"/>
  <c r="Z6" i="1"/>
  <c r="Z8" i="5"/>
  <c r="Z10" i="5"/>
  <c r="Z6" i="5"/>
  <c r="Z10" i="1"/>
  <c r="P8" i="1"/>
  <c r="P10" i="1"/>
  <c r="V10" i="5"/>
  <c r="P10" i="5"/>
  <c r="L10" i="5"/>
  <c r="V8" i="5"/>
  <c r="L8" i="5"/>
  <c r="V6" i="5"/>
  <c r="P6" i="5"/>
  <c r="L6" i="5"/>
  <c r="L10" i="1"/>
  <c r="L8" i="1"/>
  <c r="V10" i="1"/>
  <c r="V8" i="1"/>
  <c r="L11" i="5" l="1"/>
  <c r="P11" i="5"/>
  <c r="V11" i="5"/>
  <c r="Z11" i="5"/>
  <c r="Z11" i="1"/>
  <c r="P11" i="1"/>
  <c r="V11" i="1"/>
</calcChain>
</file>

<file path=xl/sharedStrings.xml><?xml version="1.0" encoding="utf-8"?>
<sst xmlns="http://schemas.openxmlformats.org/spreadsheetml/2006/main" count="70" uniqueCount="17">
  <si>
    <t>nbSP</t>
  </si>
  <si>
    <t>nbDP</t>
  </si>
  <si>
    <t>clairvoyance</t>
  </si>
  <si>
    <t>static2SSP</t>
  </si>
  <si>
    <t>UB_bar</t>
  </si>
  <si>
    <t>CI</t>
  </si>
  <si>
    <t>eval_time</t>
  </si>
  <si>
    <t>LB</t>
  </si>
  <si>
    <t>train_time</t>
  </si>
  <si>
    <t>nbiter</t>
  </si>
  <si>
    <t>FA</t>
  </si>
  <si>
    <t>UB</t>
  </si>
  <si>
    <t>RH2SSP</t>
  </si>
  <si>
    <t>CV_gap</t>
  </si>
  <si>
    <t>cost factor</t>
  </si>
  <si>
    <t>wait and see</t>
  </si>
  <si>
    <t xml:space="preserve">cost factor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</si>
</sst>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9" fontId="0" fillId="34" borderId="0" xfId="1" applyFont="1" applyFill="1"/>
    <xf numFmtId="9" fontId="0" fillId="0" borderId="0" xfId="0" applyNumberFormat="1"/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F1" zoomScaleNormal="100" zoomScalePageLayoutView="140" workbookViewId="0">
      <selection activeCell="X18" sqref="X18"/>
    </sheetView>
  </sheetViews>
  <sheetFormatPr baseColWidth="10" defaultRowHeight="16" x14ac:dyDescent="0.2"/>
  <cols>
    <col min="3" max="3" width="13" customWidth="1"/>
    <col min="21" max="21" width="14.33203125" customWidth="1"/>
    <col min="22" max="22" width="11.33203125" customWidth="1"/>
  </cols>
  <sheetData>
    <row r="1" spans="1:26" x14ac:dyDescent="0.2">
      <c r="C1" s="4" t="s">
        <v>2</v>
      </c>
      <c r="D1" s="4"/>
      <c r="E1" s="4"/>
      <c r="F1" s="5" t="s">
        <v>10</v>
      </c>
      <c r="G1" s="5"/>
      <c r="H1" s="5"/>
      <c r="I1" s="5"/>
      <c r="J1" s="5"/>
      <c r="K1" s="5"/>
      <c r="L1" s="5"/>
      <c r="M1" s="5" t="s">
        <v>12</v>
      </c>
      <c r="N1" s="5"/>
      <c r="O1" s="5"/>
      <c r="P1" s="5"/>
      <c r="Q1" s="5" t="s">
        <v>3</v>
      </c>
      <c r="R1" s="5"/>
      <c r="S1" s="5"/>
      <c r="T1" s="5"/>
      <c r="U1" s="5"/>
      <c r="V1" s="5"/>
      <c r="W1" s="5" t="s">
        <v>15</v>
      </c>
      <c r="X1" s="5"/>
      <c r="Y1" s="5"/>
      <c r="Z1" s="5"/>
    </row>
    <row r="2" spans="1:26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1" t="s">
        <v>13</v>
      </c>
      <c r="M2" t="s">
        <v>11</v>
      </c>
      <c r="N2" t="s">
        <v>5</v>
      </c>
      <c r="O2" t="s">
        <v>6</v>
      </c>
      <c r="P2" s="1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s="1" t="s">
        <v>13</v>
      </c>
      <c r="W2" t="s">
        <v>4</v>
      </c>
      <c r="X2" t="s">
        <v>5</v>
      </c>
      <c r="Y2" t="s">
        <v>8</v>
      </c>
      <c r="Z2" s="1" t="s">
        <v>13</v>
      </c>
    </row>
    <row r="3" spans="1:26" x14ac:dyDescent="0.2">
      <c r="L3" s="1"/>
      <c r="P3" s="1"/>
      <c r="V3" s="1"/>
      <c r="Z3" s="1"/>
    </row>
    <row r="4" spans="1:26" x14ac:dyDescent="0.2">
      <c r="A4" t="s">
        <v>14</v>
      </c>
      <c r="B4">
        <v>0</v>
      </c>
      <c r="C4">
        <v>142137.070518616</v>
      </c>
      <c r="D4">
        <v>131170.81554954499</v>
      </c>
      <c r="E4">
        <v>19.745033979415801</v>
      </c>
      <c r="F4">
        <v>263078.30119770102</v>
      </c>
      <c r="G4">
        <v>260748.011523669</v>
      </c>
      <c r="H4">
        <v>17413.6156864146</v>
      </c>
      <c r="I4">
        <v>885.74568915367104</v>
      </c>
      <c r="J4">
        <v>14.0412690639495</v>
      </c>
      <c r="K4">
        <v>686</v>
      </c>
      <c r="L4" s="2">
        <f>(G4-C4)/C4</f>
        <v>0.83448280291887866</v>
      </c>
      <c r="M4">
        <v>282983.34615667502</v>
      </c>
      <c r="N4">
        <v>11723.743222515201</v>
      </c>
      <c r="O4">
        <v>1293.9285941123901</v>
      </c>
      <c r="P4" s="2">
        <f>(M4-C4)/C4</f>
        <v>0.99091866129049044</v>
      </c>
      <c r="Q4">
        <v>370217.22206367098</v>
      </c>
      <c r="R4">
        <v>383433.09866948699</v>
      </c>
      <c r="S4">
        <v>36663.702511189098</v>
      </c>
      <c r="T4">
        <v>0.41061282157897899</v>
      </c>
      <c r="U4">
        <v>0.290512084960937</v>
      </c>
      <c r="V4" s="2">
        <f>(R4-C4)/C4</f>
        <v>1.6976291073852399</v>
      </c>
      <c r="W4">
        <v>309185.28241076501</v>
      </c>
      <c r="X4">
        <v>25750.8095952849</v>
      </c>
      <c r="Y4">
        <v>94.945687055587698</v>
      </c>
      <c r="Z4" s="2">
        <f>(W4-C4)/C4</f>
        <v>1.1752613957966043</v>
      </c>
    </row>
    <row r="5" spans="1:2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A6" s="1" t="s">
        <v>14</v>
      </c>
      <c r="B6" s="1">
        <v>0.05</v>
      </c>
      <c r="C6">
        <v>179324.815</v>
      </c>
      <c r="D6">
        <v>167123.18520000001</v>
      </c>
      <c r="E6">
        <v>20.886721130000002</v>
      </c>
      <c r="F6">
        <v>322949.27286133502</v>
      </c>
      <c r="G6">
        <v>319525.23454131698</v>
      </c>
      <c r="H6">
        <v>18250.1806968333</v>
      </c>
      <c r="I6">
        <v>530.06114602088905</v>
      </c>
      <c r="J6">
        <v>7.1250739097595197</v>
      </c>
      <c r="K6">
        <v>632</v>
      </c>
      <c r="L6" s="2">
        <f>(G6-C6)/C6</f>
        <v>0.78182386270030158</v>
      </c>
      <c r="M6">
        <v>408032.14510000002</v>
      </c>
      <c r="N6">
        <v>9506.5535180000006</v>
      </c>
      <c r="O6">
        <v>487.45588709999998</v>
      </c>
      <c r="P6" s="2">
        <f>(M6-C6)/C6</f>
        <v>1.2753802651350847</v>
      </c>
      <c r="Q6">
        <v>415633.34443860798</v>
      </c>
      <c r="R6">
        <v>432688.43536596198</v>
      </c>
      <c r="S6">
        <v>36929.095873605802</v>
      </c>
      <c r="T6">
        <v>0.517974853515625</v>
      </c>
      <c r="U6">
        <v>0.237953901290893</v>
      </c>
      <c r="V6" s="2">
        <f>(R6-C6)/C6</f>
        <v>1.4128754035851758</v>
      </c>
      <c r="W6">
        <v>380928.71553337201</v>
      </c>
      <c r="X6">
        <v>28941.859012094901</v>
      </c>
      <c r="Y6">
        <v>114.430449008941</v>
      </c>
      <c r="Z6" s="2">
        <f>(W6-C6)/C6</f>
        <v>1.1242387202985376</v>
      </c>
    </row>
    <row r="7" spans="1:26" x14ac:dyDescent="0.2">
      <c r="L7" s="3"/>
      <c r="P7" s="3"/>
      <c r="V7" s="3"/>
      <c r="Z7" s="3"/>
    </row>
    <row r="8" spans="1:26" x14ac:dyDescent="0.2">
      <c r="A8" s="1" t="s">
        <v>14</v>
      </c>
      <c r="B8" s="1">
        <v>0.5</v>
      </c>
      <c r="C8">
        <v>190313.93169999999</v>
      </c>
      <c r="D8">
        <v>177609.45430000001</v>
      </c>
      <c r="E8">
        <v>19.681190010000002</v>
      </c>
      <c r="F8">
        <v>402525.08186248399</v>
      </c>
      <c r="G8">
        <v>422061.38305015699</v>
      </c>
      <c r="H8">
        <v>32575.5572167018</v>
      </c>
      <c r="I8">
        <v>333.68268799781799</v>
      </c>
      <c r="J8">
        <v>6.19317197799682</v>
      </c>
      <c r="K8">
        <v>531</v>
      </c>
      <c r="L8" s="2">
        <f t="shared" ref="L8:L10" si="0">(G8-C8)/C8</f>
        <v>1.2177114375182498</v>
      </c>
      <c r="M8">
        <v>423348.55459999997</v>
      </c>
      <c r="N8">
        <v>21599.751489999999</v>
      </c>
      <c r="O8">
        <v>529.18807200000003</v>
      </c>
      <c r="P8" s="2">
        <f t="shared" ref="P8:P10" si="1">(M8-C8)/C8</f>
        <v>1.2244748496255253</v>
      </c>
      <c r="Q8">
        <v>428476.87242056499</v>
      </c>
      <c r="R8">
        <v>445257.67886847397</v>
      </c>
      <c r="S8">
        <v>37222.816214101003</v>
      </c>
      <c r="T8">
        <v>0.55081892013549805</v>
      </c>
      <c r="U8">
        <v>0.30934906005859297</v>
      </c>
      <c r="V8" s="2">
        <f t="shared" ref="V8:V10" si="2">(R8-C8)/C8</f>
        <v>1.3395958188197843</v>
      </c>
      <c r="W8">
        <v>445268.60408272501</v>
      </c>
      <c r="X8">
        <v>37222.672741186099</v>
      </c>
      <c r="Y8">
        <v>128.00272822380001</v>
      </c>
      <c r="Z8" s="2">
        <f t="shared" ref="Z8:Z10" si="3">(W8-C8)/C8</f>
        <v>1.3396532250966315</v>
      </c>
    </row>
    <row r="9" spans="1:26" x14ac:dyDescent="0.2">
      <c r="L9" s="2"/>
      <c r="P9" s="2"/>
      <c r="V9" s="2"/>
      <c r="Z9" s="2"/>
    </row>
    <row r="10" spans="1:26" x14ac:dyDescent="0.2">
      <c r="A10" s="1" t="s">
        <v>14</v>
      </c>
      <c r="B10" s="1">
        <v>5</v>
      </c>
      <c r="C10">
        <v>297363.7905</v>
      </c>
      <c r="D10">
        <v>279231.64159999997</v>
      </c>
      <c r="E10">
        <v>19.75778699</v>
      </c>
      <c r="F10">
        <v>533635.72995176597</v>
      </c>
      <c r="G10">
        <v>549814.24706976302</v>
      </c>
      <c r="H10">
        <v>40348.130465574897</v>
      </c>
      <c r="I10">
        <v>205.25821185112</v>
      </c>
      <c r="J10">
        <v>5.5023019313812203</v>
      </c>
      <c r="K10">
        <v>359</v>
      </c>
      <c r="L10" s="2">
        <f t="shared" si="0"/>
        <v>0.84896165785781175</v>
      </c>
      <c r="M10">
        <v>549239.37650000001</v>
      </c>
      <c r="N10">
        <v>39847.12904</v>
      </c>
      <c r="O10">
        <v>453.1502299</v>
      </c>
      <c r="P10" s="2">
        <f t="shared" si="1"/>
        <v>0.84702843468764566</v>
      </c>
      <c r="Q10">
        <v>534544.07231002499</v>
      </c>
      <c r="R10">
        <v>549239.25309344998</v>
      </c>
      <c r="S10">
        <v>39847.352281756299</v>
      </c>
      <c r="T10">
        <v>0.427979946136474</v>
      </c>
      <c r="U10">
        <v>0.21868085861205999</v>
      </c>
      <c r="V10" s="2">
        <f t="shared" si="2"/>
        <v>0.8470280196857054</v>
      </c>
      <c r="W10">
        <v>549279.10053992202</v>
      </c>
      <c r="X10">
        <v>39846.483201627299</v>
      </c>
      <c r="Y10">
        <v>138.17390298843301</v>
      </c>
      <c r="Z10" s="2">
        <f t="shared" si="3"/>
        <v>0.84716202203483149</v>
      </c>
    </row>
    <row r="11" spans="1:26" x14ac:dyDescent="0.2">
      <c r="L11" s="3">
        <f>AVERAGE(L6,L8,L10)</f>
        <v>0.94949898602545435</v>
      </c>
      <c r="P11" s="3">
        <f>AVERAGE(P6,P8,P10)</f>
        <v>1.1156278498160852</v>
      </c>
      <c r="V11" s="3">
        <f>AVERAGE(V6,V8,V10)</f>
        <v>1.1998330806968884</v>
      </c>
      <c r="Z11" s="3">
        <f>AVERAGE(Z6,Z8,Z10)</f>
        <v>1.1036846558100002</v>
      </c>
    </row>
  </sheetData>
  <mergeCells count="5">
    <mergeCell ref="C1:E1"/>
    <mergeCell ref="F1:L1"/>
    <mergeCell ref="M1:P1"/>
    <mergeCell ref="Q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2F5B-5FDC-0C4D-A002-C3DB0CDCF095}">
  <dimension ref="A1:Z11"/>
  <sheetViews>
    <sheetView topLeftCell="D1" workbookViewId="0">
      <selection activeCell="Z17" sqref="Z17"/>
    </sheetView>
  </sheetViews>
  <sheetFormatPr baseColWidth="10" defaultRowHeight="16" x14ac:dyDescent="0.2"/>
  <sheetData>
    <row r="1" spans="1:26" x14ac:dyDescent="0.2">
      <c r="C1" s="4" t="s">
        <v>2</v>
      </c>
      <c r="D1" s="4"/>
      <c r="E1" s="4"/>
      <c r="F1" s="5" t="s">
        <v>10</v>
      </c>
      <c r="G1" s="5"/>
      <c r="H1" s="5"/>
      <c r="I1" s="5"/>
      <c r="J1" s="5"/>
      <c r="K1" s="5"/>
      <c r="L1" s="5"/>
      <c r="M1" s="5" t="s">
        <v>12</v>
      </c>
      <c r="N1" s="5"/>
      <c r="O1" s="5"/>
      <c r="P1" s="5"/>
      <c r="Q1" s="5" t="s">
        <v>3</v>
      </c>
      <c r="R1" s="5"/>
      <c r="S1" s="5"/>
      <c r="T1" s="5"/>
      <c r="U1" s="5"/>
      <c r="V1" s="5"/>
      <c r="W1" s="5" t="s">
        <v>15</v>
      </c>
      <c r="X1" s="5"/>
      <c r="Y1" s="5"/>
      <c r="Z1" s="5"/>
    </row>
    <row r="2" spans="1:26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1" t="s">
        <v>13</v>
      </c>
      <c r="M2" t="s">
        <v>11</v>
      </c>
      <c r="N2" t="s">
        <v>5</v>
      </c>
      <c r="O2" t="s">
        <v>6</v>
      </c>
      <c r="P2" s="1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s="1" t="s">
        <v>13</v>
      </c>
      <c r="W2" t="s">
        <v>4</v>
      </c>
      <c r="X2" t="s">
        <v>5</v>
      </c>
      <c r="Y2" t="s">
        <v>8</v>
      </c>
      <c r="Z2" s="1" t="s">
        <v>13</v>
      </c>
    </row>
    <row r="3" spans="1:26" x14ac:dyDescent="0.2">
      <c r="L3" s="1"/>
      <c r="P3" s="1"/>
      <c r="V3" s="1"/>
      <c r="Z3" s="1"/>
    </row>
    <row r="4" spans="1:26" x14ac:dyDescent="0.2">
      <c r="A4" t="s">
        <v>16</v>
      </c>
      <c r="B4">
        <v>0</v>
      </c>
      <c r="C4">
        <v>125440.108222633</v>
      </c>
      <c r="D4">
        <v>119817.70758559198</v>
      </c>
      <c r="E4">
        <v>18.418630838394101</v>
      </c>
      <c r="F4">
        <v>127670.38158848599</v>
      </c>
      <c r="G4">
        <v>125440.108222633</v>
      </c>
      <c r="H4">
        <v>5622.4006370413399</v>
      </c>
      <c r="I4">
        <v>69.2547380924224</v>
      </c>
      <c r="J4">
        <v>2.91570591926574</v>
      </c>
      <c r="K4">
        <v>209</v>
      </c>
      <c r="L4" s="2">
        <f>(G4-C4)/C4</f>
        <v>0</v>
      </c>
      <c r="M4">
        <v>125440.108222633</v>
      </c>
      <c r="N4">
        <v>5622.4006370413399</v>
      </c>
      <c r="O4">
        <v>1173.80330586433</v>
      </c>
      <c r="P4" s="2">
        <f>(M4-C4)/C4</f>
        <v>0</v>
      </c>
      <c r="Q4">
        <v>370217.22206367098</v>
      </c>
      <c r="R4">
        <v>383433.09866948699</v>
      </c>
      <c r="S4">
        <v>36663.702511189098</v>
      </c>
      <c r="T4">
        <v>0.44295907020568798</v>
      </c>
      <c r="U4">
        <v>0.22111701965332001</v>
      </c>
      <c r="V4" s="2">
        <f>(R4-C4)/C4</f>
        <v>2.0567025499449039</v>
      </c>
      <c r="W4">
        <v>125479.86079450299</v>
      </c>
      <c r="X4">
        <v>5619.1020698778802</v>
      </c>
      <c r="Y4">
        <v>92.7832350730896</v>
      </c>
      <c r="Z4" s="2">
        <f>(W4-C4)/C4</f>
        <v>3.1690479570885987E-4</v>
      </c>
    </row>
    <row r="5" spans="1:2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x14ac:dyDescent="0.2">
      <c r="A6" s="1" t="s">
        <v>14</v>
      </c>
      <c r="B6" s="1">
        <v>0.05</v>
      </c>
      <c r="C6">
        <v>168160.68969999999</v>
      </c>
      <c r="D6">
        <v>160587.70870000002</v>
      </c>
      <c r="E6">
        <v>18.621099000000001</v>
      </c>
      <c r="F6">
        <v>175926.00620498901</v>
      </c>
      <c r="G6">
        <v>173024.07602604799</v>
      </c>
      <c r="H6">
        <v>7793.6799875090001</v>
      </c>
      <c r="I6">
        <v>100.047091007232</v>
      </c>
      <c r="J6">
        <v>3.2716989517211901</v>
      </c>
      <c r="K6">
        <v>287</v>
      </c>
      <c r="L6" s="2">
        <f>(G6-C6)/C6</f>
        <v>2.8921065528003716E-2</v>
      </c>
      <c r="M6">
        <v>395837.04239999998</v>
      </c>
      <c r="N6">
        <v>3879.543776</v>
      </c>
      <c r="O6">
        <v>456.61294099999998</v>
      </c>
      <c r="P6" s="2">
        <f>(M6-C6)/C6</f>
        <v>1.3539213778569559</v>
      </c>
      <c r="Q6">
        <v>427885.10296894901</v>
      </c>
      <c r="R6">
        <v>444940.18278783699</v>
      </c>
      <c r="S6">
        <v>36929.097825600496</v>
      </c>
      <c r="T6">
        <v>0.55405282974243097</v>
      </c>
      <c r="U6">
        <v>0.240178823471069</v>
      </c>
      <c r="V6" s="2">
        <f>(R6-C6)/C6</f>
        <v>1.6459226801555931</v>
      </c>
      <c r="W6">
        <v>173207.54302126801</v>
      </c>
      <c r="X6">
        <v>7788.5962023636603</v>
      </c>
      <c r="Y6">
        <v>102.927230119705</v>
      </c>
      <c r="Z6" s="2">
        <f>(W6-C6)/C6</f>
        <v>3.0012087428230975E-2</v>
      </c>
    </row>
    <row r="7" spans="1:26" x14ac:dyDescent="0.2">
      <c r="L7" s="2"/>
      <c r="P7" s="2"/>
      <c r="V7" s="2"/>
      <c r="Z7" s="2"/>
    </row>
    <row r="8" spans="1:26" x14ac:dyDescent="0.2">
      <c r="A8" s="1" t="s">
        <v>14</v>
      </c>
      <c r="B8" s="1">
        <v>0.5</v>
      </c>
      <c r="C8">
        <v>180019.90270000001</v>
      </c>
      <c r="D8">
        <v>171658.50279999999</v>
      </c>
      <c r="E8">
        <v>18.588298080000001</v>
      </c>
      <c r="F8">
        <v>315212.48833699903</v>
      </c>
      <c r="G8">
        <v>311436.03380282503</v>
      </c>
      <c r="H8">
        <v>12821.432934985</v>
      </c>
      <c r="I8">
        <v>386.52126383781399</v>
      </c>
      <c r="J8">
        <v>5.5490357875823904</v>
      </c>
      <c r="K8">
        <v>652</v>
      </c>
      <c r="L8" s="2">
        <f t="shared" ref="L8:L10" si="0">(G8-C8)/C8</f>
        <v>0.73000889974831107</v>
      </c>
      <c r="M8">
        <v>390569.3357</v>
      </c>
      <c r="N8">
        <v>6896.9828719999996</v>
      </c>
      <c r="O8">
        <v>521.83034299999997</v>
      </c>
      <c r="P8" s="2">
        <f t="shared" ref="P8:P10" si="1">(M8-C8)/C8</f>
        <v>1.1695897500337888</v>
      </c>
      <c r="Q8">
        <v>440723.73486273398</v>
      </c>
      <c r="R8">
        <v>457504.54131064302</v>
      </c>
      <c r="S8">
        <v>37222.816214101003</v>
      </c>
      <c r="T8">
        <v>0.52192306518554599</v>
      </c>
      <c r="U8">
        <v>0.22621607780456501</v>
      </c>
      <c r="V8" s="2">
        <f>(R8-C8)/C8</f>
        <v>1.5414108909561308</v>
      </c>
      <c r="W8">
        <v>457515.466524894</v>
      </c>
      <c r="X8">
        <v>37222.672741186099</v>
      </c>
      <c r="Y8">
        <v>124.28538799285801</v>
      </c>
      <c r="Z8" s="2">
        <f>(W8-C8)/C8</f>
        <v>1.5414715798804508</v>
      </c>
    </row>
    <row r="9" spans="1:26" x14ac:dyDescent="0.2">
      <c r="L9" s="2"/>
      <c r="P9" s="2"/>
      <c r="V9" s="2"/>
      <c r="Z9" s="2"/>
    </row>
    <row r="10" spans="1:26" x14ac:dyDescent="0.2">
      <c r="A10" s="1" t="s">
        <v>14</v>
      </c>
      <c r="B10" s="1">
        <v>5</v>
      </c>
      <c r="C10">
        <v>295585.4852</v>
      </c>
      <c r="D10">
        <v>278199.65610000002</v>
      </c>
      <c r="E10">
        <v>18.030109880000001</v>
      </c>
      <c r="F10">
        <v>527594.20351712196</v>
      </c>
      <c r="G10">
        <v>538203.63909986196</v>
      </c>
      <c r="H10">
        <v>36022.856892247401</v>
      </c>
      <c r="I10">
        <v>167.63021802902199</v>
      </c>
      <c r="J10">
        <v>3.6156930923461901</v>
      </c>
      <c r="K10">
        <v>431</v>
      </c>
      <c r="L10" s="2">
        <f t="shared" si="0"/>
        <v>0.82080537119642694</v>
      </c>
      <c r="M10">
        <v>538547.22609999997</v>
      </c>
      <c r="N10">
        <v>35602.570119999997</v>
      </c>
      <c r="O10">
        <v>441.53170799999998</v>
      </c>
      <c r="P10" s="2">
        <f t="shared" si="1"/>
        <v>0.82196776589217979</v>
      </c>
      <c r="Q10">
        <v>546747.18412907701</v>
      </c>
      <c r="R10">
        <v>561442.364912502</v>
      </c>
      <c r="S10">
        <v>39847.352281756299</v>
      </c>
      <c r="T10">
        <v>0.40444588661193798</v>
      </c>
      <c r="U10">
        <v>0.21587705612182601</v>
      </c>
      <c r="V10" s="2">
        <f>(R10-C10)/C10</f>
        <v>0.8994246775433411</v>
      </c>
      <c r="W10">
        <v>561482.21235897497</v>
      </c>
      <c r="X10">
        <v>39846.483201627299</v>
      </c>
      <c r="Y10">
        <v>136.83216810226401</v>
      </c>
      <c r="Z10" s="2">
        <f>(W10-C10)/C10</f>
        <v>0.89955948607917291</v>
      </c>
    </row>
    <row r="11" spans="1:26" x14ac:dyDescent="0.2">
      <c r="L11" s="2">
        <f>AVERAGE(L6,L8,L10)</f>
        <v>0.52657844549091382</v>
      </c>
      <c r="P11" s="2">
        <f>AVERAGE(P6,P8,P10)</f>
        <v>1.1151596312609748</v>
      </c>
      <c r="V11" s="2">
        <f>AVERAGE(V6,V8,V10)</f>
        <v>1.3622527495516883</v>
      </c>
      <c r="Z11" s="2">
        <f>AVERAGE(Z6,Z8,Z10)</f>
        <v>0.82368105112928491</v>
      </c>
    </row>
  </sheetData>
  <mergeCells count="5">
    <mergeCell ref="C1:E1"/>
    <mergeCell ref="F1:L1"/>
    <mergeCell ref="M1:P1"/>
    <mergeCell ref="Q1:V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absorbing-option = 0</vt:lpstr>
      <vt:lpstr>absorbing-option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Yongjia Song</cp:lastModifiedBy>
  <dcterms:created xsi:type="dcterms:W3CDTF">2021-11-15T07:20:20Z</dcterms:created>
  <dcterms:modified xsi:type="dcterms:W3CDTF">2023-06-07T18:08:51Z</dcterms:modified>
</cp:coreProperties>
</file>