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local_ysong3/Documents/GitHub/msp_models_for_adaptive_disaster_relief_logistics_planning/random/results/"/>
    </mc:Choice>
  </mc:AlternateContent>
  <bookViews>
    <workbookView xWindow="17100" yWindow="5200" windowWidth="30720" windowHeight="19200"/>
  </bookViews>
  <sheets>
    <sheet name="all_5T_06cf" sheetId="1" r:id="rId1"/>
    <sheet name="clean" sheetId="2" r:id="rId2"/>
    <sheet name="Chart1" sheetId="4" r:id="rId3"/>
    <sheet name="analysis" sheetId="3" r:id="rId4"/>
  </sheets>
  <definedNames>
    <definedName name="_xlnm._FilterDatabase" localSheetId="3" hidden="1">analysis!#REF!</definedName>
    <definedName name="_xlnm.Print_Area" localSheetId="3">analysis!$A$1:$AF$66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" i="1" l="1"/>
  <c r="W41" i="1"/>
  <c r="W40" i="1"/>
  <c r="W39" i="1"/>
  <c r="W38" i="1"/>
  <c r="W37" i="1"/>
  <c r="W36" i="1"/>
  <c r="W35" i="1"/>
  <c r="W34" i="1"/>
  <c r="P42" i="1"/>
  <c r="P41" i="1"/>
  <c r="P40" i="1"/>
  <c r="P39" i="1"/>
  <c r="P38" i="1"/>
  <c r="P37" i="1"/>
  <c r="P36" i="1"/>
  <c r="P35" i="1"/>
  <c r="P34" i="1"/>
  <c r="L42" i="1"/>
  <c r="L41" i="1"/>
  <c r="L40" i="1"/>
  <c r="L39" i="1"/>
  <c r="L38" i="1"/>
  <c r="L37" i="1"/>
  <c r="L36" i="1"/>
  <c r="L35" i="1"/>
  <c r="L34" i="1"/>
  <c r="S7" i="3"/>
  <c r="S8" i="3"/>
  <c r="S9" i="3"/>
  <c r="S10" i="3"/>
  <c r="S11" i="3"/>
  <c r="S12" i="3"/>
  <c r="S13" i="3"/>
  <c r="S14" i="3"/>
  <c r="S18" i="3"/>
  <c r="S19" i="3"/>
  <c r="S20" i="3"/>
  <c r="S21" i="3"/>
  <c r="S22" i="3"/>
  <c r="S23" i="3"/>
  <c r="S24" i="3"/>
  <c r="S25" i="3"/>
  <c r="S26" i="3"/>
  <c r="S30" i="3"/>
  <c r="S31" i="3"/>
  <c r="S32" i="3"/>
  <c r="S33" i="3"/>
  <c r="S34" i="3"/>
  <c r="S35" i="3"/>
  <c r="S36" i="3"/>
  <c r="S37" i="3"/>
  <c r="S38" i="3"/>
  <c r="K39" i="3"/>
  <c r="F39" i="3"/>
  <c r="S39" i="3"/>
  <c r="S6" i="3"/>
  <c r="T7" i="3"/>
  <c r="T8" i="3"/>
  <c r="T9" i="3"/>
  <c r="T10" i="3"/>
  <c r="T11" i="3"/>
  <c r="T12" i="3"/>
  <c r="T13" i="3"/>
  <c r="T14" i="3"/>
  <c r="T18" i="3"/>
  <c r="T19" i="3"/>
  <c r="T20" i="3"/>
  <c r="T21" i="3"/>
  <c r="T22" i="3"/>
  <c r="T23" i="3"/>
  <c r="T24" i="3"/>
  <c r="T25" i="3"/>
  <c r="T26" i="3"/>
  <c r="T30" i="3"/>
  <c r="T31" i="3"/>
  <c r="T32" i="3"/>
  <c r="T33" i="3"/>
  <c r="T34" i="3"/>
  <c r="T35" i="3"/>
  <c r="T36" i="3"/>
  <c r="T37" i="3"/>
  <c r="T38" i="3"/>
  <c r="T6" i="3"/>
  <c r="Q39" i="3"/>
  <c r="P39" i="3"/>
  <c r="O39" i="3"/>
  <c r="J39" i="3"/>
  <c r="T39" i="3"/>
  <c r="N39" i="3"/>
  <c r="L39" i="3"/>
  <c r="I39" i="3"/>
  <c r="G39" i="3"/>
  <c r="E39" i="3"/>
  <c r="D39" i="3"/>
  <c r="Q27" i="3"/>
  <c r="P27" i="3"/>
  <c r="O27" i="3"/>
  <c r="J27" i="3"/>
  <c r="T27" i="3"/>
  <c r="N27" i="3"/>
  <c r="L27" i="3"/>
  <c r="K27" i="3"/>
  <c r="F27" i="3"/>
  <c r="S27" i="3"/>
  <c r="I27" i="3"/>
  <c r="G27" i="3"/>
  <c r="E27" i="3"/>
  <c r="D27" i="3"/>
  <c r="Q15" i="3"/>
  <c r="P15" i="3"/>
  <c r="O15" i="3"/>
  <c r="J15" i="3"/>
  <c r="T15" i="3"/>
  <c r="N15" i="3"/>
  <c r="L15" i="3"/>
  <c r="K15" i="3"/>
  <c r="I15" i="3"/>
  <c r="E15" i="3"/>
  <c r="F15" i="3"/>
  <c r="G15" i="3"/>
  <c r="D15" i="3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14" i="1"/>
  <c r="L8" i="1"/>
  <c r="L4" i="1"/>
  <c r="W25" i="1"/>
  <c r="W26" i="1"/>
  <c r="W27" i="1"/>
  <c r="W28" i="1"/>
  <c r="W29" i="1"/>
  <c r="W30" i="1"/>
  <c r="W31" i="1"/>
  <c r="W32" i="1"/>
  <c r="W24" i="1"/>
  <c r="W15" i="1"/>
  <c r="W16" i="1"/>
  <c r="W17" i="1"/>
  <c r="W18" i="1"/>
  <c r="W19" i="1"/>
  <c r="W20" i="1"/>
  <c r="W21" i="1"/>
  <c r="W22" i="1"/>
  <c r="W14" i="1"/>
  <c r="P25" i="1"/>
  <c r="P26" i="1"/>
  <c r="P27" i="1"/>
  <c r="P28" i="1"/>
  <c r="P29" i="1"/>
  <c r="P30" i="1"/>
  <c r="P31" i="1"/>
  <c r="P32" i="1"/>
  <c r="P24" i="1"/>
  <c r="P15" i="1"/>
  <c r="P16" i="1"/>
  <c r="P17" i="1"/>
  <c r="P18" i="1"/>
  <c r="P19" i="1"/>
  <c r="P20" i="1"/>
  <c r="P21" i="1"/>
  <c r="P22" i="1"/>
  <c r="P11" i="1"/>
  <c r="P14" i="1"/>
  <c r="W12" i="1"/>
  <c r="P12" i="1"/>
  <c r="L12" i="1"/>
  <c r="W11" i="1"/>
  <c r="L11" i="1"/>
  <c r="W10" i="1"/>
  <c r="P10" i="1"/>
  <c r="L10" i="1"/>
  <c r="W9" i="1"/>
  <c r="P9" i="1"/>
  <c r="L9" i="1"/>
  <c r="W8" i="1"/>
  <c r="P8" i="1"/>
  <c r="W7" i="1"/>
  <c r="P7" i="1"/>
  <c r="L7" i="1"/>
  <c r="W6" i="1"/>
  <c r="P6" i="1"/>
  <c r="L6" i="1"/>
  <c r="W5" i="1"/>
  <c r="P5" i="1"/>
  <c r="L5" i="1"/>
  <c r="W4" i="1"/>
  <c r="P4" i="1"/>
  <c r="K42" i="3"/>
  <c r="J42" i="3"/>
  <c r="I42" i="3"/>
  <c r="L42" i="3"/>
  <c r="S15" i="3"/>
  <c r="N42" i="3"/>
  <c r="O42" i="3"/>
  <c r="P42" i="3"/>
  <c r="Q42" i="3"/>
  <c r="D42" i="3"/>
  <c r="G42" i="3"/>
  <c r="F42" i="3"/>
  <c r="E42" i="3"/>
</calcChain>
</file>

<file path=xl/sharedStrings.xml><?xml version="1.0" encoding="utf-8"?>
<sst xmlns="http://schemas.openxmlformats.org/spreadsheetml/2006/main" count="79" uniqueCount="24">
  <si>
    <t>nbSP</t>
  </si>
  <si>
    <t>nbDP</t>
  </si>
  <si>
    <t>clairvoyance</t>
  </si>
  <si>
    <t>static2SSP</t>
  </si>
  <si>
    <t>UB_bar</t>
  </si>
  <si>
    <t>CI</t>
  </si>
  <si>
    <t>eval_time</t>
  </si>
  <si>
    <t>LB</t>
  </si>
  <si>
    <t>train_time</t>
  </si>
  <si>
    <t>nbiter</t>
  </si>
  <si>
    <t>FA</t>
  </si>
  <si>
    <t>UB</t>
  </si>
  <si>
    <t>RH2SSP</t>
  </si>
  <si>
    <t>CV_gap</t>
  </si>
  <si>
    <t>cost factor</t>
  </si>
  <si>
    <t>FA-MSP</t>
  </si>
  <si>
    <t>time</t>
  </si>
  <si>
    <t>Gap</t>
  </si>
  <si>
    <t>$\nu = 0.001$</t>
  </si>
  <si>
    <t>$|I|$</t>
  </si>
  <si>
    <t>$|J|$</t>
  </si>
  <si>
    <t>$\nu = 0.6$</t>
  </si>
  <si>
    <t>$J$</t>
  </si>
  <si>
    <t>$\nu = 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</si>
</sst>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33" borderId="0" xfId="0" applyFill="1"/>
    <xf numFmtId="9" fontId="0" fillId="34" borderId="0" xfId="1" applyFont="1" applyFill="1"/>
    <xf numFmtId="0" fontId="0" fillId="0" borderId="0" xfId="0" applyFill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43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43" applyNumberFormat="1" applyFont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0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2" fontId="0" fillId="0" borderId="11" xfId="0" applyNumberFormat="1" applyBorder="1"/>
    <xf numFmtId="9" fontId="0" fillId="0" borderId="11" xfId="0" applyNumberFormat="1" applyBorder="1"/>
    <xf numFmtId="10" fontId="0" fillId="0" borderId="11" xfId="1" applyNumberFormat="1" applyFont="1" applyBorder="1"/>
    <xf numFmtId="2" fontId="16" fillId="0" borderId="0" xfId="0" applyNumberFormat="1" applyFont="1" applyAlignment="1">
      <alignment horizontal="center"/>
    </xf>
    <xf numFmtId="10" fontId="16" fillId="0" borderId="0" xfId="1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82-444F-8709-7EF72E2605B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82-444F-8709-7EF72E2605B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82-444F-8709-7EF72E2605B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67936"/>
        <c:axId val="668169712"/>
      </c:lineChart>
      <c:catAx>
        <c:axId val="6681679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69712"/>
        <c:crosses val="autoZero"/>
        <c:auto val="1"/>
        <c:lblAlgn val="ctr"/>
        <c:lblOffset val="100"/>
        <c:noMultiLvlLbl val="0"/>
      </c:catAx>
      <c:valAx>
        <c:axId val="6681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25" cy="6291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C2D34A-285E-3C4C-A4D5-98D1FC0A5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H14" zoomScale="140" zoomScaleNormal="140" zoomScalePageLayoutView="140" workbookViewId="0">
      <selection activeCell="T33" sqref="T33"/>
    </sheetView>
  </sheetViews>
  <sheetFormatPr baseColWidth="10" defaultRowHeight="16" x14ac:dyDescent="0.2"/>
  <cols>
    <col min="3" max="3" width="13" customWidth="1"/>
    <col min="22" max="22" width="6" bestFit="1" customWidth="1"/>
  </cols>
  <sheetData>
    <row r="1" spans="1:23" x14ac:dyDescent="0.2">
      <c r="C1" s="24" t="s">
        <v>2</v>
      </c>
      <c r="D1" s="24"/>
      <c r="E1" s="24"/>
      <c r="F1" s="25" t="s">
        <v>10</v>
      </c>
      <c r="G1" s="25"/>
      <c r="H1" s="25"/>
      <c r="I1" s="25"/>
      <c r="J1" s="25"/>
      <c r="K1" s="25"/>
      <c r="L1" s="25"/>
      <c r="M1" s="25" t="s">
        <v>12</v>
      </c>
      <c r="N1" s="25"/>
      <c r="O1" s="25"/>
      <c r="P1" s="25"/>
      <c r="Q1" s="25" t="s">
        <v>3</v>
      </c>
      <c r="R1" s="25"/>
      <c r="S1" s="25"/>
      <c r="T1" s="25"/>
      <c r="U1" s="25"/>
      <c r="V1" s="25"/>
      <c r="W1" s="25"/>
    </row>
    <row r="2" spans="1:23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1" t="s">
        <v>13</v>
      </c>
      <c r="M2" t="s">
        <v>11</v>
      </c>
      <c r="N2" t="s">
        <v>5</v>
      </c>
      <c r="O2" t="s">
        <v>6</v>
      </c>
      <c r="P2" s="1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t="s">
        <v>9</v>
      </c>
      <c r="W2" s="1" t="s">
        <v>13</v>
      </c>
    </row>
    <row r="3" spans="1:23" x14ac:dyDescent="0.2">
      <c r="A3" s="1" t="s">
        <v>14</v>
      </c>
      <c r="B3" s="1">
        <v>5.0000000000000001E-3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>
        <v>3</v>
      </c>
      <c r="B4">
        <v>10</v>
      </c>
      <c r="C4">
        <v>577.69614049999996</v>
      </c>
      <c r="D4">
        <v>72.618012820000004</v>
      </c>
      <c r="E4">
        <v>4.103178024</v>
      </c>
      <c r="F4">
        <v>571.57080529999996</v>
      </c>
      <c r="G4">
        <v>577.69614049999996</v>
      </c>
      <c r="H4">
        <v>72.618012820000004</v>
      </c>
      <c r="I4">
        <v>251.1172531</v>
      </c>
      <c r="J4">
        <v>1.0542950630000001</v>
      </c>
      <c r="K4">
        <v>202</v>
      </c>
      <c r="L4" s="2">
        <f>(G4-C4)/C4</f>
        <v>0</v>
      </c>
      <c r="M4">
        <v>2262.219317</v>
      </c>
      <c r="N4">
        <v>313.07792769999998</v>
      </c>
      <c r="O4">
        <v>311.02060890000001</v>
      </c>
      <c r="P4" s="2">
        <f>(M4-C4)/C4</f>
        <v>2.9159328899826713</v>
      </c>
      <c r="Q4">
        <v>5457.2578670000003</v>
      </c>
      <c r="R4">
        <v>5516.7702550000004</v>
      </c>
      <c r="S4">
        <v>1114.49532</v>
      </c>
      <c r="T4">
        <v>1.177926064</v>
      </c>
      <c r="U4">
        <v>0.20314312000000001</v>
      </c>
      <c r="V4">
        <v>82</v>
      </c>
      <c r="W4" s="2">
        <f>(R4-C4)/C4</f>
        <v>8.5496055248442513</v>
      </c>
    </row>
    <row r="5" spans="1:23" x14ac:dyDescent="0.2">
      <c r="B5">
        <v>20</v>
      </c>
      <c r="C5">
        <v>1160.5170430000001</v>
      </c>
      <c r="D5">
        <v>138.4892413</v>
      </c>
      <c r="E5">
        <v>4.2069919110000003</v>
      </c>
      <c r="F5">
        <v>1152.7670579999999</v>
      </c>
      <c r="G5">
        <v>1160.5170430000001</v>
      </c>
      <c r="H5">
        <v>138.4892413</v>
      </c>
      <c r="I5">
        <v>251.91149809999999</v>
      </c>
      <c r="J5">
        <v>1.110095024</v>
      </c>
      <c r="K5">
        <v>202</v>
      </c>
      <c r="L5" s="2">
        <f t="shared" ref="L5:L42" si="0">(G5-C5)/C5</f>
        <v>0</v>
      </c>
      <c r="M5">
        <v>4240.9128490000003</v>
      </c>
      <c r="N5">
        <v>462.46766839999998</v>
      </c>
      <c r="O5">
        <v>452.75136520000001</v>
      </c>
      <c r="P5" s="2">
        <f t="shared" ref="P5:P42" si="1">(M5-C5)/C5</f>
        <v>2.6543305198146929</v>
      </c>
      <c r="Q5">
        <v>10328.440039999999</v>
      </c>
      <c r="R5">
        <v>10016.82382</v>
      </c>
      <c r="S5">
        <v>1778.008859</v>
      </c>
      <c r="T5">
        <v>1.2122840880000001</v>
      </c>
      <c r="U5">
        <v>0.27328300500000002</v>
      </c>
      <c r="V5">
        <v>76</v>
      </c>
      <c r="W5" s="2">
        <f t="shared" ref="W5:W42" si="2">(R5-C5)/C5</f>
        <v>7.6313457268201441</v>
      </c>
    </row>
    <row r="6" spans="1:23" x14ac:dyDescent="0.2">
      <c r="B6">
        <v>30</v>
      </c>
      <c r="C6">
        <v>1736.1624810000001</v>
      </c>
      <c r="D6">
        <v>205.82655009999999</v>
      </c>
      <c r="E6">
        <v>4.3735039230000003</v>
      </c>
      <c r="F6">
        <v>1721.758673</v>
      </c>
      <c r="G6">
        <v>1736.1624810000001</v>
      </c>
      <c r="H6">
        <v>205.82655009999999</v>
      </c>
      <c r="I6">
        <v>257.45285699999999</v>
      </c>
      <c r="J6">
        <v>1.4200839999999999</v>
      </c>
      <c r="K6">
        <v>202</v>
      </c>
      <c r="L6" s="2">
        <f t="shared" si="0"/>
        <v>0</v>
      </c>
      <c r="M6">
        <v>6444.1123790000001</v>
      </c>
      <c r="N6">
        <v>543.90073849999999</v>
      </c>
      <c r="O6">
        <v>579.74505899999997</v>
      </c>
      <c r="P6" s="2">
        <f t="shared" si="1"/>
        <v>2.7116989046372555</v>
      </c>
      <c r="Q6">
        <v>16023.17361</v>
      </c>
      <c r="R6">
        <v>16259.80179</v>
      </c>
      <c r="S6">
        <v>3172.3740090000001</v>
      </c>
      <c r="T6">
        <v>1.2409510610000001</v>
      </c>
      <c r="U6">
        <v>0.30933213199999998</v>
      </c>
      <c r="V6">
        <v>84</v>
      </c>
      <c r="W6" s="2">
        <f t="shared" si="2"/>
        <v>8.3653687186205232</v>
      </c>
    </row>
    <row r="7" spans="1:23" x14ac:dyDescent="0.2">
      <c r="A7">
        <v>6</v>
      </c>
      <c r="B7">
        <v>10</v>
      </c>
      <c r="C7">
        <v>558.63478759999998</v>
      </c>
      <c r="D7">
        <v>69.687939069999999</v>
      </c>
      <c r="E7">
        <v>4.1704559330000004</v>
      </c>
      <c r="F7">
        <v>552.41008859999999</v>
      </c>
      <c r="G7">
        <v>558.63478759999998</v>
      </c>
      <c r="H7">
        <v>69.687939069999999</v>
      </c>
      <c r="I7">
        <v>439.44516709999999</v>
      </c>
      <c r="J7">
        <v>1.3039300439999999</v>
      </c>
      <c r="K7">
        <v>202</v>
      </c>
      <c r="L7" s="2">
        <f t="shared" si="0"/>
        <v>0</v>
      </c>
      <c r="M7">
        <v>2327.6786229999998</v>
      </c>
      <c r="N7">
        <v>390.87948920000002</v>
      </c>
      <c r="O7">
        <v>471.86505599999998</v>
      </c>
      <c r="P7" s="2">
        <f t="shared" si="1"/>
        <v>3.1667269469560688</v>
      </c>
      <c r="Q7">
        <v>5481.2961290000003</v>
      </c>
      <c r="R7">
        <v>5540.2965180000001</v>
      </c>
      <c r="S7">
        <v>1114.452589</v>
      </c>
      <c r="T7">
        <v>1.246598959</v>
      </c>
      <c r="U7">
        <v>0.22005391099999999</v>
      </c>
      <c r="V7">
        <v>76</v>
      </c>
      <c r="W7" s="2">
        <f t="shared" si="2"/>
        <v>8.9175644642578646</v>
      </c>
    </row>
    <row r="8" spans="1:23" x14ac:dyDescent="0.2">
      <c r="B8">
        <v>20</v>
      </c>
      <c r="C8">
        <v>1131.855382</v>
      </c>
      <c r="D8">
        <v>134.65254329999999</v>
      </c>
      <c r="E8">
        <v>4.4941201209999999</v>
      </c>
      <c r="F8">
        <v>1123.8072400000001</v>
      </c>
      <c r="G8">
        <v>1131.855382</v>
      </c>
      <c r="H8">
        <v>134.65254329999999</v>
      </c>
      <c r="I8">
        <v>467.56476500000002</v>
      </c>
      <c r="J8">
        <v>1.5609560010000001</v>
      </c>
      <c r="K8">
        <v>202</v>
      </c>
      <c r="L8" s="2">
        <f>(G8-C8)/C8</f>
        <v>0</v>
      </c>
      <c r="M8">
        <v>4255.5518540000003</v>
      </c>
      <c r="N8">
        <v>512.83357279999996</v>
      </c>
      <c r="O8">
        <v>726.02709979999997</v>
      </c>
      <c r="P8" s="2">
        <f t="shared" si="1"/>
        <v>2.7598017570764184</v>
      </c>
      <c r="Q8">
        <v>10388.69564</v>
      </c>
      <c r="R8">
        <v>10068.90465</v>
      </c>
      <c r="S8">
        <v>1777.0034089999999</v>
      </c>
      <c r="T8">
        <v>1.3439829350000001</v>
      </c>
      <c r="U8">
        <v>0.33307004000000001</v>
      </c>
      <c r="V8">
        <v>77</v>
      </c>
      <c r="W8" s="2">
        <f t="shared" si="2"/>
        <v>7.8959285878096406</v>
      </c>
    </row>
    <row r="9" spans="1:23" x14ac:dyDescent="0.2">
      <c r="B9">
        <v>30</v>
      </c>
      <c r="C9">
        <v>1704.027216</v>
      </c>
      <c r="D9">
        <v>201.99063630000001</v>
      </c>
      <c r="E9">
        <v>4.772010088</v>
      </c>
      <c r="F9">
        <v>1689.1580469999999</v>
      </c>
      <c r="G9">
        <v>1704.027216</v>
      </c>
      <c r="H9">
        <v>201.99063630000001</v>
      </c>
      <c r="I9">
        <v>457.28113200000001</v>
      </c>
      <c r="J9">
        <v>1.790734053</v>
      </c>
      <c r="K9">
        <v>202</v>
      </c>
      <c r="L9" s="2">
        <f t="shared" si="0"/>
        <v>0</v>
      </c>
      <c r="M9">
        <v>6658.9467480000003</v>
      </c>
      <c r="N9">
        <v>658.84718220000002</v>
      </c>
      <c r="O9">
        <v>943.25985720000006</v>
      </c>
      <c r="P9" s="2">
        <f t="shared" si="1"/>
        <v>2.9077701843466333</v>
      </c>
      <c r="Q9">
        <v>16056.48918</v>
      </c>
      <c r="R9">
        <v>16311.488859999999</v>
      </c>
      <c r="S9">
        <v>3172.055734</v>
      </c>
      <c r="T9">
        <v>1.4722919459999999</v>
      </c>
      <c r="U9">
        <v>0.456540108</v>
      </c>
      <c r="V9">
        <v>80</v>
      </c>
      <c r="W9" s="2">
        <f t="shared" si="2"/>
        <v>8.5723171008320325</v>
      </c>
    </row>
    <row r="10" spans="1:23" x14ac:dyDescent="0.2">
      <c r="A10">
        <v>9</v>
      </c>
      <c r="B10">
        <v>10</v>
      </c>
      <c r="C10">
        <v>558.58590419999996</v>
      </c>
      <c r="D10">
        <v>69.685193100000006</v>
      </c>
      <c r="E10">
        <v>4.4780430789999999</v>
      </c>
      <c r="F10">
        <v>552.35876640000004</v>
      </c>
      <c r="G10">
        <v>558.58590419999996</v>
      </c>
      <c r="H10">
        <v>69.685193100000006</v>
      </c>
      <c r="I10">
        <v>627.80225210000003</v>
      </c>
      <c r="J10">
        <v>1.5341229439999999</v>
      </c>
      <c r="K10">
        <v>202</v>
      </c>
      <c r="L10" s="2">
        <f t="shared" si="0"/>
        <v>0</v>
      </c>
      <c r="M10">
        <v>2277.9809129999999</v>
      </c>
      <c r="N10">
        <v>360.07364910000001</v>
      </c>
      <c r="O10">
        <v>756.33604100000002</v>
      </c>
      <c r="P10" s="2">
        <f t="shared" si="1"/>
        <v>3.078121012134198</v>
      </c>
      <c r="Q10">
        <v>5478.8001649999997</v>
      </c>
      <c r="R10">
        <v>5557.2466249999998</v>
      </c>
      <c r="S10">
        <v>1113.841684</v>
      </c>
      <c r="T10">
        <v>1.3797819609999999</v>
      </c>
      <c r="U10">
        <v>0.29107785200000003</v>
      </c>
      <c r="V10">
        <v>111</v>
      </c>
      <c r="W10" s="2">
        <f t="shared" si="2"/>
        <v>8.948777051506557</v>
      </c>
    </row>
    <row r="11" spans="1:23" x14ac:dyDescent="0.2">
      <c r="B11">
        <v>20</v>
      </c>
      <c r="C11">
        <v>1131.7929349999999</v>
      </c>
      <c r="D11">
        <v>134.64739420000001</v>
      </c>
      <c r="E11">
        <v>5.055468082</v>
      </c>
      <c r="F11">
        <v>1123.7427070000001</v>
      </c>
      <c r="G11">
        <v>1131.7929349999999</v>
      </c>
      <c r="H11">
        <v>134.64739420000001</v>
      </c>
      <c r="I11">
        <v>658.51996989999998</v>
      </c>
      <c r="J11">
        <v>2.009577036</v>
      </c>
      <c r="K11">
        <v>202</v>
      </c>
      <c r="L11" s="2">
        <f t="shared" si="0"/>
        <v>0</v>
      </c>
      <c r="M11">
        <v>4300.2193930000003</v>
      </c>
      <c r="N11">
        <v>489.5815824</v>
      </c>
      <c r="O11">
        <v>1025.772933</v>
      </c>
      <c r="P11" s="2">
        <f>(M11-C11)/C11</f>
        <v>2.7994753810687114</v>
      </c>
      <c r="Q11">
        <v>10383.28105</v>
      </c>
      <c r="R11">
        <v>10073.50956</v>
      </c>
      <c r="S11">
        <v>1777.694033</v>
      </c>
      <c r="T11">
        <v>1.4180619720000001</v>
      </c>
      <c r="U11">
        <v>0.430921793</v>
      </c>
      <c r="V11">
        <v>93</v>
      </c>
      <c r="W11" s="2">
        <f t="shared" si="2"/>
        <v>7.9004881091610644</v>
      </c>
    </row>
    <row r="12" spans="1:23" x14ac:dyDescent="0.2">
      <c r="B12">
        <v>30</v>
      </c>
      <c r="C12">
        <v>1703.9566110000001</v>
      </c>
      <c r="D12">
        <v>201.98407879999999</v>
      </c>
      <c r="E12">
        <v>5.3836379049999996</v>
      </c>
      <c r="F12">
        <v>1689.0854879999999</v>
      </c>
      <c r="G12">
        <v>1703.9566110000001</v>
      </c>
      <c r="H12">
        <v>201.98407879999999</v>
      </c>
      <c r="I12">
        <v>731.62249899999995</v>
      </c>
      <c r="J12">
        <v>2.5471940040000001</v>
      </c>
      <c r="K12">
        <v>202</v>
      </c>
      <c r="L12" s="2">
        <f t="shared" si="0"/>
        <v>0</v>
      </c>
      <c r="M12">
        <v>6544.9169949999996</v>
      </c>
      <c r="N12">
        <v>593.2084069</v>
      </c>
      <c r="O12">
        <v>1394.179762</v>
      </c>
      <c r="P12" s="2">
        <f t="shared" si="1"/>
        <v>2.8410115332449624</v>
      </c>
      <c r="Q12">
        <v>16065.74195</v>
      </c>
      <c r="R12">
        <v>16295.76311</v>
      </c>
      <c r="S12">
        <v>3172.8633810000001</v>
      </c>
      <c r="T12">
        <v>1.44076705</v>
      </c>
      <c r="U12">
        <v>0.67493605599999995</v>
      </c>
      <c r="V12">
        <v>96</v>
      </c>
      <c r="W12" s="2">
        <f t="shared" si="2"/>
        <v>8.5634847770193598</v>
      </c>
    </row>
    <row r="13" spans="1:23" x14ac:dyDescent="0.2">
      <c r="A13" s="1" t="s">
        <v>14</v>
      </c>
      <c r="B13" s="1">
        <v>0.05</v>
      </c>
      <c r="C13" s="3"/>
      <c r="D13" s="3"/>
      <c r="E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>
        <v>3</v>
      </c>
      <c r="B14">
        <v>10</v>
      </c>
      <c r="C14">
        <v>668.87310790000004</v>
      </c>
      <c r="D14">
        <v>84.856365370000006</v>
      </c>
      <c r="E14">
        <v>4.048768044</v>
      </c>
      <c r="F14">
        <v>681.13816770000005</v>
      </c>
      <c r="G14">
        <v>691.02058490000002</v>
      </c>
      <c r="H14">
        <v>87.405689350000003</v>
      </c>
      <c r="I14">
        <v>570.63116290000005</v>
      </c>
      <c r="J14">
        <v>1.28537178</v>
      </c>
      <c r="K14">
        <v>458</v>
      </c>
      <c r="L14" s="2">
        <f t="shared" si="0"/>
        <v>3.3111627210629525E-2</v>
      </c>
      <c r="M14">
        <v>4006.4152909999998</v>
      </c>
      <c r="N14">
        <v>284.72141340000002</v>
      </c>
      <c r="O14">
        <v>122.30610799999999</v>
      </c>
      <c r="P14" s="2">
        <f t="shared" si="1"/>
        <v>4.9897987281602294</v>
      </c>
      <c r="Q14">
        <v>5577.3302530000001</v>
      </c>
      <c r="R14">
        <v>5633.9818500000001</v>
      </c>
      <c r="S14">
        <v>1115.5384429999999</v>
      </c>
      <c r="T14">
        <v>1.2003788950000001</v>
      </c>
      <c r="U14">
        <v>0.17432189000000001</v>
      </c>
      <c r="V14">
        <v>162</v>
      </c>
      <c r="W14" s="2">
        <f t="shared" si="2"/>
        <v>7.4230951782296941</v>
      </c>
    </row>
    <row r="15" spans="1:23" x14ac:dyDescent="0.2">
      <c r="B15">
        <v>20</v>
      </c>
      <c r="C15">
        <v>1343.358303</v>
      </c>
      <c r="D15">
        <v>161.67317750000001</v>
      </c>
      <c r="E15">
        <v>4.1628699300000003</v>
      </c>
      <c r="F15">
        <v>1372.8354179999999</v>
      </c>
      <c r="G15">
        <v>1390.3975849999999</v>
      </c>
      <c r="H15">
        <v>166.8772534</v>
      </c>
      <c r="I15">
        <v>633.94912699999998</v>
      </c>
      <c r="J15">
        <v>1.420987129</v>
      </c>
      <c r="K15">
        <v>473</v>
      </c>
      <c r="L15" s="2">
        <f t="shared" si="0"/>
        <v>3.5016184360457968E-2</v>
      </c>
      <c r="M15">
        <v>7980.4360900000001</v>
      </c>
      <c r="N15">
        <v>386.30283900000001</v>
      </c>
      <c r="O15">
        <v>167.30393409999999</v>
      </c>
      <c r="P15" s="2">
        <f t="shared" si="1"/>
        <v>4.9406608588177985</v>
      </c>
      <c r="Q15">
        <v>10578.10419</v>
      </c>
      <c r="R15">
        <v>10284.347690000001</v>
      </c>
      <c r="S15">
        <v>1780.6383949999999</v>
      </c>
      <c r="T15">
        <v>1.2308678630000001</v>
      </c>
      <c r="U15">
        <v>0.24047708500000001</v>
      </c>
      <c r="V15">
        <v>161</v>
      </c>
      <c r="W15" s="2">
        <f t="shared" si="2"/>
        <v>6.6556996499242995</v>
      </c>
    </row>
    <row r="16" spans="1:23" x14ac:dyDescent="0.2">
      <c r="B16">
        <v>30</v>
      </c>
      <c r="C16">
        <v>2008.859258</v>
      </c>
      <c r="D16">
        <v>240.1890889</v>
      </c>
      <c r="E16">
        <v>4.2021489140000003</v>
      </c>
      <c r="F16">
        <v>2050.3068469999998</v>
      </c>
      <c r="G16">
        <v>2077.5621510000001</v>
      </c>
      <c r="H16">
        <v>248.25464959999999</v>
      </c>
      <c r="I16">
        <v>1384.544136</v>
      </c>
      <c r="J16">
        <v>2.0915048120000002</v>
      </c>
      <c r="K16">
        <v>688</v>
      </c>
      <c r="L16" s="2">
        <f t="shared" si="0"/>
        <v>3.4199953394644503E-2</v>
      </c>
      <c r="M16">
        <v>11030.45462</v>
      </c>
      <c r="N16">
        <v>296.41085070000003</v>
      </c>
      <c r="O16">
        <v>205.47880699999999</v>
      </c>
      <c r="P16" s="2">
        <f t="shared" si="1"/>
        <v>4.4909046395723164</v>
      </c>
      <c r="Q16">
        <v>16319.51174</v>
      </c>
      <c r="R16">
        <v>16675.157439999999</v>
      </c>
      <c r="S16">
        <v>3172.9987999999998</v>
      </c>
      <c r="T16">
        <v>1.244529963</v>
      </c>
      <c r="U16">
        <v>0.30782699600000002</v>
      </c>
      <c r="V16">
        <v>162</v>
      </c>
      <c r="W16" s="2">
        <f t="shared" si="2"/>
        <v>7.3008092147787487</v>
      </c>
    </row>
    <row r="17" spans="1:23" x14ac:dyDescent="0.2">
      <c r="A17">
        <v>6</v>
      </c>
      <c r="B17">
        <v>10</v>
      </c>
      <c r="C17">
        <v>653.66517309999995</v>
      </c>
      <c r="D17">
        <v>82.859573150000003</v>
      </c>
      <c r="E17">
        <v>4.255184174</v>
      </c>
      <c r="F17">
        <v>658.50010469999995</v>
      </c>
      <c r="G17">
        <v>668.74201779999999</v>
      </c>
      <c r="H17">
        <v>84.021857990000001</v>
      </c>
      <c r="I17">
        <v>977.35527990000003</v>
      </c>
      <c r="J17">
        <v>1.432265997</v>
      </c>
      <c r="K17">
        <v>454</v>
      </c>
      <c r="L17" s="2">
        <f t="shared" si="0"/>
        <v>2.3065087938673963E-2</v>
      </c>
      <c r="M17">
        <v>4070.821308</v>
      </c>
      <c r="N17">
        <v>367.62505479999999</v>
      </c>
      <c r="O17">
        <v>168.65849399999999</v>
      </c>
      <c r="P17" s="2">
        <f t="shared" si="1"/>
        <v>5.2276857870431961</v>
      </c>
      <c r="Q17">
        <v>5592.9828289999996</v>
      </c>
      <c r="R17">
        <v>5654.8990110000004</v>
      </c>
      <c r="S17">
        <v>1115.2304750000001</v>
      </c>
      <c r="T17">
        <v>1.1989059449999999</v>
      </c>
      <c r="U17">
        <v>0.272343159</v>
      </c>
      <c r="V17">
        <v>386</v>
      </c>
      <c r="W17" s="2">
        <f t="shared" si="2"/>
        <v>7.6510636388683571</v>
      </c>
    </row>
    <row r="18" spans="1:23" x14ac:dyDescent="0.2">
      <c r="B18">
        <v>20</v>
      </c>
      <c r="C18">
        <v>1319.028401</v>
      </c>
      <c r="D18">
        <v>159.1509969</v>
      </c>
      <c r="E18">
        <v>4.5644090180000001</v>
      </c>
      <c r="F18">
        <v>1338.960049</v>
      </c>
      <c r="G18">
        <v>1353.619457</v>
      </c>
      <c r="H18">
        <v>162.33319209999999</v>
      </c>
      <c r="I18">
        <v>2748.1366269999999</v>
      </c>
      <c r="J18">
        <v>5.962074995</v>
      </c>
      <c r="K18">
        <v>730</v>
      </c>
      <c r="L18" s="2">
        <f t="shared" si="0"/>
        <v>2.6224648365247731E-2</v>
      </c>
      <c r="M18">
        <v>8026.4399400000002</v>
      </c>
      <c r="N18">
        <v>441.97818910000001</v>
      </c>
      <c r="O18">
        <v>328.014771</v>
      </c>
      <c r="P18" s="2">
        <f t="shared" si="1"/>
        <v>5.0851153272476051</v>
      </c>
      <c r="Q18">
        <v>10632.043299999999</v>
      </c>
      <c r="R18">
        <v>10336.951069999999</v>
      </c>
      <c r="S18">
        <v>1778.343077</v>
      </c>
      <c r="T18">
        <v>3.7731511590000002</v>
      </c>
      <c r="U18">
        <v>0.36526513100000002</v>
      </c>
      <c r="V18">
        <v>413</v>
      </c>
      <c r="W18" s="2">
        <f t="shared" si="2"/>
        <v>6.8367918857268029</v>
      </c>
    </row>
    <row r="19" spans="1:23" x14ac:dyDescent="0.2">
      <c r="B19">
        <v>30</v>
      </c>
      <c r="C19">
        <v>1980.294142</v>
      </c>
      <c r="D19">
        <v>237.87622229999999</v>
      </c>
      <c r="E19">
        <v>4.8875961300000004</v>
      </c>
      <c r="F19">
        <v>2011.8119180000001</v>
      </c>
      <c r="G19">
        <v>2037.074717</v>
      </c>
      <c r="H19">
        <v>243.45200120000001</v>
      </c>
      <c r="I19">
        <v>2575.3519540000002</v>
      </c>
      <c r="J19">
        <v>3.0049769880000001</v>
      </c>
      <c r="K19">
        <v>738</v>
      </c>
      <c r="L19" s="2">
        <f t="shared" si="0"/>
        <v>2.867279854832798E-2</v>
      </c>
      <c r="M19">
        <v>11165.515670000001</v>
      </c>
      <c r="N19">
        <v>507.37065710000002</v>
      </c>
      <c r="O19">
        <v>600.86489700000004</v>
      </c>
      <c r="P19" s="2">
        <f t="shared" si="1"/>
        <v>4.6383117200575956</v>
      </c>
      <c r="Q19">
        <v>16375.77534</v>
      </c>
      <c r="R19">
        <v>16626.980869999999</v>
      </c>
      <c r="S19">
        <v>3175.708564</v>
      </c>
      <c r="T19">
        <v>1.5931899549999999</v>
      </c>
      <c r="U19">
        <v>0.51177907</v>
      </c>
      <c r="V19">
        <v>435</v>
      </c>
      <c r="W19" s="2">
        <f t="shared" si="2"/>
        <v>7.3962177725817861</v>
      </c>
    </row>
    <row r="20" spans="1:23" x14ac:dyDescent="0.2">
      <c r="A20">
        <v>9</v>
      </c>
      <c r="B20">
        <v>10</v>
      </c>
      <c r="C20">
        <v>655.17932889999997</v>
      </c>
      <c r="D20">
        <v>82.971126459999994</v>
      </c>
      <c r="E20">
        <v>4.5104210379999996</v>
      </c>
      <c r="F20">
        <v>658.52632240000003</v>
      </c>
      <c r="G20">
        <v>668.25467460000004</v>
      </c>
      <c r="H20">
        <v>84.006753660000001</v>
      </c>
      <c r="I20">
        <v>2626.755095</v>
      </c>
      <c r="J20">
        <v>2.6278789040000001</v>
      </c>
      <c r="K20">
        <v>681</v>
      </c>
      <c r="L20" s="2">
        <f t="shared" si="0"/>
        <v>1.9956895956947631E-2</v>
      </c>
      <c r="M20">
        <v>4062.3414520000001</v>
      </c>
      <c r="N20">
        <v>334.92634349999997</v>
      </c>
      <c r="O20">
        <v>270.06274489999998</v>
      </c>
      <c r="P20" s="2">
        <f t="shared" si="1"/>
        <v>5.2003504579736752</v>
      </c>
      <c r="Q20">
        <v>5599.2471489999998</v>
      </c>
      <c r="R20">
        <v>5657.4106240000001</v>
      </c>
      <c r="S20">
        <v>1115.0944959999999</v>
      </c>
      <c r="T20">
        <v>1.428945065</v>
      </c>
      <c r="U20">
        <v>0.56708288200000001</v>
      </c>
      <c r="V20">
        <v>384</v>
      </c>
      <c r="W20" s="2">
        <f t="shared" si="2"/>
        <v>7.6349040246712221</v>
      </c>
    </row>
    <row r="21" spans="1:23" x14ac:dyDescent="0.2">
      <c r="B21">
        <v>20</v>
      </c>
      <c r="C21">
        <v>1321.5728810000001</v>
      </c>
      <c r="D21">
        <v>159.42805799999999</v>
      </c>
      <c r="E21">
        <v>4.9325749869999997</v>
      </c>
      <c r="F21">
        <v>1338.8617220000001</v>
      </c>
      <c r="G21">
        <v>1353.5282649999999</v>
      </c>
      <c r="H21">
        <v>162.30271680000001</v>
      </c>
      <c r="I21">
        <v>3303.0479679999999</v>
      </c>
      <c r="J21">
        <v>3.2411110399999998</v>
      </c>
      <c r="K21">
        <v>726</v>
      </c>
      <c r="L21" s="2">
        <f t="shared" si="0"/>
        <v>2.4179812146130037E-2</v>
      </c>
      <c r="M21">
        <v>8076.5142450000003</v>
      </c>
      <c r="N21">
        <v>398.25253229999998</v>
      </c>
      <c r="O21">
        <v>385.38978600000002</v>
      </c>
      <c r="P21" s="2">
        <f t="shared" si="1"/>
        <v>5.1112893288856762</v>
      </c>
      <c r="Q21">
        <v>10618.31625</v>
      </c>
      <c r="R21">
        <v>10353.70721</v>
      </c>
      <c r="S21">
        <v>1778.937774</v>
      </c>
      <c r="T21">
        <v>1.558248997</v>
      </c>
      <c r="U21">
        <v>0.99255108800000003</v>
      </c>
      <c r="V21">
        <v>590</v>
      </c>
      <c r="W21" s="2">
        <f t="shared" si="2"/>
        <v>6.8343823173532572</v>
      </c>
    </row>
    <row r="22" spans="1:23" x14ac:dyDescent="0.2">
      <c r="B22">
        <v>30</v>
      </c>
      <c r="C22">
        <v>1984.065787</v>
      </c>
      <c r="D22">
        <v>238.56129630000001</v>
      </c>
      <c r="E22">
        <v>5.2768211359999997</v>
      </c>
      <c r="F22">
        <v>2011.744553</v>
      </c>
      <c r="G22">
        <v>2036.987077</v>
      </c>
      <c r="H22">
        <v>243.4403949</v>
      </c>
      <c r="I22">
        <v>4139.3732369999998</v>
      </c>
      <c r="J22">
        <v>8.3157420159999997</v>
      </c>
      <c r="K22">
        <v>745</v>
      </c>
      <c r="L22" s="2">
        <f t="shared" si="0"/>
        <v>2.6673152849442286E-2</v>
      </c>
      <c r="M22">
        <v>11177.098099999999</v>
      </c>
      <c r="N22">
        <v>389.39750459999999</v>
      </c>
      <c r="O22">
        <v>719.80294800000001</v>
      </c>
      <c r="P22" s="2">
        <f t="shared" si="1"/>
        <v>4.6334311963013555</v>
      </c>
      <c r="Q22">
        <v>16386.207340000001</v>
      </c>
      <c r="R22">
        <v>16635.034759999999</v>
      </c>
      <c r="S22">
        <v>3173.5977790000002</v>
      </c>
      <c r="T22">
        <v>1.83265996</v>
      </c>
      <c r="U22">
        <v>1.223800182</v>
      </c>
      <c r="V22">
        <v>630</v>
      </c>
      <c r="W22" s="2">
        <f t="shared" si="2"/>
        <v>7.3843161194533513</v>
      </c>
    </row>
    <row r="23" spans="1:23" x14ac:dyDescent="0.2">
      <c r="A23" s="1" t="s">
        <v>14</v>
      </c>
      <c r="B23" s="1">
        <v>0.5</v>
      </c>
      <c r="C23" s="3"/>
      <c r="D23" s="3"/>
      <c r="E23" s="3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">
      <c r="A24">
        <v>3</v>
      </c>
      <c r="B24">
        <v>10</v>
      </c>
      <c r="C24">
        <v>781.05535629999997</v>
      </c>
      <c r="D24">
        <v>103.1728533</v>
      </c>
      <c r="E24">
        <v>3.9435560700000001</v>
      </c>
      <c r="F24">
        <v>1515.1737680000001</v>
      </c>
      <c r="G24">
        <v>1558.091819</v>
      </c>
      <c r="H24">
        <v>199.47051379999999</v>
      </c>
      <c r="I24">
        <v>2178.4761800000001</v>
      </c>
      <c r="J24">
        <v>1.7183671</v>
      </c>
      <c r="K24">
        <v>1099</v>
      </c>
      <c r="L24" s="2">
        <f t="shared" si="0"/>
        <v>0.99485453423040571</v>
      </c>
      <c r="M24">
        <v>4349.7929320000003</v>
      </c>
      <c r="N24">
        <v>328.92909650000001</v>
      </c>
      <c r="O24">
        <v>130.67794799999999</v>
      </c>
      <c r="P24" s="2">
        <f t="shared" si="1"/>
        <v>4.569122466051259</v>
      </c>
      <c r="Q24">
        <v>5695.1163310000002</v>
      </c>
      <c r="R24">
        <v>5749.5359769999995</v>
      </c>
      <c r="S24">
        <v>1123.481534</v>
      </c>
      <c r="T24">
        <v>1.371106148</v>
      </c>
      <c r="U24">
        <v>0.181406975</v>
      </c>
      <c r="V24">
        <v>256</v>
      </c>
      <c r="W24" s="2">
        <f t="shared" si="2"/>
        <v>6.3612400588821103</v>
      </c>
    </row>
    <row r="25" spans="1:23" x14ac:dyDescent="0.2">
      <c r="B25">
        <v>20</v>
      </c>
      <c r="C25">
        <v>1558.4650839999999</v>
      </c>
      <c r="D25">
        <v>190.48868859999999</v>
      </c>
      <c r="E25">
        <v>4.1500129699999997</v>
      </c>
      <c r="F25">
        <v>2957.276136</v>
      </c>
      <c r="G25">
        <v>3028.5896729999999</v>
      </c>
      <c r="H25">
        <v>370.29659939999999</v>
      </c>
      <c r="I25">
        <v>2972.0344669999999</v>
      </c>
      <c r="J25">
        <v>2.1438679700000001</v>
      </c>
      <c r="K25">
        <v>1157</v>
      </c>
      <c r="L25" s="2">
        <f t="shared" si="0"/>
        <v>0.94331570472322501</v>
      </c>
      <c r="M25">
        <v>8588.6891730000007</v>
      </c>
      <c r="N25">
        <v>464.64803810000001</v>
      </c>
      <c r="O25">
        <v>254.17060799999999</v>
      </c>
      <c r="P25" s="2">
        <f t="shared" si="1"/>
        <v>4.5109923611224145</v>
      </c>
      <c r="Q25">
        <v>10808.92892</v>
      </c>
      <c r="R25">
        <v>10513.725619999999</v>
      </c>
      <c r="S25">
        <v>1792.00963</v>
      </c>
      <c r="T25">
        <v>1.416517019</v>
      </c>
      <c r="U25">
        <v>0.288922071</v>
      </c>
      <c r="V25">
        <v>245</v>
      </c>
      <c r="W25" s="2">
        <f t="shared" si="2"/>
        <v>5.7462054350394416</v>
      </c>
    </row>
    <row r="26" spans="1:23" x14ac:dyDescent="0.2">
      <c r="B26">
        <v>30</v>
      </c>
      <c r="C26">
        <v>2299.912429</v>
      </c>
      <c r="D26">
        <v>277.18169510000001</v>
      </c>
      <c r="E26">
        <v>4.2702310089999997</v>
      </c>
      <c r="F26">
        <v>4412.0679019999998</v>
      </c>
      <c r="G26">
        <v>4542.4244520000002</v>
      </c>
      <c r="H26">
        <v>558.32318039999996</v>
      </c>
      <c r="I26">
        <v>3714.0287309999999</v>
      </c>
      <c r="J26">
        <v>2.305675983</v>
      </c>
      <c r="K26">
        <v>1247</v>
      </c>
      <c r="L26" s="2">
        <f t="shared" si="0"/>
        <v>0.97504235149294038</v>
      </c>
      <c r="M26">
        <v>12323.32986</v>
      </c>
      <c r="N26">
        <v>655.08052069999997</v>
      </c>
      <c r="O26">
        <v>522.39426800000001</v>
      </c>
      <c r="P26" s="2">
        <f t="shared" si="1"/>
        <v>4.3581735133098842</v>
      </c>
      <c r="Q26">
        <v>16362.63797</v>
      </c>
      <c r="R26">
        <v>17024.85816</v>
      </c>
      <c r="S26">
        <v>3184.2448989999998</v>
      </c>
      <c r="T26">
        <v>1.4763898849999999</v>
      </c>
      <c r="U26">
        <v>0.33547091499999998</v>
      </c>
      <c r="V26">
        <v>283</v>
      </c>
      <c r="W26" s="2">
        <f t="shared" si="2"/>
        <v>6.4023940848053913</v>
      </c>
    </row>
    <row r="27" spans="1:23" x14ac:dyDescent="0.2">
      <c r="A27">
        <v>6</v>
      </c>
      <c r="B27">
        <v>10</v>
      </c>
      <c r="C27">
        <v>767.93701639999995</v>
      </c>
      <c r="D27">
        <v>109.78858150000001</v>
      </c>
      <c r="E27">
        <v>4.1952869890000004</v>
      </c>
      <c r="F27">
        <v>1473.48974</v>
      </c>
      <c r="G27">
        <v>1513.6786509999999</v>
      </c>
      <c r="H27">
        <v>193.11363800000001</v>
      </c>
      <c r="I27">
        <v>5005.2744730000004</v>
      </c>
      <c r="J27">
        <v>2.3841500280000001</v>
      </c>
      <c r="K27">
        <v>1098</v>
      </c>
      <c r="L27" s="2">
        <f t="shared" si="0"/>
        <v>0.97109739298145914</v>
      </c>
      <c r="M27">
        <v>4374.682992</v>
      </c>
      <c r="N27">
        <v>396.0101932</v>
      </c>
      <c r="O27">
        <v>282.1325531</v>
      </c>
      <c r="P27" s="2">
        <f t="shared" si="1"/>
        <v>4.6966689957309367</v>
      </c>
      <c r="Q27">
        <v>5686.1662269999997</v>
      </c>
      <c r="R27">
        <v>5740.5311000000002</v>
      </c>
      <c r="S27">
        <v>1122.8306640000001</v>
      </c>
      <c r="T27">
        <v>1.4521989820000001</v>
      </c>
      <c r="U27">
        <v>0.25759601599999998</v>
      </c>
      <c r="V27">
        <v>380</v>
      </c>
      <c r="W27" s="2">
        <f t="shared" si="2"/>
        <v>6.4752629153246799</v>
      </c>
    </row>
    <row r="28" spans="1:23" x14ac:dyDescent="0.2">
      <c r="B28">
        <v>20</v>
      </c>
      <c r="C28">
        <v>1520.299291</v>
      </c>
      <c r="D28">
        <v>197.3835904</v>
      </c>
      <c r="E28">
        <v>4.4611201290000002</v>
      </c>
      <c r="F28">
        <v>2898.4328489999998</v>
      </c>
      <c r="G28">
        <v>2976.7425779999999</v>
      </c>
      <c r="H28">
        <v>363.8439793</v>
      </c>
      <c r="I28">
        <v>7728.4327450000001</v>
      </c>
      <c r="J28">
        <v>2.988184929</v>
      </c>
      <c r="K28">
        <v>1328</v>
      </c>
      <c r="L28" s="2">
        <f t="shared" si="0"/>
        <v>0.95799774138025284</v>
      </c>
      <c r="M28">
        <v>8607.4415680000002</v>
      </c>
      <c r="N28">
        <v>513.44900829999995</v>
      </c>
      <c r="O28">
        <v>335.03635000000003</v>
      </c>
      <c r="P28" s="2">
        <f t="shared" si="1"/>
        <v>4.6616757101414708</v>
      </c>
      <c r="Q28">
        <v>10800.98172</v>
      </c>
      <c r="R28">
        <v>10502.36306</v>
      </c>
      <c r="S28">
        <v>1789.3269969999999</v>
      </c>
      <c r="T28">
        <v>1.740217924</v>
      </c>
      <c r="U28">
        <v>0.37924790400000002</v>
      </c>
      <c r="V28">
        <v>557</v>
      </c>
      <c r="W28" s="2">
        <f t="shared" si="2"/>
        <v>5.9080891651879357</v>
      </c>
    </row>
    <row r="29" spans="1:23" x14ac:dyDescent="0.2">
      <c r="B29">
        <v>30</v>
      </c>
      <c r="C29">
        <v>2255.7333450000001</v>
      </c>
      <c r="D29">
        <v>287.53666370000002</v>
      </c>
      <c r="E29">
        <v>4.8582170009999999</v>
      </c>
      <c r="F29">
        <v>4344.2563469999996</v>
      </c>
      <c r="G29">
        <v>4467.0484139999999</v>
      </c>
      <c r="H29">
        <v>548.76324980000004</v>
      </c>
      <c r="I29">
        <v>8469.6355540000004</v>
      </c>
      <c r="J29">
        <v>3.552255154</v>
      </c>
      <c r="K29">
        <v>1340</v>
      </c>
      <c r="L29" s="2">
        <f t="shared" si="0"/>
        <v>0.98030872039975081</v>
      </c>
      <c r="M29">
        <v>12154.158530000001</v>
      </c>
      <c r="N29">
        <v>664.15816389999998</v>
      </c>
      <c r="O29">
        <v>429.8984749</v>
      </c>
      <c r="P29" s="2">
        <f t="shared" si="1"/>
        <v>4.3881184834814775</v>
      </c>
      <c r="Q29">
        <v>16606.504840000001</v>
      </c>
      <c r="R29">
        <v>16857.202150000001</v>
      </c>
      <c r="S29">
        <v>3187.963796</v>
      </c>
      <c r="T29">
        <v>1.838644028</v>
      </c>
      <c r="U29">
        <v>0.50789213200000005</v>
      </c>
      <c r="V29">
        <v>595</v>
      </c>
      <c r="W29" s="2">
        <f t="shared" si="2"/>
        <v>6.473047373868563</v>
      </c>
    </row>
    <row r="30" spans="1:23" x14ac:dyDescent="0.2">
      <c r="A30">
        <v>9</v>
      </c>
      <c r="B30">
        <v>10</v>
      </c>
      <c r="C30">
        <v>784.09896609999998</v>
      </c>
      <c r="D30">
        <v>112.9026614</v>
      </c>
      <c r="E30">
        <v>4.4600710870000002</v>
      </c>
      <c r="F30">
        <v>1474.4743269999999</v>
      </c>
      <c r="G30">
        <v>1515.5394349999999</v>
      </c>
      <c r="H30">
        <v>193.6490378</v>
      </c>
      <c r="I30">
        <v>5460.6373750000002</v>
      </c>
      <c r="J30">
        <v>2.9045128820000001</v>
      </c>
      <c r="K30">
        <v>1038</v>
      </c>
      <c r="L30" s="2">
        <f t="shared" si="0"/>
        <v>0.93284202699320451</v>
      </c>
      <c r="M30">
        <v>4343.9785069999998</v>
      </c>
      <c r="N30">
        <v>366.8017969</v>
      </c>
      <c r="O30">
        <v>264.50137999999998</v>
      </c>
      <c r="P30" s="2">
        <f t="shared" si="1"/>
        <v>4.5400895739046172</v>
      </c>
      <c r="Q30">
        <v>5696.6879600000002</v>
      </c>
      <c r="R30">
        <v>5750.7226650000002</v>
      </c>
      <c r="S30">
        <v>1122.4961840000001</v>
      </c>
      <c r="T30">
        <v>1.7969300749999999</v>
      </c>
      <c r="U30">
        <v>0.34256005299999998</v>
      </c>
      <c r="V30">
        <v>447</v>
      </c>
      <c r="W30" s="2">
        <f t="shared" si="2"/>
        <v>6.3341796299047566</v>
      </c>
    </row>
    <row r="31" spans="1:23" x14ac:dyDescent="0.2">
      <c r="B31">
        <v>20</v>
      </c>
      <c r="C31">
        <v>1546.5387479999999</v>
      </c>
      <c r="D31">
        <v>203.80821750000001</v>
      </c>
      <c r="E31">
        <v>4.946347952</v>
      </c>
      <c r="F31">
        <v>2900.2343000000001</v>
      </c>
      <c r="G31">
        <v>2978.0563990000001</v>
      </c>
      <c r="H31">
        <v>364.49141279999998</v>
      </c>
      <c r="I31">
        <v>9819.5924599999998</v>
      </c>
      <c r="J31">
        <v>7.4309649469999997</v>
      </c>
      <c r="K31">
        <v>1323</v>
      </c>
      <c r="L31" s="2">
        <f t="shared" si="0"/>
        <v>0.92562676030668722</v>
      </c>
      <c r="M31">
        <v>8639.2943940000005</v>
      </c>
      <c r="N31">
        <v>479.42767750000002</v>
      </c>
      <c r="O31">
        <v>607.99564889999999</v>
      </c>
      <c r="P31" s="2">
        <f t="shared" si="1"/>
        <v>4.5862126992759968</v>
      </c>
      <c r="Q31">
        <v>10821.037679999999</v>
      </c>
      <c r="R31">
        <v>10518.90035</v>
      </c>
      <c r="S31">
        <v>1789.807035</v>
      </c>
      <c r="T31">
        <v>2.0892968180000002</v>
      </c>
      <c r="U31">
        <v>1.267127991</v>
      </c>
      <c r="V31">
        <v>687</v>
      </c>
      <c r="W31" s="2">
        <f t="shared" si="2"/>
        <v>5.8015756886810319</v>
      </c>
    </row>
    <row r="32" spans="1:23" x14ac:dyDescent="0.2">
      <c r="B32">
        <v>30</v>
      </c>
      <c r="C32">
        <v>2283.6462099999999</v>
      </c>
      <c r="D32">
        <v>294.63808180000001</v>
      </c>
      <c r="E32">
        <v>5.8041601180000004</v>
      </c>
      <c r="F32">
        <v>4347.2102850000001</v>
      </c>
      <c r="G32">
        <v>4469.4876219999996</v>
      </c>
      <c r="H32">
        <v>549.21837430000005</v>
      </c>
      <c r="I32">
        <v>10806.03083</v>
      </c>
      <c r="J32">
        <v>8.3104090690000003</v>
      </c>
      <c r="K32">
        <v>1263</v>
      </c>
      <c r="L32" s="2">
        <f t="shared" si="0"/>
        <v>0.95717165050710717</v>
      </c>
      <c r="M32">
        <v>12239.91525</v>
      </c>
      <c r="N32">
        <v>674.22225530000003</v>
      </c>
      <c r="O32">
        <v>754.64467999999999</v>
      </c>
      <c r="P32" s="2">
        <f t="shared" si="1"/>
        <v>4.3598123896783472</v>
      </c>
      <c r="Q32">
        <v>16630.4264</v>
      </c>
      <c r="R32">
        <v>16871.30517</v>
      </c>
      <c r="S32">
        <v>3187.106256</v>
      </c>
      <c r="T32">
        <v>3.2323548789999998</v>
      </c>
      <c r="U32">
        <v>0.70660209699999998</v>
      </c>
      <c r="V32">
        <v>713</v>
      </c>
      <c r="W32" s="2">
        <f t="shared" si="2"/>
        <v>6.3878804414279218</v>
      </c>
    </row>
    <row r="33" spans="1:23" x14ac:dyDescent="0.2">
      <c r="A33" s="1" t="s">
        <v>14</v>
      </c>
      <c r="B33" s="1">
        <v>5</v>
      </c>
    </row>
    <row r="34" spans="1:23" x14ac:dyDescent="0.2">
      <c r="A34">
        <v>3</v>
      </c>
      <c r="B34">
        <v>10</v>
      </c>
      <c r="C34">
        <v>1902.8778400000001</v>
      </c>
      <c r="D34">
        <v>295.97078570000002</v>
      </c>
      <c r="E34">
        <v>3.9417140480000001</v>
      </c>
      <c r="F34">
        <v>5750.8126300000004</v>
      </c>
      <c r="G34">
        <v>5835.188177</v>
      </c>
      <c r="H34">
        <v>929.45913540000004</v>
      </c>
      <c r="I34">
        <v>1243.078356</v>
      </c>
      <c r="J34">
        <v>1.2509620189999999</v>
      </c>
      <c r="K34">
        <v>735</v>
      </c>
      <c r="L34" s="2">
        <f t="shared" si="0"/>
        <v>2.0665069792394029</v>
      </c>
      <c r="M34">
        <v>6508.2555220000004</v>
      </c>
      <c r="N34">
        <v>941.27904269999999</v>
      </c>
      <c r="O34">
        <v>114.04540679999999</v>
      </c>
      <c r="P34" s="2">
        <f t="shared" si="1"/>
        <v>2.4202172021720534</v>
      </c>
      <c r="Q34">
        <v>6700.2538459999996</v>
      </c>
      <c r="R34">
        <v>6708.6713739999996</v>
      </c>
      <c r="S34">
        <v>1185.6784720000001</v>
      </c>
      <c r="T34">
        <v>2.4018471240000001</v>
      </c>
      <c r="U34">
        <v>0.17126393300000001</v>
      </c>
      <c r="W34" s="2">
        <f t="shared" si="2"/>
        <v>2.5255397025381301</v>
      </c>
    </row>
    <row r="35" spans="1:23" x14ac:dyDescent="0.2">
      <c r="B35">
        <v>20</v>
      </c>
      <c r="C35">
        <v>3703.69335</v>
      </c>
      <c r="D35">
        <v>486.9785152</v>
      </c>
      <c r="E35">
        <v>4.1119129660000002</v>
      </c>
      <c r="F35">
        <v>11166.502270000001</v>
      </c>
      <c r="G35">
        <v>11450.983759999999</v>
      </c>
      <c r="H35">
        <v>1614.998329</v>
      </c>
      <c r="I35">
        <v>1309.3061439999999</v>
      </c>
      <c r="J35">
        <v>1.4564170839999999</v>
      </c>
      <c r="K35">
        <v>729</v>
      </c>
      <c r="L35" s="2">
        <f t="shared" si="0"/>
        <v>2.0917742582549388</v>
      </c>
      <c r="M35">
        <v>12322.72327</v>
      </c>
      <c r="N35">
        <v>1480.7151919999999</v>
      </c>
      <c r="O35">
        <v>155.227361</v>
      </c>
      <c r="P35" s="2">
        <f t="shared" si="1"/>
        <v>2.3271445839326845</v>
      </c>
      <c r="Q35">
        <v>12810.527599999999</v>
      </c>
      <c r="R35">
        <v>12557.82186</v>
      </c>
      <c r="S35">
        <v>1877.8986179999999</v>
      </c>
      <c r="T35">
        <v>2.620738029</v>
      </c>
      <c r="U35">
        <v>0.23602700200000001</v>
      </c>
      <c r="W35" s="2">
        <f t="shared" si="2"/>
        <v>2.3906213806820698</v>
      </c>
    </row>
    <row r="36" spans="1:23" x14ac:dyDescent="0.2">
      <c r="B36">
        <v>30</v>
      </c>
      <c r="C36">
        <v>5202.7237409999998</v>
      </c>
      <c r="D36">
        <v>657.39788020000003</v>
      </c>
      <c r="E36">
        <v>4.3066029549999998</v>
      </c>
      <c r="F36">
        <v>16430.465909999999</v>
      </c>
      <c r="G36">
        <v>16928.526539999999</v>
      </c>
      <c r="H36">
        <v>2326.392441</v>
      </c>
      <c r="I36">
        <v>2494.033559</v>
      </c>
      <c r="J36">
        <v>2.0788249969999999</v>
      </c>
      <c r="K36">
        <v>965</v>
      </c>
      <c r="L36" s="2">
        <f t="shared" si="0"/>
        <v>2.2537815541876567</v>
      </c>
      <c r="M36">
        <v>18258.282650000001</v>
      </c>
      <c r="N36">
        <v>2353.8793219999998</v>
      </c>
      <c r="O36">
        <v>284.51846999999998</v>
      </c>
      <c r="P36" s="2">
        <f t="shared" si="1"/>
        <v>2.5093700067362468</v>
      </c>
      <c r="Q36">
        <v>19144.05229</v>
      </c>
      <c r="R36">
        <v>19434.76456</v>
      </c>
      <c r="S36">
        <v>3264.7441429999999</v>
      </c>
      <c r="T36">
        <v>3.6664218900000001</v>
      </c>
      <c r="U36">
        <v>0.33408307999999998</v>
      </c>
      <c r="W36" s="2">
        <f t="shared" si="2"/>
        <v>2.7354980828300719</v>
      </c>
    </row>
    <row r="37" spans="1:23" x14ac:dyDescent="0.2">
      <c r="A37">
        <v>6</v>
      </c>
      <c r="B37">
        <v>10</v>
      </c>
      <c r="C37">
        <v>1830.701086</v>
      </c>
      <c r="D37">
        <v>387.98553889999999</v>
      </c>
      <c r="E37">
        <v>4.1979730130000004</v>
      </c>
      <c r="F37">
        <v>5473.9535239999996</v>
      </c>
      <c r="G37">
        <v>5606.7944390000002</v>
      </c>
      <c r="H37">
        <v>916.74169970000003</v>
      </c>
      <c r="I37">
        <v>4566.1955449999996</v>
      </c>
      <c r="J37">
        <v>4.6057047840000003</v>
      </c>
      <c r="K37">
        <v>1040</v>
      </c>
      <c r="L37" s="2">
        <f t="shared" si="0"/>
        <v>2.0626487753118643</v>
      </c>
      <c r="M37">
        <v>6213.3008829999999</v>
      </c>
      <c r="N37">
        <v>930.1790221</v>
      </c>
      <c r="O37">
        <v>261.89765310000001</v>
      </c>
      <c r="P37" s="2">
        <f t="shared" si="1"/>
        <v>2.3939461392770482</v>
      </c>
      <c r="Q37">
        <v>6499.0498859999998</v>
      </c>
      <c r="R37">
        <v>6524.8435579999996</v>
      </c>
      <c r="S37">
        <v>1184.488605</v>
      </c>
      <c r="T37">
        <v>1.569243908</v>
      </c>
      <c r="U37">
        <v>0.266714811</v>
      </c>
      <c r="W37" s="2">
        <f t="shared" si="2"/>
        <v>2.5641228422803262</v>
      </c>
    </row>
    <row r="38" spans="1:23" x14ac:dyDescent="0.2">
      <c r="B38">
        <v>20</v>
      </c>
      <c r="C38">
        <v>3427.5745700000002</v>
      </c>
      <c r="D38">
        <v>588.29985629999999</v>
      </c>
      <c r="E38">
        <v>4.5170719620000002</v>
      </c>
      <c r="F38">
        <v>10676.09871</v>
      </c>
      <c r="G38">
        <v>10979.50316</v>
      </c>
      <c r="H38">
        <v>1570.0047529999999</v>
      </c>
      <c r="I38">
        <v>3234.0555239999999</v>
      </c>
      <c r="J38">
        <v>2.4863460060000002</v>
      </c>
      <c r="K38">
        <v>862</v>
      </c>
      <c r="L38" s="2">
        <f t="shared" si="0"/>
        <v>2.2032864452019782</v>
      </c>
      <c r="M38">
        <v>11951.095660000001</v>
      </c>
      <c r="N38">
        <v>1430.71343</v>
      </c>
      <c r="O38">
        <v>334.8221929</v>
      </c>
      <c r="P38" s="2">
        <f t="shared" si="1"/>
        <v>2.4867500081843588</v>
      </c>
      <c r="Q38">
        <v>12421.83921</v>
      </c>
      <c r="R38">
        <v>12175.88114</v>
      </c>
      <c r="S38">
        <v>1879.5098740000001</v>
      </c>
      <c r="T38">
        <v>4.0564270020000004</v>
      </c>
      <c r="U38">
        <v>0.34379696799999998</v>
      </c>
      <c r="W38" s="2">
        <f t="shared" si="2"/>
        <v>2.5523315076993347</v>
      </c>
    </row>
    <row r="39" spans="1:23" x14ac:dyDescent="0.2">
      <c r="B39">
        <v>30</v>
      </c>
      <c r="C39">
        <v>4896.0122650000003</v>
      </c>
      <c r="D39">
        <v>791.95048229999998</v>
      </c>
      <c r="E39">
        <v>4.7512431140000002</v>
      </c>
      <c r="F39">
        <v>15810.88969</v>
      </c>
      <c r="G39">
        <v>16388.253919999999</v>
      </c>
      <c r="H39">
        <v>2293.9503690000001</v>
      </c>
      <c r="I39">
        <v>5357.9068729999999</v>
      </c>
      <c r="J39">
        <v>3.0620741840000001</v>
      </c>
      <c r="K39">
        <v>1029</v>
      </c>
      <c r="L39" s="2">
        <f t="shared" si="0"/>
        <v>2.3472656997112318</v>
      </c>
      <c r="M39">
        <v>18070.083849999999</v>
      </c>
      <c r="N39">
        <v>2431.1834909999998</v>
      </c>
      <c r="O39">
        <v>409.35813999999999</v>
      </c>
      <c r="P39" s="2">
        <f t="shared" si="1"/>
        <v>2.6907758542961897</v>
      </c>
      <c r="Q39">
        <v>18599.250370000002</v>
      </c>
      <c r="R39">
        <v>18994.26957</v>
      </c>
      <c r="S39">
        <v>3277.4184449999998</v>
      </c>
      <c r="T39">
        <v>1.979519129</v>
      </c>
      <c r="U39">
        <v>0.48942995099999997</v>
      </c>
      <c r="W39" s="2">
        <f t="shared" si="2"/>
        <v>2.8795388046275652</v>
      </c>
    </row>
    <row r="40" spans="1:23" x14ac:dyDescent="0.2">
      <c r="A40">
        <v>9</v>
      </c>
      <c r="B40">
        <v>10</v>
      </c>
      <c r="C40">
        <v>1938.432094</v>
      </c>
      <c r="D40">
        <v>399.67096140000001</v>
      </c>
      <c r="E40">
        <v>4.5328919890000003</v>
      </c>
      <c r="F40">
        <v>5523.6791560000001</v>
      </c>
      <c r="G40">
        <v>5671.3716180000001</v>
      </c>
      <c r="H40">
        <v>929.77853670000002</v>
      </c>
      <c r="I40">
        <v>3800.9052940000001</v>
      </c>
      <c r="J40">
        <v>3.5384500029999999</v>
      </c>
      <c r="K40">
        <v>800</v>
      </c>
      <c r="L40" s="2">
        <f t="shared" si="0"/>
        <v>1.9257520217264832</v>
      </c>
      <c r="M40">
        <v>6268.0443789999999</v>
      </c>
      <c r="N40">
        <v>947.26454469999999</v>
      </c>
      <c r="O40">
        <v>291.07701900000001</v>
      </c>
      <c r="P40" s="2">
        <f t="shared" si="1"/>
        <v>2.2335640739757583</v>
      </c>
      <c r="Q40">
        <v>6571.6810189999997</v>
      </c>
      <c r="R40">
        <v>6588.4872189999996</v>
      </c>
      <c r="S40">
        <v>1189.997605</v>
      </c>
      <c r="T40">
        <v>2.0947298999999999</v>
      </c>
      <c r="U40">
        <v>0.33724904100000003</v>
      </c>
      <c r="W40" s="2">
        <f t="shared" si="2"/>
        <v>2.3988743992597144</v>
      </c>
    </row>
    <row r="41" spans="1:23" x14ac:dyDescent="0.2">
      <c r="B41">
        <v>20</v>
      </c>
      <c r="C41">
        <v>3607.5340329999999</v>
      </c>
      <c r="D41">
        <v>629.03089069999999</v>
      </c>
      <c r="E41">
        <v>4.9151589869999999</v>
      </c>
      <c r="F41">
        <v>10745.48245</v>
      </c>
      <c r="G41">
        <v>11052.60471</v>
      </c>
      <c r="H41">
        <v>1580.4470630000001</v>
      </c>
      <c r="I41">
        <v>4144.4607020000003</v>
      </c>
      <c r="J41">
        <v>4.0892481800000002</v>
      </c>
      <c r="K41">
        <v>809</v>
      </c>
      <c r="L41" s="2">
        <f t="shared" si="0"/>
        <v>2.0637561860528675</v>
      </c>
      <c r="M41">
        <v>11875.54825</v>
      </c>
      <c r="N41">
        <v>1459.9320029999999</v>
      </c>
      <c r="O41">
        <v>449.2419999</v>
      </c>
      <c r="P41" s="2">
        <f t="shared" si="1"/>
        <v>2.2918742114053954</v>
      </c>
      <c r="Q41">
        <v>12506.967500000001</v>
      </c>
      <c r="R41">
        <v>12255.62854</v>
      </c>
      <c r="S41">
        <v>1890.680771</v>
      </c>
      <c r="T41">
        <v>2.5172350410000002</v>
      </c>
      <c r="U41">
        <v>0.45134282100000001</v>
      </c>
      <c r="W41" s="2">
        <f t="shared" si="2"/>
        <v>2.3972315792148757</v>
      </c>
    </row>
    <row r="42" spans="1:23" x14ac:dyDescent="0.2">
      <c r="B42">
        <v>30</v>
      </c>
      <c r="C42">
        <v>5039.963992</v>
      </c>
      <c r="D42">
        <v>819.01615890000005</v>
      </c>
      <c r="E42">
        <v>5.4033401010000004</v>
      </c>
      <c r="F42">
        <v>15870.510329999999</v>
      </c>
      <c r="G42">
        <v>16489.51367</v>
      </c>
      <c r="H42">
        <v>2345.6291649999998</v>
      </c>
      <c r="I42">
        <v>4464.0405449999998</v>
      </c>
      <c r="J42">
        <v>5.4004130359999998</v>
      </c>
      <c r="K42">
        <v>808</v>
      </c>
      <c r="L42" s="2">
        <f t="shared" si="0"/>
        <v>2.2717522776301613</v>
      </c>
      <c r="M42">
        <v>18141.749029999999</v>
      </c>
      <c r="N42">
        <v>2488.3524550000002</v>
      </c>
      <c r="O42">
        <v>548.005403</v>
      </c>
      <c r="P42" s="2">
        <f t="shared" si="1"/>
        <v>2.5995790959611282</v>
      </c>
      <c r="Q42">
        <v>18661.395489999999</v>
      </c>
      <c r="R42">
        <v>19043.055909999999</v>
      </c>
      <c r="S42">
        <v>3286.2173379999999</v>
      </c>
      <c r="T42">
        <v>2.2182450290000002</v>
      </c>
      <c r="U42">
        <v>0.65244889299999997</v>
      </c>
      <c r="W42" s="2">
        <f t="shared" si="2"/>
        <v>2.7784111037752028</v>
      </c>
    </row>
  </sheetData>
  <mergeCells count="4">
    <mergeCell ref="C1:E1"/>
    <mergeCell ref="F1:L1"/>
    <mergeCell ref="M1:P1"/>
    <mergeCell ref="Q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sqref="A1:P38"/>
    </sheetView>
  </sheetViews>
  <sheetFormatPr baseColWidth="10" defaultRowHeight="16" x14ac:dyDescent="0.2"/>
  <cols>
    <col min="3" max="3" width="13.6640625" bestFit="1" customWidth="1"/>
    <col min="4" max="4" width="12.6640625" bestFit="1" customWidth="1"/>
    <col min="5" max="5" width="13.6640625" bestFit="1" customWidth="1"/>
    <col min="8" max="8" width="13.6640625" bestFit="1" customWidth="1"/>
    <col min="9" max="9" width="12.6640625" bestFit="1" customWidth="1"/>
    <col min="10" max="10" width="13.6640625" bestFit="1" customWidth="1"/>
    <col min="13" max="13" width="11.6640625" bestFit="1" customWidth="1"/>
    <col min="14" max="15" width="11" bestFit="1" customWidth="1"/>
  </cols>
  <sheetData>
    <row r="1" spans="1:16" x14ac:dyDescent="0.2">
      <c r="C1" t="s">
        <v>15</v>
      </c>
      <c r="H1" t="s">
        <v>12</v>
      </c>
      <c r="M1" t="s">
        <v>3</v>
      </c>
    </row>
    <row r="2" spans="1:16" x14ac:dyDescent="0.2">
      <c r="C2" t="s">
        <v>4</v>
      </c>
      <c r="D2" t="s">
        <v>5</v>
      </c>
      <c r="E2" t="s">
        <v>16</v>
      </c>
      <c r="F2" t="s">
        <v>17</v>
      </c>
      <c r="H2" t="s">
        <v>4</v>
      </c>
      <c r="I2" t="s">
        <v>5</v>
      </c>
      <c r="J2" t="s">
        <v>16</v>
      </c>
      <c r="K2" t="s">
        <v>17</v>
      </c>
      <c r="M2" t="s">
        <v>4</v>
      </c>
      <c r="N2" t="s">
        <v>5</v>
      </c>
      <c r="O2" t="s">
        <v>16</v>
      </c>
      <c r="P2" t="s">
        <v>17</v>
      </c>
    </row>
    <row r="4" spans="1:16" x14ac:dyDescent="0.2">
      <c r="A4" t="s">
        <v>18</v>
      </c>
    </row>
    <row r="5" spans="1:16" x14ac:dyDescent="0.2">
      <c r="A5" t="s">
        <v>19</v>
      </c>
      <c r="B5" t="s">
        <v>20</v>
      </c>
    </row>
    <row r="6" spans="1:16" x14ac:dyDescent="0.2">
      <c r="A6">
        <v>3</v>
      </c>
      <c r="B6">
        <v>10</v>
      </c>
      <c r="C6" s="4">
        <v>496.55110300000001</v>
      </c>
      <c r="D6" s="4">
        <v>65.664521460000003</v>
      </c>
      <c r="E6" s="4">
        <v>950.82592317499996</v>
      </c>
      <c r="F6" s="6">
        <v>-4.2227279967511046E-11</v>
      </c>
      <c r="G6" s="6"/>
      <c r="H6" s="4">
        <v>496.55110302096801</v>
      </c>
      <c r="I6" s="4">
        <v>65.664521461334004</v>
      </c>
      <c r="J6" s="4">
        <v>1828.79865097999</v>
      </c>
      <c r="K6" s="5">
        <v>0</v>
      </c>
      <c r="L6" s="6"/>
      <c r="M6" s="4">
        <v>15106.0698866968</v>
      </c>
      <c r="N6" s="4">
        <v>3057.6747618372301</v>
      </c>
      <c r="O6" s="4">
        <v>3.2642750740051101</v>
      </c>
      <c r="P6" s="5">
        <v>29.42198435325782</v>
      </c>
    </row>
    <row r="7" spans="1:16" x14ac:dyDescent="0.2">
      <c r="B7">
        <v>20</v>
      </c>
      <c r="C7" s="4">
        <v>1001.853298</v>
      </c>
      <c r="D7" s="4">
        <v>126.0112886</v>
      </c>
      <c r="E7" s="4">
        <v>1070.0550429989999</v>
      </c>
      <c r="F7" s="6">
        <v>-1.7408741141159277E-10</v>
      </c>
      <c r="G7" s="6"/>
      <c r="H7" s="4">
        <v>1001.85329817441</v>
      </c>
      <c r="I7" s="4">
        <v>126.011288606576</v>
      </c>
      <c r="J7" s="4">
        <v>2981.47639393806</v>
      </c>
      <c r="K7" s="5">
        <v>0</v>
      </c>
      <c r="L7" s="6"/>
      <c r="M7" s="4">
        <v>30341.725041585501</v>
      </c>
      <c r="N7" s="4">
        <v>5912.7724475801397</v>
      </c>
      <c r="O7" s="4">
        <v>4.2459580898284806</v>
      </c>
      <c r="P7" s="5">
        <v>29.285596800324541</v>
      </c>
    </row>
    <row r="8" spans="1:16" x14ac:dyDescent="0.2">
      <c r="B8">
        <v>30</v>
      </c>
      <c r="C8" s="4">
        <v>1494.691515</v>
      </c>
      <c r="D8" s="4">
        <v>187.1665878</v>
      </c>
      <c r="E8" s="4">
        <v>1145.963742893</v>
      </c>
      <c r="F8" s="6">
        <v>-9.7224056918428176E-11</v>
      </c>
      <c r="G8" s="6"/>
      <c r="H8" s="4">
        <v>1494.69151514532</v>
      </c>
      <c r="I8" s="4">
        <v>187.16658778251499</v>
      </c>
      <c r="J8" s="4">
        <v>3830.3846120834301</v>
      </c>
      <c r="K8" s="5">
        <v>0</v>
      </c>
      <c r="L8" s="6"/>
      <c r="M8" s="4">
        <v>43727.688801122502</v>
      </c>
      <c r="N8" s="4">
        <v>8252.0982209530193</v>
      </c>
      <c r="O8" s="4">
        <v>5.5576150417327801</v>
      </c>
      <c r="P8" s="5">
        <v>28.255326840382256</v>
      </c>
    </row>
    <row r="9" spans="1:16" x14ac:dyDescent="0.2">
      <c r="A9">
        <v>6</v>
      </c>
      <c r="B9">
        <v>10</v>
      </c>
      <c r="C9" s="4">
        <v>480.03316969999997</v>
      </c>
      <c r="D9" s="4">
        <v>63.026838589999997</v>
      </c>
      <c r="E9" s="4">
        <v>2056.3305697970004</v>
      </c>
      <c r="F9" s="6">
        <v>6.7403584129405552E-11</v>
      </c>
      <c r="G9" s="6"/>
      <c r="H9" s="4">
        <v>1001.85329817441</v>
      </c>
      <c r="I9" s="4">
        <v>126.011288606576</v>
      </c>
      <c r="J9" s="4">
        <v>4657.9928050041199</v>
      </c>
      <c r="K9" s="5">
        <v>1.0870501487804554</v>
      </c>
      <c r="L9" s="6"/>
      <c r="M9" s="4">
        <v>30341.725041585501</v>
      </c>
      <c r="N9" s="4">
        <v>5912.7724475801397</v>
      </c>
      <c r="O9" s="4">
        <v>6.2860400676727206</v>
      </c>
      <c r="P9" s="5">
        <v>62.207559308022219</v>
      </c>
    </row>
    <row r="10" spans="1:16" x14ac:dyDescent="0.2">
      <c r="B10">
        <v>20</v>
      </c>
      <c r="C10" s="4">
        <v>976.81912050000005</v>
      </c>
      <c r="D10" s="4">
        <v>122.5130832</v>
      </c>
      <c r="E10" s="4">
        <v>2518.1574679780001</v>
      </c>
      <c r="F10" s="6">
        <v>4.6616626702590327E-11</v>
      </c>
      <c r="G10" s="6"/>
      <c r="H10" s="4">
        <v>976.81912045446404</v>
      </c>
      <c r="I10" s="4">
        <v>122.513083233958</v>
      </c>
      <c r="J10" s="4">
        <v>11257.157534837699</v>
      </c>
      <c r="K10" s="5">
        <v>0</v>
      </c>
      <c r="L10" s="6"/>
      <c r="M10" s="4">
        <v>29273.029444886</v>
      </c>
      <c r="N10" s="4">
        <v>5691.4997664471503</v>
      </c>
      <c r="O10" s="4">
        <v>8.2589919567108101</v>
      </c>
      <c r="P10" s="5">
        <v>28.967707257067978</v>
      </c>
    </row>
    <row r="11" spans="1:16" x14ac:dyDescent="0.2">
      <c r="B11">
        <v>30</v>
      </c>
      <c r="C11" s="4">
        <v>1466.4144610000001</v>
      </c>
      <c r="D11" s="4">
        <v>183.56953390000001</v>
      </c>
      <c r="E11" s="4">
        <v>2261.3852150789999</v>
      </c>
      <c r="F11" s="6">
        <v>8.6334161217661782E-12</v>
      </c>
      <c r="G11" s="6"/>
      <c r="H11" s="4">
        <v>1466.4144609873399</v>
      </c>
      <c r="I11" s="4">
        <v>183.56953389140099</v>
      </c>
      <c r="J11" s="4">
        <v>14419.960513830099</v>
      </c>
      <c r="K11" s="5">
        <v>0</v>
      </c>
      <c r="L11" s="6"/>
      <c r="M11" s="4">
        <v>47311.641467144902</v>
      </c>
      <c r="N11" s="4">
        <v>9027.1520012961901</v>
      </c>
      <c r="O11" s="4">
        <v>9.960768938064561</v>
      </c>
      <c r="P11" s="5">
        <v>31.263485341852039</v>
      </c>
    </row>
    <row r="12" spans="1:16" x14ac:dyDescent="0.2">
      <c r="A12">
        <v>9</v>
      </c>
      <c r="B12">
        <v>10</v>
      </c>
      <c r="C12" s="4">
        <v>479.98598670000001</v>
      </c>
      <c r="D12" s="4">
        <v>63.023894030000001</v>
      </c>
      <c r="E12" s="4">
        <v>2301.613151176</v>
      </c>
      <c r="F12" s="6">
        <v>6.7006136188934335E-11</v>
      </c>
      <c r="G12" s="6"/>
      <c r="H12" s="4">
        <v>479.98598666783801</v>
      </c>
      <c r="I12" s="4">
        <v>63.023894031176603</v>
      </c>
      <c r="J12" s="4">
        <v>9708.8955960273706</v>
      </c>
      <c r="K12" s="5">
        <v>0</v>
      </c>
      <c r="L12" s="6"/>
      <c r="M12" s="4">
        <v>15352.756683768601</v>
      </c>
      <c r="N12" s="4">
        <v>3075.5659343269999</v>
      </c>
      <c r="O12" s="4">
        <v>9.5040781497955305</v>
      </c>
      <c r="P12" s="5">
        <v>30.985843566706215</v>
      </c>
    </row>
    <row r="13" spans="1:16" x14ac:dyDescent="0.2">
      <c r="B13">
        <v>20</v>
      </c>
      <c r="C13" s="4">
        <v>976.76028989999998</v>
      </c>
      <c r="D13" s="4">
        <v>122.50781480000001</v>
      </c>
      <c r="E13" s="4">
        <v>2200.6142028949998</v>
      </c>
      <c r="F13" s="6">
        <v>4.5599726331514021E-11</v>
      </c>
      <c r="G13" s="6"/>
      <c r="H13" s="4">
        <v>976.76028985545997</v>
      </c>
      <c r="I13" s="4">
        <v>122.50781482243799</v>
      </c>
      <c r="J13" s="4">
        <v>15670.5934290885</v>
      </c>
      <c r="K13" s="5">
        <v>0</v>
      </c>
      <c r="L13" s="6"/>
      <c r="M13" s="4">
        <v>29938.358461727901</v>
      </c>
      <c r="N13" s="4">
        <v>5856.79759310391</v>
      </c>
      <c r="O13" s="4">
        <v>11.2244439125061</v>
      </c>
      <c r="P13" s="5">
        <v>29.650671175584083</v>
      </c>
    </row>
    <row r="14" spans="1:16" x14ac:dyDescent="0.2">
      <c r="B14">
        <v>30</v>
      </c>
      <c r="C14" s="4">
        <v>1466.3485459999999</v>
      </c>
      <c r="D14" s="4">
        <v>183.5629946</v>
      </c>
      <c r="E14" s="4">
        <v>2870.8806590869999</v>
      </c>
      <c r="F14" s="6">
        <v>-1.2324491903246289E-10</v>
      </c>
      <c r="G14" s="6"/>
      <c r="H14" s="4">
        <v>1466.3485461807199</v>
      </c>
      <c r="I14" s="4">
        <v>183.56299455118699</v>
      </c>
      <c r="J14" s="4">
        <v>19751.162477016402</v>
      </c>
      <c r="K14" s="5">
        <v>0</v>
      </c>
      <c r="L14" s="6"/>
      <c r="M14" s="4">
        <v>46582.568053882802</v>
      </c>
      <c r="N14" s="4">
        <v>9028.0181685808493</v>
      </c>
      <c r="O14" s="4">
        <v>14.307918071746808</v>
      </c>
      <c r="P14" s="5">
        <v>30.767732286578568</v>
      </c>
    </row>
    <row r="15" spans="1:16" x14ac:dyDescent="0.2">
      <c r="C15" s="4"/>
      <c r="D15" s="4"/>
      <c r="E15" s="4"/>
      <c r="F15" s="6"/>
      <c r="G15" s="6"/>
      <c r="H15" s="4"/>
      <c r="I15" s="4"/>
      <c r="J15" s="4"/>
      <c r="K15" s="5"/>
      <c r="L15" s="6"/>
      <c r="M15" s="4"/>
      <c r="N15" s="4"/>
      <c r="O15" s="4"/>
      <c r="P15" s="5"/>
    </row>
    <row r="16" spans="1:16" x14ac:dyDescent="0.2">
      <c r="A16" t="s">
        <v>21</v>
      </c>
      <c r="C16" s="4"/>
      <c r="D16" s="4"/>
      <c r="E16" s="4"/>
      <c r="F16" s="6"/>
      <c r="G16" s="6"/>
      <c r="H16" s="4"/>
      <c r="I16" s="4"/>
      <c r="J16" s="4"/>
      <c r="K16" s="5"/>
      <c r="L16" s="6"/>
      <c r="M16" s="4"/>
      <c r="N16" s="4"/>
      <c r="O16" s="4"/>
      <c r="P16" s="5"/>
    </row>
    <row r="17" spans="1:16" x14ac:dyDescent="0.2">
      <c r="A17" t="s">
        <v>19</v>
      </c>
      <c r="B17" t="s">
        <v>22</v>
      </c>
      <c r="C17" s="4"/>
      <c r="D17" s="4"/>
      <c r="E17" s="4"/>
      <c r="H17" s="4"/>
      <c r="I17" s="4"/>
      <c r="J17" s="4"/>
      <c r="K17" s="5"/>
      <c r="M17" s="4"/>
      <c r="N17" s="4"/>
      <c r="O17" s="4"/>
      <c r="P17" s="5"/>
    </row>
    <row r="18" spans="1:16" x14ac:dyDescent="0.2">
      <c r="A18">
        <v>3</v>
      </c>
      <c r="B18">
        <v>10</v>
      </c>
      <c r="C18" s="4">
        <v>1690.889641</v>
      </c>
      <c r="D18" s="4">
        <v>236.73995350000001</v>
      </c>
      <c r="E18" s="4">
        <v>10812.059508963999</v>
      </c>
      <c r="F18" s="6">
        <v>0.78325801708018028</v>
      </c>
      <c r="G18" s="6"/>
      <c r="H18" s="4">
        <v>7265.6579352048502</v>
      </c>
      <c r="I18" s="4">
        <v>293.94971496878497</v>
      </c>
      <c r="J18" s="4">
        <v>25200.303924083699</v>
      </c>
      <c r="K18" s="5">
        <v>6.662559665723494</v>
      </c>
      <c r="L18" s="6"/>
      <c r="M18" s="4">
        <v>19012.409475976299</v>
      </c>
      <c r="N18" s="4">
        <v>3211.4230912677999</v>
      </c>
      <c r="O18" s="4">
        <v>6.8386120796203498</v>
      </c>
      <c r="P18" s="5">
        <v>19.051002028727861</v>
      </c>
    </row>
    <row r="19" spans="1:16" x14ac:dyDescent="0.2">
      <c r="B19">
        <v>20</v>
      </c>
      <c r="C19" s="4">
        <v>3339.3340229999999</v>
      </c>
      <c r="D19" s="4">
        <v>439.96695080000001</v>
      </c>
      <c r="E19" s="4">
        <v>10808.888360000001</v>
      </c>
      <c r="F19" s="6">
        <v>0.75574962900897602</v>
      </c>
      <c r="G19" s="6"/>
      <c r="H19" s="4">
        <v>13417.2001374389</v>
      </c>
      <c r="I19" s="4">
        <v>606.41808249000496</v>
      </c>
      <c r="J19" s="4">
        <v>37630.414525985703</v>
      </c>
      <c r="K19" s="5">
        <v>6.0544737367974077</v>
      </c>
      <c r="L19" s="6"/>
      <c r="M19" s="4">
        <v>37481.257320036697</v>
      </c>
      <c r="N19" s="4">
        <v>6321.6635180646699</v>
      </c>
      <c r="O19" s="4">
        <v>9.7997157573699898</v>
      </c>
      <c r="P19" s="5">
        <v>18.706834710510297</v>
      </c>
    </row>
    <row r="20" spans="1:16" x14ac:dyDescent="0.2">
      <c r="B20">
        <v>30</v>
      </c>
      <c r="C20" s="4">
        <v>4971.8859970000003</v>
      </c>
      <c r="D20" s="4">
        <v>651.24563209999997</v>
      </c>
      <c r="E20" s="4">
        <v>10815.618200851211</v>
      </c>
      <c r="F20" s="6">
        <v>0.76799925445913519</v>
      </c>
      <c r="G20" s="6"/>
      <c r="H20" s="4">
        <v>19469.589414297199</v>
      </c>
      <c r="I20" s="4">
        <v>936.15654108683498</v>
      </c>
      <c r="J20" s="4">
        <v>49679.794307947101</v>
      </c>
      <c r="K20" s="5">
        <v>5.9233726577546291</v>
      </c>
      <c r="L20" s="6"/>
      <c r="M20" s="4">
        <v>55697.423049604498</v>
      </c>
      <c r="N20" s="4">
        <v>9545.9440111811891</v>
      </c>
      <c r="O20" s="4">
        <v>12.72156000137328</v>
      </c>
      <c r="P20" s="5">
        <v>18.805965479983591</v>
      </c>
    </row>
    <row r="21" spans="1:16" x14ac:dyDescent="0.2">
      <c r="A21">
        <v>6</v>
      </c>
      <c r="B21">
        <v>10</v>
      </c>
      <c r="C21" s="4">
        <v>1643.6459950000001</v>
      </c>
      <c r="D21" s="4">
        <v>229.136776</v>
      </c>
      <c r="E21" s="4">
        <v>10815.070028116455</v>
      </c>
      <c r="F21" s="6">
        <v>0.75766960957465246</v>
      </c>
      <c r="G21" s="6"/>
      <c r="H21" s="4">
        <v>6632.3874760714698</v>
      </c>
      <c r="I21" s="4">
        <v>189.851035678763</v>
      </c>
      <c r="J21" s="4">
        <v>31177.711308002399</v>
      </c>
      <c r="K21" s="5">
        <v>6.0924918997623667</v>
      </c>
      <c r="L21" s="6"/>
      <c r="M21" s="4">
        <v>19043.7728328126</v>
      </c>
      <c r="N21" s="4">
        <v>3211.17850993703</v>
      </c>
      <c r="O21" s="4">
        <v>15.515283107757481</v>
      </c>
      <c r="P21" s="5">
        <v>19.364884446956651</v>
      </c>
    </row>
    <row r="22" spans="1:16" x14ac:dyDescent="0.2">
      <c r="B22">
        <v>20</v>
      </c>
      <c r="C22" s="4">
        <v>3273.8282570000001</v>
      </c>
      <c r="D22" s="4">
        <v>431.22789039999998</v>
      </c>
      <c r="E22" s="4">
        <v>10807.321699788999</v>
      </c>
      <c r="F22" s="6">
        <v>0.75441010939024944</v>
      </c>
      <c r="G22" s="6"/>
      <c r="H22" s="4">
        <v>12206.759060634</v>
      </c>
      <c r="I22" s="4">
        <v>401.22011064204997</v>
      </c>
      <c r="J22" s="4">
        <v>47359.212208986202</v>
      </c>
      <c r="K22" s="5">
        <v>5.5414737175284001</v>
      </c>
      <c r="L22" s="6"/>
      <c r="M22" s="4">
        <v>37524.7421143592</v>
      </c>
      <c r="N22" s="4">
        <v>6321.1743278552904</v>
      </c>
      <c r="O22" s="4">
        <v>25.96116304397583</v>
      </c>
      <c r="P22" s="5">
        <v>19.109114391364308</v>
      </c>
    </row>
    <row r="23" spans="1:16" x14ac:dyDescent="0.2">
      <c r="B23">
        <v>30</v>
      </c>
      <c r="C23" s="4">
        <v>4901.1503940000002</v>
      </c>
      <c r="D23" s="4">
        <v>641.19430699999998</v>
      </c>
      <c r="E23" s="4">
        <v>10811.977957015</v>
      </c>
      <c r="F23" s="6">
        <v>0.77405845158747877</v>
      </c>
      <c r="G23" s="6"/>
      <c r="H23" s="4">
        <v>17657.468104093299</v>
      </c>
      <c r="I23" s="4">
        <v>625.81948787015699</v>
      </c>
      <c r="J23" s="4">
        <v>30218.3933889865</v>
      </c>
      <c r="K23" s="5">
        <v>5.3914342563435023</v>
      </c>
      <c r="L23" s="6"/>
      <c r="M23" s="4">
        <v>55748.899471493998</v>
      </c>
      <c r="N23" s="4">
        <v>9545.4683136206604</v>
      </c>
      <c r="O23" s="4">
        <v>30.05142116546623</v>
      </c>
      <c r="P23" s="5">
        <v>19.179304514952342</v>
      </c>
    </row>
    <row r="24" spans="1:16" x14ac:dyDescent="0.2">
      <c r="A24">
        <v>9</v>
      </c>
      <c r="B24">
        <v>10</v>
      </c>
      <c r="C24" s="4">
        <v>1646.4453900000001</v>
      </c>
      <c r="D24" s="4">
        <v>229.7545288</v>
      </c>
      <c r="E24" s="4">
        <v>10813.10361291626</v>
      </c>
      <c r="F24" s="6">
        <v>0.73213570329653754</v>
      </c>
      <c r="G24" s="6"/>
      <c r="H24" s="4">
        <v>6744.96755756937</v>
      </c>
      <c r="I24" s="4">
        <v>207.28401859490401</v>
      </c>
      <c r="J24" s="4">
        <v>36451.096820115999</v>
      </c>
      <c r="K24" s="5">
        <v>6.0960137487722861</v>
      </c>
      <c r="L24" s="6"/>
      <c r="M24" s="4">
        <v>19047.423890378301</v>
      </c>
      <c r="N24" s="4">
        <v>3211.3586511885101</v>
      </c>
      <c r="O24" s="4">
        <v>20.150320053100582</v>
      </c>
      <c r="P24" s="5">
        <v>19.038759364103591</v>
      </c>
    </row>
    <row r="25" spans="1:16" x14ac:dyDescent="0.2">
      <c r="B25">
        <v>20</v>
      </c>
      <c r="C25" s="4">
        <v>3275.830907</v>
      </c>
      <c r="D25" s="4">
        <v>431.24085839999998</v>
      </c>
      <c r="E25" s="4">
        <v>10811.249889878</v>
      </c>
      <c r="F25" s="6">
        <v>0.73620017524618053</v>
      </c>
      <c r="G25" s="6"/>
      <c r="H25" s="4">
        <v>12430.1093694253</v>
      </c>
      <c r="I25" s="4">
        <v>436.62829648473399</v>
      </c>
      <c r="J25" s="4">
        <v>46379.3910300731</v>
      </c>
      <c r="K25" s="5">
        <v>5.5879951310702358</v>
      </c>
      <c r="L25" s="6"/>
      <c r="M25" s="4">
        <v>37533.509599837103</v>
      </c>
      <c r="N25" s="4">
        <v>6321.3875694301296</v>
      </c>
      <c r="O25" s="4">
        <v>37.382088899612384</v>
      </c>
      <c r="P25" s="5">
        <v>18.892872310836093</v>
      </c>
    </row>
    <row r="26" spans="1:16" x14ac:dyDescent="0.2">
      <c r="B26">
        <v>30</v>
      </c>
      <c r="C26" s="4">
        <v>4896.7795450000003</v>
      </c>
      <c r="D26" s="4">
        <v>641.63873839999997</v>
      </c>
      <c r="E26" s="4">
        <v>10809.037810946</v>
      </c>
      <c r="F26" s="6">
        <v>0.75847059586858279</v>
      </c>
      <c r="G26" s="6"/>
      <c r="H26" s="4">
        <v>17962.171301481299</v>
      </c>
      <c r="I26" s="4">
        <v>675.50163884715903</v>
      </c>
      <c r="J26" s="4">
        <v>42203.940907001401</v>
      </c>
      <c r="K26" s="5">
        <v>5.4503516609934239</v>
      </c>
      <c r="L26" s="6"/>
      <c r="M26" s="4">
        <v>55760.809646819602</v>
      </c>
      <c r="N26" s="4">
        <v>9545.6047279419799</v>
      </c>
      <c r="O26" s="4">
        <v>46.270549058914114</v>
      </c>
      <c r="P26" s="5">
        <v>19.024128769668245</v>
      </c>
    </row>
    <row r="27" spans="1:16" x14ac:dyDescent="0.2">
      <c r="C27" s="4"/>
      <c r="D27" s="4"/>
      <c r="E27" s="4"/>
      <c r="F27" s="6"/>
      <c r="G27" s="6"/>
      <c r="H27" s="4"/>
      <c r="I27" s="4"/>
      <c r="J27" s="4"/>
      <c r="K27" s="5"/>
      <c r="L27" s="6"/>
      <c r="M27" s="4"/>
      <c r="N27" s="4"/>
      <c r="O27" s="4"/>
      <c r="P27" s="5"/>
    </row>
    <row r="28" spans="1:16" x14ac:dyDescent="0.2">
      <c r="A28" t="s">
        <v>23</v>
      </c>
      <c r="C28" s="4"/>
      <c r="D28" s="4"/>
      <c r="E28" s="4"/>
      <c r="F28" s="6"/>
      <c r="G28" s="6"/>
      <c r="H28" s="4"/>
      <c r="I28" s="4"/>
      <c r="J28" s="4"/>
      <c r="K28" s="5"/>
      <c r="L28" s="6"/>
      <c r="M28" s="4"/>
      <c r="N28" s="4"/>
      <c r="O28" s="4"/>
      <c r="P28" s="5"/>
    </row>
    <row r="29" spans="1:16" x14ac:dyDescent="0.2">
      <c r="A29" t="s">
        <v>19</v>
      </c>
      <c r="B29" t="s">
        <v>22</v>
      </c>
      <c r="C29" s="4"/>
      <c r="D29" s="4"/>
      <c r="E29" s="4"/>
      <c r="F29" s="6"/>
      <c r="G29" s="6"/>
      <c r="H29" s="4"/>
      <c r="I29" s="4"/>
      <c r="J29" s="4"/>
      <c r="K29" s="5"/>
      <c r="M29" s="4"/>
      <c r="N29" s="4"/>
      <c r="O29" s="4"/>
      <c r="P29" s="5"/>
    </row>
    <row r="30" spans="1:16" x14ac:dyDescent="0.2">
      <c r="A30">
        <v>3</v>
      </c>
      <c r="B30">
        <v>10</v>
      </c>
      <c r="C30" s="4">
        <v>6275.9508610000003</v>
      </c>
      <c r="D30" s="4">
        <v>1063.70994</v>
      </c>
      <c r="E30" s="4">
        <v>10806.648487014001</v>
      </c>
      <c r="F30" s="6">
        <v>2.2296052896923269</v>
      </c>
      <c r="G30" s="6"/>
      <c r="H30" s="4">
        <v>8629.0396729468503</v>
      </c>
      <c r="I30" s="4">
        <v>775.24202294516101</v>
      </c>
      <c r="J30" s="4">
        <v>6696.78844380378</v>
      </c>
      <c r="K30" s="5">
        <v>3.4405051584922046</v>
      </c>
      <c r="L30" s="6"/>
      <c r="M30" s="4">
        <v>19519.2506666388</v>
      </c>
      <c r="N30" s="4">
        <v>3215.2444181282199</v>
      </c>
      <c r="O30" s="4">
        <v>14.05353426933282</v>
      </c>
      <c r="P30" s="5">
        <v>9.0446094305082774</v>
      </c>
    </row>
    <row r="31" spans="1:16" x14ac:dyDescent="0.2">
      <c r="B31">
        <v>20</v>
      </c>
      <c r="C31" s="4">
        <v>12218.530769999999</v>
      </c>
      <c r="D31" s="4">
        <v>1930.029851</v>
      </c>
      <c r="E31" s="4">
        <v>10811.831150958176</v>
      </c>
      <c r="F31" s="6">
        <v>2.2268643604529874</v>
      </c>
      <c r="G31" s="6"/>
      <c r="H31" s="4">
        <v>16181.2200551244</v>
      </c>
      <c r="I31" s="4">
        <v>1467.8828765943199</v>
      </c>
      <c r="J31" s="4">
        <v>9744.2069911956696</v>
      </c>
      <c r="K31" s="5">
        <v>3.2733945093243038</v>
      </c>
      <c r="L31" s="6"/>
      <c r="M31" s="4">
        <v>38460.065535041598</v>
      </c>
      <c r="N31" s="4">
        <v>6325.5775039568898</v>
      </c>
      <c r="O31" s="4">
        <v>17.67024874687193</v>
      </c>
      <c r="P31" s="5">
        <v>9.1571471326508771</v>
      </c>
    </row>
    <row r="32" spans="1:16" x14ac:dyDescent="0.2">
      <c r="B32">
        <v>30</v>
      </c>
      <c r="C32" s="4">
        <v>18191.257860000002</v>
      </c>
      <c r="D32" s="4">
        <v>2786.2007130000002</v>
      </c>
      <c r="E32" s="4">
        <v>10811.914024885</v>
      </c>
      <c r="F32" s="6">
        <v>2.3859337684778157</v>
      </c>
      <c r="G32" s="6"/>
      <c r="H32" s="4">
        <v>23555.3991341373</v>
      </c>
      <c r="I32" s="4">
        <v>2185.96318401382</v>
      </c>
      <c r="J32" s="4">
        <v>12391.690842866799</v>
      </c>
      <c r="K32" s="5">
        <v>3.3843598926505778</v>
      </c>
      <c r="L32" s="6"/>
      <c r="M32" s="4">
        <v>56996.247460552899</v>
      </c>
      <c r="N32" s="4">
        <v>9547.8288516279699</v>
      </c>
      <c r="O32" s="4">
        <v>25.362132787704411</v>
      </c>
      <c r="P32" s="5">
        <v>9.6086956953950846</v>
      </c>
    </row>
    <row r="33" spans="1:16" x14ac:dyDescent="0.2">
      <c r="A33">
        <v>6</v>
      </c>
      <c r="B33">
        <v>10</v>
      </c>
      <c r="C33" s="4">
        <v>6002.4755670000004</v>
      </c>
      <c r="D33" s="4">
        <v>1027.008959</v>
      </c>
      <c r="E33" s="4">
        <v>10811.05517603</v>
      </c>
      <c r="F33" s="6">
        <v>2.1373179867226226</v>
      </c>
      <c r="G33" s="6"/>
      <c r="H33" s="4">
        <v>8068.6194133408299</v>
      </c>
      <c r="I33" s="4">
        <v>706.93140844519803</v>
      </c>
      <c r="J33" s="4">
        <v>38267.9492599964</v>
      </c>
      <c r="K33" s="5">
        <v>3.2172307960172524</v>
      </c>
      <c r="L33" s="6"/>
      <c r="M33" s="4">
        <v>19461.3172598766</v>
      </c>
      <c r="N33" s="4">
        <v>3216.36867252916</v>
      </c>
      <c r="O33" s="4">
        <v>27.676857948303208</v>
      </c>
      <c r="P33" s="5">
        <v>9.1718599273269259</v>
      </c>
    </row>
    <row r="34" spans="1:16" x14ac:dyDescent="0.2">
      <c r="B34">
        <v>20</v>
      </c>
      <c r="C34" s="4">
        <v>11738.966329999999</v>
      </c>
      <c r="D34" s="4">
        <v>1871.2292010000001</v>
      </c>
      <c r="E34" s="4">
        <v>10801.860699999999</v>
      </c>
      <c r="F34" s="6">
        <v>2.2417719069129936</v>
      </c>
      <c r="G34" s="6"/>
      <c r="H34" s="4">
        <v>15110.2072883942</v>
      </c>
      <c r="I34" s="4">
        <v>1314.3171556154</v>
      </c>
      <c r="J34" s="4">
        <v>30071.8968889713</v>
      </c>
      <c r="K34" s="5">
        <v>3.1727562817831405</v>
      </c>
      <c r="L34" s="6"/>
      <c r="M34" s="4">
        <v>38342.802683917696</v>
      </c>
      <c r="N34" s="4">
        <v>6327.2101549921299</v>
      </c>
      <c r="O34" s="4">
        <v>51.695701837539652</v>
      </c>
      <c r="P34" s="5">
        <v>9.5885490322411133</v>
      </c>
    </row>
    <row r="35" spans="1:16" x14ac:dyDescent="0.2">
      <c r="B35">
        <v>30</v>
      </c>
      <c r="C35" s="4">
        <v>17561.67683</v>
      </c>
      <c r="D35" s="4">
        <v>2720.56194</v>
      </c>
      <c r="E35" s="4">
        <v>10804.93037</v>
      </c>
      <c r="F35" s="6">
        <v>2.4294719686385839</v>
      </c>
      <c r="G35" s="6"/>
      <c r="H35" s="4">
        <v>21866.825474958401</v>
      </c>
      <c r="I35" s="4">
        <v>1919.7139156104399</v>
      </c>
      <c r="J35" s="4">
        <v>38733.537679910602</v>
      </c>
      <c r="K35" s="5">
        <v>3.2701881907641233</v>
      </c>
      <c r="L35" s="6"/>
      <c r="M35" s="4">
        <v>56843.735793701002</v>
      </c>
      <c r="N35" s="4">
        <v>9550.5342942229199</v>
      </c>
      <c r="O35" s="4">
        <v>72.011217117309485</v>
      </c>
      <c r="P35" s="5">
        <v>10.100534441231675</v>
      </c>
    </row>
    <row r="36" spans="1:16" x14ac:dyDescent="0.2">
      <c r="A36">
        <v>9</v>
      </c>
      <c r="B36">
        <v>10</v>
      </c>
      <c r="C36" s="4">
        <v>6028.9164449999998</v>
      </c>
      <c r="D36" s="4">
        <v>1033.0807090000001</v>
      </c>
      <c r="E36" s="4">
        <v>10807.624805147001</v>
      </c>
      <c r="F36" s="6">
        <v>2.0151220264197964</v>
      </c>
      <c r="G36" s="6"/>
      <c r="H36" s="4">
        <v>8125.8094210604204</v>
      </c>
      <c r="I36" s="4">
        <v>723.59493858898202</v>
      </c>
      <c r="J36" s="4">
        <v>25855.575299978202</v>
      </c>
      <c r="K36" s="5">
        <v>3.0637993893990298</v>
      </c>
      <c r="L36" s="6"/>
      <c r="M36" s="4">
        <v>19476.227600403599</v>
      </c>
      <c r="N36" s="4">
        <v>3216.5730510766998</v>
      </c>
      <c r="O36" s="4">
        <v>33.337555885314934</v>
      </c>
      <c r="P36" s="5">
        <v>8.7402581981781093</v>
      </c>
    </row>
    <row r="37" spans="1:16" x14ac:dyDescent="0.2">
      <c r="B37">
        <v>20</v>
      </c>
      <c r="C37" s="4">
        <v>11776.55474</v>
      </c>
      <c r="D37" s="4">
        <v>1881.8980899999999</v>
      </c>
      <c r="E37" s="4">
        <v>10808.758836992001</v>
      </c>
      <c r="F37" s="6">
        <v>2.163429115646184</v>
      </c>
      <c r="G37" s="6"/>
      <c r="H37" s="4">
        <v>15237.0233536502</v>
      </c>
      <c r="I37" s="4">
        <v>1352.90232944843</v>
      </c>
      <c r="J37" s="4">
        <v>45690.740077018701</v>
      </c>
      <c r="K37" s="5">
        <v>3.0929834214584484</v>
      </c>
      <c r="L37" s="6"/>
      <c r="M37" s="4">
        <v>38355.391254912101</v>
      </c>
      <c r="N37" s="4">
        <v>6327.4184063970597</v>
      </c>
      <c r="O37" s="4">
        <v>72.913820028305054</v>
      </c>
      <c r="P37" s="5">
        <v>9.3030609644828921</v>
      </c>
    </row>
    <row r="38" spans="1:16" x14ac:dyDescent="0.2">
      <c r="B38">
        <v>30</v>
      </c>
      <c r="C38" s="4">
        <v>17588.52159</v>
      </c>
      <c r="D38" s="4">
        <v>2741.7987589999998</v>
      </c>
      <c r="E38" s="4">
        <v>10807.987653167</v>
      </c>
      <c r="F38" s="6">
        <v>2.3874247478374881</v>
      </c>
      <c r="G38" s="6"/>
      <c r="H38" s="4">
        <v>22006.180959175399</v>
      </c>
      <c r="I38" s="4">
        <v>1975.5731855455099</v>
      </c>
      <c r="J38" s="4">
        <v>57731.730773210496</v>
      </c>
      <c r="K38" s="5">
        <v>3.23823466941549</v>
      </c>
      <c r="L38" s="6"/>
      <c r="M38" s="4">
        <v>56852.4610059513</v>
      </c>
      <c r="N38" s="4">
        <v>9551.0448384718402</v>
      </c>
      <c r="O38" s="4">
        <v>101.31811213493339</v>
      </c>
      <c r="P38" s="5">
        <v>9.9493815271272723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GridLines="0" workbookViewId="0">
      <selection activeCell="V10" sqref="V10"/>
    </sheetView>
  </sheetViews>
  <sheetFormatPr baseColWidth="10" defaultRowHeight="16" x14ac:dyDescent="0.2"/>
  <cols>
    <col min="1" max="1" width="12.5" style="8" bestFit="1" customWidth="1"/>
    <col min="2" max="2" width="5.83203125" style="8" bestFit="1" customWidth="1"/>
    <col min="3" max="3" width="5.83203125" style="15" customWidth="1"/>
    <col min="4" max="4" width="10.6640625" style="8" bestFit="1" customWidth="1"/>
    <col min="5" max="5" width="9.6640625" style="8" bestFit="1" customWidth="1"/>
    <col min="6" max="6" width="10.6640625" style="8" bestFit="1" customWidth="1"/>
    <col min="7" max="7" width="8.1640625" style="8" bestFit="1" customWidth="1"/>
    <col min="8" max="8" width="6" style="8" customWidth="1"/>
    <col min="9" max="9" width="10.6640625" style="8" bestFit="1" customWidth="1"/>
    <col min="10" max="10" width="9.6640625" style="8" bestFit="1" customWidth="1"/>
    <col min="11" max="11" width="10.6640625" style="8" bestFit="1" customWidth="1"/>
    <col min="12" max="12" width="8.1640625" style="8" bestFit="1" customWidth="1"/>
    <col min="13" max="13" width="6.5" style="8" customWidth="1"/>
    <col min="14" max="14" width="10.6640625" style="8" bestFit="1" customWidth="1"/>
    <col min="15" max="15" width="9.6640625" style="8" bestFit="1" customWidth="1"/>
    <col min="16" max="16" width="8.6640625" style="8" bestFit="1" customWidth="1"/>
    <col min="17" max="17" width="9.1640625" style="8" bestFit="1" customWidth="1"/>
    <col min="18" max="18" width="5.83203125" style="8" customWidth="1"/>
    <col min="19" max="19" width="8.6640625" style="8" bestFit="1" customWidth="1"/>
    <col min="20" max="20" width="7.6640625" style="15" bestFit="1" customWidth="1"/>
    <col min="21" max="21" width="5.83203125" style="15" customWidth="1"/>
    <col min="22" max="22" width="8.33203125" style="8" bestFit="1" customWidth="1"/>
    <col min="23" max="23" width="8.6640625" style="8" bestFit="1" customWidth="1"/>
    <col min="24" max="24" width="9.33203125" style="8" customWidth="1"/>
    <col min="25" max="25" width="9.1640625" style="8" bestFit="1" customWidth="1"/>
    <col min="26" max="26" width="3.33203125" style="8" customWidth="1"/>
    <col min="27" max="27" width="10.83203125" style="8"/>
    <col min="28" max="28" width="6.33203125" style="8" customWidth="1"/>
    <col min="29" max="29" width="10.83203125" style="8"/>
    <col min="30" max="30" width="2.6640625" style="8" customWidth="1"/>
    <col min="31" max="31" width="6" style="8" customWidth="1"/>
    <col min="32" max="16384" width="10.83203125" style="8"/>
  </cols>
  <sheetData>
    <row r="1" spans="1:23" ht="17" thickBot="1" x14ac:dyDescent="0.25">
      <c r="A1"/>
      <c r="B1"/>
      <c r="C1"/>
      <c r="D1" s="18" t="s">
        <v>15</v>
      </c>
      <c r="E1" s="18"/>
      <c r="F1" s="18"/>
      <c r="G1" s="18"/>
      <c r="H1"/>
      <c r="I1" s="18" t="s">
        <v>12</v>
      </c>
      <c r="J1" s="18"/>
      <c r="K1" s="18"/>
      <c r="L1" s="18"/>
      <c r="M1"/>
      <c r="N1" s="12" t="s">
        <v>3</v>
      </c>
      <c r="O1" s="12"/>
      <c r="P1" s="12"/>
      <c r="Q1" s="12"/>
    </row>
    <row r="2" spans="1:23" ht="17" customHeight="1" thickTop="1" thickBot="1" x14ac:dyDescent="0.25">
      <c r="A2" s="18"/>
      <c r="B2" s="18"/>
      <c r="C2" s="18"/>
      <c r="D2" s="18" t="s">
        <v>4</v>
      </c>
      <c r="E2" s="18" t="s">
        <v>5</v>
      </c>
      <c r="F2" s="18" t="s">
        <v>16</v>
      </c>
      <c r="G2" s="18" t="s">
        <v>17</v>
      </c>
      <c r="H2" s="18"/>
      <c r="I2" s="18" t="s">
        <v>4</v>
      </c>
      <c r="J2" s="18" t="s">
        <v>5</v>
      </c>
      <c r="K2" s="18" t="s">
        <v>16</v>
      </c>
      <c r="L2" s="18" t="s">
        <v>17</v>
      </c>
      <c r="M2" s="18"/>
      <c r="N2" s="18" t="s">
        <v>4</v>
      </c>
      <c r="O2" s="18" t="s">
        <v>5</v>
      </c>
      <c r="P2" s="18" t="s">
        <v>16</v>
      </c>
      <c r="Q2" s="18" t="s">
        <v>17</v>
      </c>
      <c r="R2" s="10"/>
    </row>
    <row r="3" spans="1:23" ht="17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 s="10"/>
    </row>
    <row r="4" spans="1:23" x14ac:dyDescent="0.2">
      <c r="A4" t="s">
        <v>18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23" x14ac:dyDescent="0.2">
      <c r="A5" t="s">
        <v>19</v>
      </c>
      <c r="B5" t="s">
        <v>20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23" x14ac:dyDescent="0.2">
      <c r="A6">
        <v>3</v>
      </c>
      <c r="B6">
        <v>10</v>
      </c>
      <c r="C6"/>
      <c r="D6" s="4">
        <v>496.55110300000001</v>
      </c>
      <c r="E6" s="4">
        <v>65.664521460000003</v>
      </c>
      <c r="F6" s="4">
        <v>950.82592317499996</v>
      </c>
      <c r="G6" s="5">
        <v>-4.2227279967511046E-11</v>
      </c>
      <c r="H6" s="6"/>
      <c r="I6" s="4">
        <v>496.55110302096801</v>
      </c>
      <c r="J6" s="4">
        <v>65.664521461334004</v>
      </c>
      <c r="K6" s="4">
        <v>1828.79865097999</v>
      </c>
      <c r="L6" s="5">
        <v>0</v>
      </c>
      <c r="M6" s="6"/>
      <c r="N6" s="4">
        <v>15106.0698866968</v>
      </c>
      <c r="O6" s="4">
        <v>3057.6747618372301</v>
      </c>
      <c r="P6" s="4">
        <v>3.2642750740051101</v>
      </c>
      <c r="Q6" s="5">
        <v>29.42198435325782</v>
      </c>
      <c r="S6" s="9">
        <f>K6-F6</f>
        <v>877.97272780499009</v>
      </c>
      <c r="T6" s="9">
        <f>O6-J6</f>
        <v>2992.010240375896</v>
      </c>
      <c r="V6" s="9"/>
    </row>
    <row r="7" spans="1:23" x14ac:dyDescent="0.2">
      <c r="A7"/>
      <c r="B7">
        <v>20</v>
      </c>
      <c r="C7"/>
      <c r="D7" s="4">
        <v>1001.853298</v>
      </c>
      <c r="E7" s="4">
        <v>126.0112886</v>
      </c>
      <c r="F7" s="4">
        <v>1070.0550429989999</v>
      </c>
      <c r="G7" s="5">
        <v>-1.7408741141159277E-10</v>
      </c>
      <c r="H7" s="6"/>
      <c r="I7" s="4">
        <v>1001.85329817441</v>
      </c>
      <c r="J7" s="4">
        <v>126.011288606576</v>
      </c>
      <c r="K7" s="4">
        <v>2981.47639393806</v>
      </c>
      <c r="L7" s="5">
        <v>0</v>
      </c>
      <c r="M7" s="6"/>
      <c r="N7" s="4">
        <v>30341.725041585501</v>
      </c>
      <c r="O7" s="4">
        <v>5912.7724475801397</v>
      </c>
      <c r="P7" s="4">
        <v>4.2459580898284806</v>
      </c>
      <c r="Q7" s="5">
        <v>29.285596800324541</v>
      </c>
      <c r="S7" s="9">
        <f t="shared" ref="S7:S39" si="0">K7-F7</f>
        <v>1911.4213509390602</v>
      </c>
      <c r="T7" s="9">
        <f t="shared" ref="T7:T39" si="1">O7-J7</f>
        <v>5786.7611589735634</v>
      </c>
      <c r="V7" s="9"/>
    </row>
    <row r="8" spans="1:23" x14ac:dyDescent="0.2">
      <c r="A8"/>
      <c r="B8">
        <v>30</v>
      </c>
      <c r="C8"/>
      <c r="D8" s="4">
        <v>1494.691515</v>
      </c>
      <c r="E8" s="4">
        <v>187.1665878</v>
      </c>
      <c r="F8" s="4">
        <v>1145.963742893</v>
      </c>
      <c r="G8" s="5">
        <v>-9.7224056918428176E-11</v>
      </c>
      <c r="H8" s="6"/>
      <c r="I8" s="4">
        <v>1494.69151514532</v>
      </c>
      <c r="J8" s="4">
        <v>187.16658778251499</v>
      </c>
      <c r="K8" s="4">
        <v>3830.3846120834301</v>
      </c>
      <c r="L8" s="5">
        <v>0</v>
      </c>
      <c r="M8" s="6"/>
      <c r="N8" s="4">
        <v>43727.688801122502</v>
      </c>
      <c r="O8" s="4">
        <v>8252.0982209530193</v>
      </c>
      <c r="P8" s="4">
        <v>5.5576150417327801</v>
      </c>
      <c r="Q8" s="5">
        <v>28.255326840382256</v>
      </c>
      <c r="S8" s="9">
        <f t="shared" si="0"/>
        <v>2684.42086919043</v>
      </c>
      <c r="T8" s="9">
        <f t="shared" si="1"/>
        <v>8064.931633170504</v>
      </c>
      <c r="V8" s="9"/>
    </row>
    <row r="9" spans="1:23" x14ac:dyDescent="0.2">
      <c r="A9">
        <v>6</v>
      </c>
      <c r="B9">
        <v>10</v>
      </c>
      <c r="C9"/>
      <c r="D9" s="4">
        <v>480.03316969999997</v>
      </c>
      <c r="E9" s="4">
        <v>63.026838589999997</v>
      </c>
      <c r="F9" s="4">
        <v>2056.3305697970004</v>
      </c>
      <c r="G9" s="5">
        <v>6.7403584129405552E-11</v>
      </c>
      <c r="H9" s="6"/>
      <c r="I9" s="4">
        <v>1001.85329817441</v>
      </c>
      <c r="J9" s="4">
        <v>126.011288606576</v>
      </c>
      <c r="K9" s="4">
        <v>4657.9928050041199</v>
      </c>
      <c r="L9" s="5">
        <v>1.0870501487804554</v>
      </c>
      <c r="M9" s="6"/>
      <c r="N9" s="4">
        <v>30341.725041585501</v>
      </c>
      <c r="O9" s="4">
        <v>5912.7724475801397</v>
      </c>
      <c r="P9" s="4">
        <v>6.2860400676727206</v>
      </c>
      <c r="Q9" s="5">
        <v>62.207559308022219</v>
      </c>
      <c r="S9" s="9">
        <f t="shared" si="0"/>
        <v>2601.6622352071195</v>
      </c>
      <c r="T9" s="9">
        <f t="shared" si="1"/>
        <v>5786.7611589735634</v>
      </c>
    </row>
    <row r="10" spans="1:23" x14ac:dyDescent="0.2">
      <c r="A10"/>
      <c r="B10">
        <v>20</v>
      </c>
      <c r="C10"/>
      <c r="D10" s="4">
        <v>976.81912050000005</v>
      </c>
      <c r="E10" s="4">
        <v>122.5130832</v>
      </c>
      <c r="F10" s="4">
        <v>2518.1574679780001</v>
      </c>
      <c r="G10" s="5">
        <v>4.6616626702590327E-11</v>
      </c>
      <c r="H10" s="6"/>
      <c r="I10" s="4">
        <v>976.81912045446404</v>
      </c>
      <c r="J10" s="4">
        <v>122.513083233958</v>
      </c>
      <c r="K10" s="4">
        <v>11257.157534837699</v>
      </c>
      <c r="L10" s="5">
        <v>0</v>
      </c>
      <c r="M10" s="6"/>
      <c r="N10" s="4">
        <v>29273.029444886</v>
      </c>
      <c r="O10" s="4">
        <v>5691.4997664471503</v>
      </c>
      <c r="P10" s="4">
        <v>8.2589919567108101</v>
      </c>
      <c r="Q10" s="5">
        <v>28.967707257067978</v>
      </c>
      <c r="S10" s="9">
        <f t="shared" si="0"/>
        <v>8739.0000668596986</v>
      </c>
      <c r="T10" s="9">
        <f t="shared" si="1"/>
        <v>5568.986683213192</v>
      </c>
    </row>
    <row r="11" spans="1:23" x14ac:dyDescent="0.2">
      <c r="A11"/>
      <c r="B11">
        <v>30</v>
      </c>
      <c r="C11"/>
      <c r="D11" s="4">
        <v>1466.4144610000001</v>
      </c>
      <c r="E11" s="4">
        <v>183.56953390000001</v>
      </c>
      <c r="F11" s="4">
        <v>2261.3852150789999</v>
      </c>
      <c r="G11" s="5">
        <v>8.6334161217661782E-12</v>
      </c>
      <c r="H11" s="6"/>
      <c r="I11" s="4">
        <v>1466.4144609873399</v>
      </c>
      <c r="J11" s="4">
        <v>183.56953389140099</v>
      </c>
      <c r="K11" s="4">
        <v>14419.960513830099</v>
      </c>
      <c r="L11" s="5">
        <v>0</v>
      </c>
      <c r="M11" s="6"/>
      <c r="N11" s="4">
        <v>47311.641467144902</v>
      </c>
      <c r="O11" s="4">
        <v>9027.1520012961901</v>
      </c>
      <c r="P11" s="4">
        <v>9.960768938064561</v>
      </c>
      <c r="Q11" s="5">
        <v>31.263485341852039</v>
      </c>
      <c r="S11" s="9">
        <f t="shared" si="0"/>
        <v>12158.5752987511</v>
      </c>
      <c r="T11" s="9">
        <f t="shared" si="1"/>
        <v>8843.582467404789</v>
      </c>
    </row>
    <row r="12" spans="1:23" x14ac:dyDescent="0.2">
      <c r="A12">
        <v>9</v>
      </c>
      <c r="B12">
        <v>10</v>
      </c>
      <c r="C12"/>
      <c r="D12" s="4">
        <v>479.98598670000001</v>
      </c>
      <c r="E12" s="4">
        <v>63.023894030000001</v>
      </c>
      <c r="F12" s="4">
        <v>2301.613151176</v>
      </c>
      <c r="G12" s="5">
        <v>6.7006136188934335E-11</v>
      </c>
      <c r="H12" s="6"/>
      <c r="I12" s="4">
        <v>479.98598666783801</v>
      </c>
      <c r="J12" s="4">
        <v>63.023894031176603</v>
      </c>
      <c r="K12" s="4">
        <v>9708.8955960273706</v>
      </c>
      <c r="L12" s="5">
        <v>0</v>
      </c>
      <c r="M12" s="6"/>
      <c r="N12" s="4">
        <v>15352.756683768601</v>
      </c>
      <c r="O12" s="4">
        <v>3075.5659343269999</v>
      </c>
      <c r="P12" s="4">
        <v>9.5040781497955305</v>
      </c>
      <c r="Q12" s="5">
        <v>30.985843566706215</v>
      </c>
      <c r="S12" s="9">
        <f t="shared" si="0"/>
        <v>7407.2824448513711</v>
      </c>
      <c r="T12" s="9">
        <f t="shared" si="1"/>
        <v>3012.5420402958234</v>
      </c>
      <c r="V12" s="9"/>
      <c r="W12" s="9"/>
    </row>
    <row r="13" spans="1:23" x14ac:dyDescent="0.2">
      <c r="A13"/>
      <c r="B13">
        <v>20</v>
      </c>
      <c r="C13"/>
      <c r="D13" s="4">
        <v>976.76028989999998</v>
      </c>
      <c r="E13" s="4">
        <v>122.50781480000001</v>
      </c>
      <c r="F13" s="4">
        <v>2200.6142028949998</v>
      </c>
      <c r="G13" s="5">
        <v>4.5599726331514021E-11</v>
      </c>
      <c r="H13" s="6"/>
      <c r="I13" s="4">
        <v>976.76028985545997</v>
      </c>
      <c r="J13" s="4">
        <v>122.50781482243799</v>
      </c>
      <c r="K13" s="4">
        <v>15670.5934290885</v>
      </c>
      <c r="L13" s="5">
        <v>0</v>
      </c>
      <c r="M13" s="6"/>
      <c r="N13" s="4">
        <v>29938.358461727901</v>
      </c>
      <c r="O13" s="4">
        <v>5856.79759310391</v>
      </c>
      <c r="P13" s="4">
        <v>11.2244439125061</v>
      </c>
      <c r="Q13" s="5">
        <v>29.650671175584083</v>
      </c>
      <c r="S13" s="9">
        <f t="shared" si="0"/>
        <v>13469.9792261935</v>
      </c>
      <c r="T13" s="9">
        <f t="shared" si="1"/>
        <v>5734.2897782814716</v>
      </c>
      <c r="V13" s="9"/>
      <c r="W13" s="9"/>
    </row>
    <row r="14" spans="1:23" x14ac:dyDescent="0.2">
      <c r="A14"/>
      <c r="B14">
        <v>30</v>
      </c>
      <c r="C14"/>
      <c r="D14" s="13">
        <v>1466.3485459999999</v>
      </c>
      <c r="E14" s="13">
        <v>183.5629946</v>
      </c>
      <c r="F14" s="13">
        <v>2870.8806590869999</v>
      </c>
      <c r="G14" s="14">
        <v>-1.2324491903246289E-10</v>
      </c>
      <c r="H14" s="6"/>
      <c r="I14" s="13">
        <v>1466.3485461807199</v>
      </c>
      <c r="J14" s="13">
        <v>183.56299455118699</v>
      </c>
      <c r="K14" s="13">
        <v>19751.162477016402</v>
      </c>
      <c r="L14" s="14">
        <v>0</v>
      </c>
      <c r="M14" s="6"/>
      <c r="N14" s="13">
        <v>46582.568053882802</v>
      </c>
      <c r="O14" s="13">
        <v>9028.0181685808493</v>
      </c>
      <c r="P14" s="13">
        <v>14.307918071746808</v>
      </c>
      <c r="Q14" s="14">
        <v>30.767732286578568</v>
      </c>
      <c r="S14" s="9">
        <f t="shared" si="0"/>
        <v>16880.281817929401</v>
      </c>
      <c r="T14" s="9">
        <f t="shared" si="1"/>
        <v>8844.4551740296629</v>
      </c>
      <c r="V14" s="9"/>
      <c r="W14" s="9"/>
    </row>
    <row r="15" spans="1:23" ht="17" thickBot="1" x14ac:dyDescent="0.25">
      <c r="A15" s="18"/>
      <c r="B15" s="18"/>
      <c r="C15" s="18"/>
      <c r="D15" s="19">
        <f>AVERAGE(D6:D14)</f>
        <v>982.16194331111126</v>
      </c>
      <c r="E15" s="19">
        <f t="shared" ref="E15:G15" si="2">AVERAGE(E6:E14)</f>
        <v>124.11628410888888</v>
      </c>
      <c r="F15" s="19">
        <f t="shared" si="2"/>
        <v>1930.6473305643331</v>
      </c>
      <c r="G15" s="21">
        <f t="shared" si="2"/>
        <v>-2.2391575317309379E-11</v>
      </c>
      <c r="H15" s="20"/>
      <c r="I15" s="19">
        <f>AVERAGE(I6:I14)</f>
        <v>1040.1419576289923</v>
      </c>
      <c r="J15" s="19">
        <f t="shared" ref="J15" si="3">AVERAGE(J6:J14)</f>
        <v>131.11455633190684</v>
      </c>
      <c r="K15" s="19">
        <f t="shared" ref="K15" si="4">AVERAGE(K6:K14)</f>
        <v>9345.1580014228512</v>
      </c>
      <c r="L15" s="21">
        <f t="shared" ref="L15" si="5">AVERAGE(L6:L14)</f>
        <v>0.12078334986449504</v>
      </c>
      <c r="M15" s="20"/>
      <c r="N15" s="19">
        <f>AVERAGE(N6:N14)</f>
        <v>31997.28476471117</v>
      </c>
      <c r="O15" s="19">
        <f t="shared" ref="O15" si="6">AVERAGE(O6:O14)</f>
        <v>6201.5945935228483</v>
      </c>
      <c r="P15" s="19">
        <f t="shared" ref="P15" si="7">AVERAGE(P6:P14)</f>
        <v>8.0677877002292107</v>
      </c>
      <c r="Q15" s="21">
        <f t="shared" ref="Q15" si="8">AVERAGE(Q6:Q14)</f>
        <v>33.422878547752859</v>
      </c>
      <c r="R15" s="10"/>
      <c r="S15" s="9">
        <f t="shared" si="0"/>
        <v>7414.5106708585181</v>
      </c>
      <c r="T15" s="9">
        <f t="shared" si="1"/>
        <v>6070.4800371909414</v>
      </c>
      <c r="V15" s="9"/>
      <c r="W15" s="9"/>
    </row>
    <row r="16" spans="1:23" ht="17" thickTop="1" x14ac:dyDescent="0.2">
      <c r="A16" t="s">
        <v>21</v>
      </c>
      <c r="B16"/>
      <c r="C16"/>
      <c r="D16" s="4"/>
      <c r="E16" s="4"/>
      <c r="F16" s="4"/>
      <c r="G16" s="5"/>
      <c r="H16" s="6"/>
      <c r="I16" s="4"/>
      <c r="J16" s="4"/>
      <c r="K16" s="4"/>
      <c r="L16" s="5"/>
      <c r="M16" s="6"/>
      <c r="N16" s="4"/>
      <c r="O16" s="4"/>
      <c r="P16" s="4"/>
      <c r="Q16" s="5"/>
      <c r="S16" s="9"/>
      <c r="T16" s="9"/>
      <c r="V16" s="9"/>
    </row>
    <row r="17" spans="1:23" x14ac:dyDescent="0.2">
      <c r="A17" t="s">
        <v>19</v>
      </c>
      <c r="B17" t="s">
        <v>22</v>
      </c>
      <c r="C17"/>
      <c r="D17" s="4"/>
      <c r="E17" s="4"/>
      <c r="F17" s="4"/>
      <c r="G17" s="5"/>
      <c r="H17"/>
      <c r="I17" s="4"/>
      <c r="J17" s="4"/>
      <c r="K17" s="4"/>
      <c r="L17" s="5"/>
      <c r="M17"/>
      <c r="N17" s="4"/>
      <c r="O17" s="4"/>
      <c r="P17" s="4"/>
      <c r="Q17" s="5"/>
      <c r="S17" s="9"/>
      <c r="T17" s="9"/>
      <c r="V17" s="9"/>
    </row>
    <row r="18" spans="1:23" x14ac:dyDescent="0.2">
      <c r="A18">
        <v>3</v>
      </c>
      <c r="B18">
        <v>10</v>
      </c>
      <c r="C18"/>
      <c r="D18" s="4">
        <v>1690.889641</v>
      </c>
      <c r="E18" s="4">
        <v>236.73995350000001</v>
      </c>
      <c r="F18" s="4">
        <v>10812.059508963999</v>
      </c>
      <c r="G18" s="5">
        <v>0.78325801708018028</v>
      </c>
      <c r="H18" s="6"/>
      <c r="I18" s="4">
        <v>7265.6579352048502</v>
      </c>
      <c r="J18" s="4">
        <v>293.94971496878497</v>
      </c>
      <c r="K18" s="4">
        <v>25200.303924083699</v>
      </c>
      <c r="L18" s="5">
        <v>6.662559665723494</v>
      </c>
      <c r="M18" s="6"/>
      <c r="N18" s="4">
        <v>19012.409475976299</v>
      </c>
      <c r="O18" s="4">
        <v>3211.4230912677999</v>
      </c>
      <c r="P18" s="4">
        <v>6.8386120796203498</v>
      </c>
      <c r="Q18" s="5">
        <v>19.051002028727861</v>
      </c>
      <c r="S18" s="9">
        <f t="shared" si="0"/>
        <v>14388.2444151197</v>
      </c>
      <c r="T18" s="9">
        <f t="shared" si="1"/>
        <v>2917.4733762990149</v>
      </c>
      <c r="V18" s="9"/>
      <c r="W18" s="9"/>
    </row>
    <row r="19" spans="1:23" x14ac:dyDescent="0.2">
      <c r="A19"/>
      <c r="B19">
        <v>20</v>
      </c>
      <c r="C19"/>
      <c r="D19" s="4">
        <v>3339.3340229999999</v>
      </c>
      <c r="E19" s="4">
        <v>439.96695080000001</v>
      </c>
      <c r="F19" s="4">
        <v>10808.888360000001</v>
      </c>
      <c r="G19" s="5">
        <v>0.75574962900897602</v>
      </c>
      <c r="H19" s="6"/>
      <c r="I19" s="4">
        <v>13417.2001374389</v>
      </c>
      <c r="J19" s="4">
        <v>606.41808249000496</v>
      </c>
      <c r="K19" s="4">
        <v>37630.414525985703</v>
      </c>
      <c r="L19" s="5">
        <v>6.0544737367974077</v>
      </c>
      <c r="M19" s="6"/>
      <c r="N19" s="4">
        <v>37481.257320036697</v>
      </c>
      <c r="O19" s="4">
        <v>6321.6635180646699</v>
      </c>
      <c r="P19" s="4">
        <v>9.7997157573699898</v>
      </c>
      <c r="Q19" s="5">
        <v>18.706834710510297</v>
      </c>
      <c r="S19" s="9">
        <f t="shared" si="0"/>
        <v>26821.526165985702</v>
      </c>
      <c r="T19" s="9">
        <f t="shared" si="1"/>
        <v>5715.245435574665</v>
      </c>
      <c r="V19" s="9"/>
      <c r="W19" s="9"/>
    </row>
    <row r="20" spans="1:23" x14ac:dyDescent="0.2">
      <c r="A20"/>
      <c r="B20">
        <v>30</v>
      </c>
      <c r="C20"/>
      <c r="D20" s="4">
        <v>4971.8859970000003</v>
      </c>
      <c r="E20" s="4">
        <v>651.24563209999997</v>
      </c>
      <c r="F20" s="4">
        <v>10815.618200851211</v>
      </c>
      <c r="G20" s="5">
        <v>0.76799925445913519</v>
      </c>
      <c r="H20" s="6"/>
      <c r="I20" s="4">
        <v>19469.589414297199</v>
      </c>
      <c r="J20" s="4">
        <v>936.15654108683498</v>
      </c>
      <c r="K20" s="4">
        <v>49679.794307947101</v>
      </c>
      <c r="L20" s="5">
        <v>5.9233726577546291</v>
      </c>
      <c r="M20" s="6"/>
      <c r="N20" s="4">
        <v>55697.423049604498</v>
      </c>
      <c r="O20" s="4">
        <v>9545.9440111811891</v>
      </c>
      <c r="P20" s="4">
        <v>12.72156000137328</v>
      </c>
      <c r="Q20" s="5">
        <v>18.805965479983591</v>
      </c>
      <c r="S20" s="9">
        <f t="shared" si="0"/>
        <v>38864.176107095889</v>
      </c>
      <c r="T20" s="9">
        <f t="shared" si="1"/>
        <v>8609.7874700943539</v>
      </c>
      <c r="V20" s="9"/>
      <c r="W20" s="9"/>
    </row>
    <row r="21" spans="1:23" x14ac:dyDescent="0.2">
      <c r="A21">
        <v>6</v>
      </c>
      <c r="B21">
        <v>10</v>
      </c>
      <c r="C21"/>
      <c r="D21" s="4">
        <v>1643.6459950000001</v>
      </c>
      <c r="E21" s="4">
        <v>229.136776</v>
      </c>
      <c r="F21" s="4">
        <v>10815.070028116455</v>
      </c>
      <c r="G21" s="5">
        <v>0.75766960957465246</v>
      </c>
      <c r="H21" s="6"/>
      <c r="I21" s="4">
        <v>6632.3874760714698</v>
      </c>
      <c r="J21" s="4">
        <v>189.851035678763</v>
      </c>
      <c r="K21" s="4">
        <v>31177.711308002399</v>
      </c>
      <c r="L21" s="5">
        <v>6.0924918997623667</v>
      </c>
      <c r="M21" s="6"/>
      <c r="N21" s="4">
        <v>19043.7728328126</v>
      </c>
      <c r="O21" s="4">
        <v>3211.17850993703</v>
      </c>
      <c r="P21" s="4">
        <v>15.515283107757481</v>
      </c>
      <c r="Q21" s="5">
        <v>19.364884446956651</v>
      </c>
      <c r="S21" s="9">
        <f t="shared" si="0"/>
        <v>20362.641279885946</v>
      </c>
      <c r="T21" s="9">
        <f t="shared" si="1"/>
        <v>3021.3274742582671</v>
      </c>
      <c r="V21" s="9"/>
      <c r="W21" s="9"/>
    </row>
    <row r="22" spans="1:23" x14ac:dyDescent="0.2">
      <c r="A22"/>
      <c r="B22">
        <v>20</v>
      </c>
      <c r="C22"/>
      <c r="D22" s="4">
        <v>3273.8282570000001</v>
      </c>
      <c r="E22" s="4">
        <v>431.22789039999998</v>
      </c>
      <c r="F22" s="4">
        <v>10807.321699788999</v>
      </c>
      <c r="G22" s="5">
        <v>0.75441010939024944</v>
      </c>
      <c r="H22" s="6"/>
      <c r="I22" s="4">
        <v>12206.759060634</v>
      </c>
      <c r="J22" s="4">
        <v>401.22011064204997</v>
      </c>
      <c r="K22" s="4">
        <v>47359.212208986202</v>
      </c>
      <c r="L22" s="5">
        <v>5.5414737175284001</v>
      </c>
      <c r="M22" s="6"/>
      <c r="N22" s="4">
        <v>37524.7421143592</v>
      </c>
      <c r="O22" s="4">
        <v>6321.1743278552904</v>
      </c>
      <c r="P22" s="4">
        <v>25.96116304397583</v>
      </c>
      <c r="Q22" s="5">
        <v>19.109114391364308</v>
      </c>
      <c r="S22" s="9">
        <f t="shared" si="0"/>
        <v>36551.890509197205</v>
      </c>
      <c r="T22" s="9">
        <f t="shared" si="1"/>
        <v>5919.9542172132406</v>
      </c>
      <c r="V22" s="9"/>
      <c r="W22" s="9"/>
    </row>
    <row r="23" spans="1:23" x14ac:dyDescent="0.2">
      <c r="A23"/>
      <c r="B23">
        <v>30</v>
      </c>
      <c r="C23"/>
      <c r="D23" s="4">
        <v>4901.1503940000002</v>
      </c>
      <c r="E23" s="4">
        <v>641.19430699999998</v>
      </c>
      <c r="F23" s="4">
        <v>10811.977957015</v>
      </c>
      <c r="G23" s="5">
        <v>0.77405845158747877</v>
      </c>
      <c r="H23" s="6"/>
      <c r="I23" s="4">
        <v>17657.468104093299</v>
      </c>
      <c r="J23" s="4">
        <v>625.81948787015699</v>
      </c>
      <c r="K23" s="4">
        <v>30218.3933889865</v>
      </c>
      <c r="L23" s="5">
        <v>5.3914342563435023</v>
      </c>
      <c r="M23" s="6"/>
      <c r="N23" s="4">
        <v>55748.899471493998</v>
      </c>
      <c r="O23" s="4">
        <v>9545.4683136206604</v>
      </c>
      <c r="P23" s="4">
        <v>30.05142116546623</v>
      </c>
      <c r="Q23" s="5">
        <v>19.179304514952342</v>
      </c>
      <c r="S23" s="9">
        <f t="shared" si="0"/>
        <v>19406.415431971502</v>
      </c>
      <c r="T23" s="9">
        <f t="shared" si="1"/>
        <v>8919.6488257505043</v>
      </c>
      <c r="V23" s="9"/>
      <c r="W23" s="9"/>
    </row>
    <row r="24" spans="1:23" x14ac:dyDescent="0.2">
      <c r="A24">
        <v>9</v>
      </c>
      <c r="B24">
        <v>10</v>
      </c>
      <c r="C24"/>
      <c r="D24" s="4">
        <v>1646.4453900000001</v>
      </c>
      <c r="E24" s="4">
        <v>229.7545288</v>
      </c>
      <c r="F24" s="4">
        <v>10813.10361291626</v>
      </c>
      <c r="G24" s="5">
        <v>0.73213570329653754</v>
      </c>
      <c r="H24" s="6"/>
      <c r="I24" s="4">
        <v>6744.96755756937</v>
      </c>
      <c r="J24" s="4">
        <v>207.28401859490401</v>
      </c>
      <c r="K24" s="4">
        <v>36451.096820115999</v>
      </c>
      <c r="L24" s="5">
        <v>6.0960137487722861</v>
      </c>
      <c r="M24" s="6"/>
      <c r="N24" s="4">
        <v>19047.423890378301</v>
      </c>
      <c r="O24" s="4">
        <v>3211.3586511885101</v>
      </c>
      <c r="P24" s="4">
        <v>20.150320053100582</v>
      </c>
      <c r="Q24" s="5">
        <v>19.038759364103591</v>
      </c>
      <c r="S24" s="9">
        <f t="shared" si="0"/>
        <v>25637.993207199739</v>
      </c>
      <c r="T24" s="9">
        <f t="shared" si="1"/>
        <v>3004.0746325936061</v>
      </c>
      <c r="V24" s="9"/>
      <c r="W24" s="9"/>
    </row>
    <row r="25" spans="1:23" customFormat="1" x14ac:dyDescent="0.2">
      <c r="B25">
        <v>20</v>
      </c>
      <c r="D25" s="4">
        <v>3275.830907</v>
      </c>
      <c r="E25" s="4">
        <v>431.24085839999998</v>
      </c>
      <c r="F25" s="4">
        <v>10811.249889878</v>
      </c>
      <c r="G25" s="5">
        <v>0.73620017524618053</v>
      </c>
      <c r="H25" s="6"/>
      <c r="I25" s="4">
        <v>12430.1093694253</v>
      </c>
      <c r="J25" s="4">
        <v>436.62829648473399</v>
      </c>
      <c r="K25" s="4">
        <v>46379.3910300731</v>
      </c>
      <c r="L25" s="5">
        <v>5.5879951310702358</v>
      </c>
      <c r="M25" s="6"/>
      <c r="N25" s="4">
        <v>37533.509599837103</v>
      </c>
      <c r="O25" s="4">
        <v>6321.3875694301296</v>
      </c>
      <c r="P25" s="4">
        <v>37.382088899612384</v>
      </c>
      <c r="Q25" s="5">
        <v>18.892872310836093</v>
      </c>
      <c r="S25" s="9">
        <f t="shared" si="0"/>
        <v>35568.141140195105</v>
      </c>
      <c r="T25" s="9">
        <f t="shared" si="1"/>
        <v>5884.7592729453954</v>
      </c>
      <c r="V25" s="9"/>
      <c r="W25" s="9"/>
    </row>
    <row r="26" spans="1:23" customFormat="1" x14ac:dyDescent="0.2">
      <c r="B26">
        <v>30</v>
      </c>
      <c r="D26" s="13">
        <v>4896.7795450000003</v>
      </c>
      <c r="E26" s="13">
        <v>641.63873839999997</v>
      </c>
      <c r="F26" s="13">
        <v>10809.037810946</v>
      </c>
      <c r="G26" s="14">
        <v>0.75847059586858279</v>
      </c>
      <c r="H26" s="6"/>
      <c r="I26" s="13">
        <v>17962.171301481299</v>
      </c>
      <c r="J26" s="13">
        <v>675.50163884715903</v>
      </c>
      <c r="K26" s="13">
        <v>42203.940907001401</v>
      </c>
      <c r="L26" s="14">
        <v>5.4503516609934239</v>
      </c>
      <c r="M26" s="6"/>
      <c r="N26" s="13">
        <v>55760.809646819602</v>
      </c>
      <c r="O26" s="13">
        <v>9545.6047279419799</v>
      </c>
      <c r="P26" s="13">
        <v>46.270549058914114</v>
      </c>
      <c r="Q26" s="14">
        <v>19.024128769668245</v>
      </c>
      <c r="S26" s="9">
        <f t="shared" si="0"/>
        <v>31394.903096055401</v>
      </c>
      <c r="T26" s="9">
        <f t="shared" si="1"/>
        <v>8870.1030890948205</v>
      </c>
      <c r="V26" s="9"/>
      <c r="W26" s="9"/>
    </row>
    <row r="27" spans="1:23" customFormat="1" ht="17" thickBot="1" x14ac:dyDescent="0.25">
      <c r="A27" s="18"/>
      <c r="B27" s="18"/>
      <c r="C27" s="18"/>
      <c r="D27" s="19">
        <f>AVERAGE(D18:D26)</f>
        <v>3293.3100165555561</v>
      </c>
      <c r="E27" s="19">
        <f t="shared" ref="E27" si="9">AVERAGE(E18:E26)</f>
        <v>436.90507060000004</v>
      </c>
      <c r="F27" s="19">
        <f t="shared" ref="F27" si="10">AVERAGE(F18:F26)</f>
        <v>10811.591896497324</v>
      </c>
      <c r="G27" s="21">
        <f t="shared" ref="G27" si="11">AVERAGE(G18:G26)</f>
        <v>0.75777239394577478</v>
      </c>
      <c r="H27" s="20"/>
      <c r="I27" s="19">
        <f>AVERAGE(I18:I26)</f>
        <v>12642.923372912854</v>
      </c>
      <c r="J27" s="19">
        <f t="shared" ref="J27" si="12">AVERAGE(J18:J26)</f>
        <v>485.86988074037686</v>
      </c>
      <c r="K27" s="19">
        <f t="shared" ref="K27" si="13">AVERAGE(K18:K26)</f>
        <v>38477.806491242452</v>
      </c>
      <c r="L27" s="21">
        <f t="shared" ref="L27" si="14">AVERAGE(L18:L26)</f>
        <v>5.8666851638606392</v>
      </c>
      <c r="M27" s="20"/>
      <c r="N27" s="19">
        <f>AVERAGE(N18:N26)</f>
        <v>37427.805266813142</v>
      </c>
      <c r="O27" s="19">
        <f t="shared" ref="O27" si="15">AVERAGE(O18:O26)</f>
        <v>6359.4669689430284</v>
      </c>
      <c r="P27" s="19">
        <f t="shared" ref="P27" si="16">AVERAGE(P18:P26)</f>
        <v>22.74341257413225</v>
      </c>
      <c r="Q27" s="21">
        <f t="shared" ref="Q27" si="17">AVERAGE(Q18:Q26)</f>
        <v>19.019207335233663</v>
      </c>
      <c r="S27" s="9">
        <f t="shared" si="0"/>
        <v>27666.214594745128</v>
      </c>
      <c r="T27" s="9">
        <f t="shared" si="1"/>
        <v>5873.5970882026513</v>
      </c>
      <c r="V27" s="9"/>
      <c r="W27" s="9"/>
    </row>
    <row r="28" spans="1:23" customFormat="1" ht="17" thickTop="1" x14ac:dyDescent="0.2">
      <c r="A28" t="s">
        <v>23</v>
      </c>
      <c r="D28" s="4"/>
      <c r="E28" s="4"/>
      <c r="F28" s="4"/>
      <c r="G28" s="5"/>
      <c r="H28" s="6"/>
      <c r="I28" s="4"/>
      <c r="J28" s="4"/>
      <c r="K28" s="4"/>
      <c r="L28" s="5"/>
      <c r="M28" s="6"/>
      <c r="N28" s="4"/>
      <c r="O28" s="4"/>
      <c r="P28" s="4"/>
      <c r="Q28" s="5"/>
      <c r="S28" s="9"/>
      <c r="T28" s="9"/>
      <c r="V28" s="9"/>
    </row>
    <row r="29" spans="1:23" customFormat="1" x14ac:dyDescent="0.2">
      <c r="A29" t="s">
        <v>19</v>
      </c>
      <c r="B29" t="s">
        <v>22</v>
      </c>
      <c r="D29" s="4"/>
      <c r="E29" s="4"/>
      <c r="F29" s="4"/>
      <c r="G29" s="5"/>
      <c r="H29" s="6"/>
      <c r="I29" s="4"/>
      <c r="J29" s="4"/>
      <c r="K29" s="4"/>
      <c r="L29" s="5"/>
      <c r="N29" s="4"/>
      <c r="O29" s="4"/>
      <c r="P29" s="4"/>
      <c r="Q29" s="5"/>
      <c r="S29" s="9"/>
      <c r="T29" s="9"/>
      <c r="V29" s="9"/>
    </row>
    <row r="30" spans="1:23" customFormat="1" x14ac:dyDescent="0.2">
      <c r="A30">
        <v>3</v>
      </c>
      <c r="B30">
        <v>10</v>
      </c>
      <c r="D30" s="4">
        <v>6275.9508610000003</v>
      </c>
      <c r="E30" s="4">
        <v>1063.70994</v>
      </c>
      <c r="F30" s="4">
        <v>10806.648487014001</v>
      </c>
      <c r="G30" s="5">
        <v>2.2296052896923269</v>
      </c>
      <c r="H30" s="6"/>
      <c r="I30" s="4">
        <v>8629.0396729468503</v>
      </c>
      <c r="J30" s="4">
        <v>775.24202294516101</v>
      </c>
      <c r="K30" s="4">
        <v>6696.78844380378</v>
      </c>
      <c r="L30" s="5">
        <v>3.4405051584922046</v>
      </c>
      <c r="M30" s="6"/>
      <c r="N30" s="4">
        <v>19519.2506666388</v>
      </c>
      <c r="O30" s="4">
        <v>3215.2444181282199</v>
      </c>
      <c r="P30" s="4">
        <v>14.05353426933282</v>
      </c>
      <c r="Q30" s="5">
        <v>9.0446094305082774</v>
      </c>
      <c r="S30" s="9">
        <f t="shared" si="0"/>
        <v>-4109.8600432102212</v>
      </c>
      <c r="T30" s="9">
        <f t="shared" si="1"/>
        <v>2440.002395183059</v>
      </c>
      <c r="V30" s="9"/>
      <c r="W30" s="9"/>
    </row>
    <row r="31" spans="1:23" customFormat="1" x14ac:dyDescent="0.2">
      <c r="B31">
        <v>20</v>
      </c>
      <c r="D31" s="4">
        <v>12218.530769999999</v>
      </c>
      <c r="E31" s="4">
        <v>1930.029851</v>
      </c>
      <c r="F31" s="4">
        <v>10811.831150958176</v>
      </c>
      <c r="G31" s="5">
        <v>2.2268643604529874</v>
      </c>
      <c r="H31" s="6"/>
      <c r="I31" s="4">
        <v>16181.2200551244</v>
      </c>
      <c r="J31" s="4">
        <v>1467.8828765943199</v>
      </c>
      <c r="K31" s="4">
        <v>9744.2069911956696</v>
      </c>
      <c r="L31" s="5">
        <v>3.2733945093243038</v>
      </c>
      <c r="M31" s="6"/>
      <c r="N31" s="4">
        <v>38460.065535041598</v>
      </c>
      <c r="O31" s="4">
        <v>6325.5775039568898</v>
      </c>
      <c r="P31" s="4">
        <v>17.67024874687193</v>
      </c>
      <c r="Q31" s="5">
        <v>9.1571471326508771</v>
      </c>
      <c r="S31" s="9">
        <f t="shared" si="0"/>
        <v>-1067.6241597625067</v>
      </c>
      <c r="T31" s="9">
        <f t="shared" si="1"/>
        <v>4857.6946273625699</v>
      </c>
      <c r="V31" s="9"/>
      <c r="W31" s="9"/>
    </row>
    <row r="32" spans="1:23" customFormat="1" x14ac:dyDescent="0.2">
      <c r="B32">
        <v>30</v>
      </c>
      <c r="D32" s="4">
        <v>18191.257860000002</v>
      </c>
      <c r="E32" s="4">
        <v>2786.2007130000002</v>
      </c>
      <c r="F32" s="4">
        <v>10811.914024885</v>
      </c>
      <c r="G32" s="5">
        <v>2.3859337684778157</v>
      </c>
      <c r="H32" s="6"/>
      <c r="I32" s="4">
        <v>23555.3991341373</v>
      </c>
      <c r="J32" s="4">
        <v>2185.96318401382</v>
      </c>
      <c r="K32" s="4">
        <v>12391.690842866799</v>
      </c>
      <c r="L32" s="5">
        <v>3.3843598926505778</v>
      </c>
      <c r="M32" s="6"/>
      <c r="N32" s="4">
        <v>56996.247460552899</v>
      </c>
      <c r="O32" s="4">
        <v>9547.8288516279699</v>
      </c>
      <c r="P32" s="4">
        <v>25.362132787704411</v>
      </c>
      <c r="Q32" s="5">
        <v>9.6086956953950846</v>
      </c>
      <c r="S32" s="9">
        <f t="shared" si="0"/>
        <v>1579.7768179817995</v>
      </c>
      <c r="T32" s="9">
        <f t="shared" si="1"/>
        <v>7361.86566761415</v>
      </c>
      <c r="V32" s="9"/>
      <c r="W32" s="9"/>
    </row>
    <row r="33" spans="1:23" customFormat="1" x14ac:dyDescent="0.2">
      <c r="A33">
        <v>6</v>
      </c>
      <c r="B33">
        <v>10</v>
      </c>
      <c r="D33" s="4">
        <v>6002.4755670000004</v>
      </c>
      <c r="E33" s="4">
        <v>1027.008959</v>
      </c>
      <c r="F33" s="4">
        <v>10811.05517603</v>
      </c>
      <c r="G33" s="5">
        <v>2.1373179867226226</v>
      </c>
      <c r="H33" s="6"/>
      <c r="I33" s="4">
        <v>8068.6194133408299</v>
      </c>
      <c r="J33" s="4">
        <v>706.93140844519803</v>
      </c>
      <c r="K33" s="4">
        <v>38267.9492599964</v>
      </c>
      <c r="L33" s="5">
        <v>3.2172307960172524</v>
      </c>
      <c r="M33" s="6"/>
      <c r="N33" s="4">
        <v>19461.3172598766</v>
      </c>
      <c r="O33" s="4">
        <v>3216.36867252916</v>
      </c>
      <c r="P33" s="4">
        <v>27.676857948303208</v>
      </c>
      <c r="Q33" s="5">
        <v>9.1718599273269259</v>
      </c>
      <c r="S33" s="9">
        <f t="shared" si="0"/>
        <v>27456.894083966399</v>
      </c>
      <c r="T33" s="9">
        <f t="shared" si="1"/>
        <v>2509.437264083962</v>
      </c>
      <c r="V33" s="9"/>
      <c r="W33" s="9"/>
    </row>
    <row r="34" spans="1:23" customFormat="1" x14ac:dyDescent="0.2">
      <c r="B34">
        <v>20</v>
      </c>
      <c r="D34" s="4">
        <v>11738.966329999999</v>
      </c>
      <c r="E34" s="4">
        <v>1871.2292010000001</v>
      </c>
      <c r="F34" s="4">
        <v>10801.860699999999</v>
      </c>
      <c r="G34" s="5">
        <v>2.2417719069129936</v>
      </c>
      <c r="H34" s="6"/>
      <c r="I34" s="4">
        <v>15110.2072883942</v>
      </c>
      <c r="J34" s="4">
        <v>1314.3171556154</v>
      </c>
      <c r="K34" s="4">
        <v>30071.8968889713</v>
      </c>
      <c r="L34" s="5">
        <v>3.1727562817831405</v>
      </c>
      <c r="M34" s="6"/>
      <c r="N34" s="4">
        <v>38342.802683917696</v>
      </c>
      <c r="O34" s="4">
        <v>6327.2101549921299</v>
      </c>
      <c r="P34" s="4">
        <v>51.695701837539652</v>
      </c>
      <c r="Q34" s="5">
        <v>9.5885490322411133</v>
      </c>
      <c r="S34" s="9">
        <f t="shared" si="0"/>
        <v>19270.036188971302</v>
      </c>
      <c r="T34" s="9">
        <f t="shared" si="1"/>
        <v>5012.8929993767297</v>
      </c>
      <c r="V34" s="9"/>
      <c r="W34" s="9"/>
    </row>
    <row r="35" spans="1:23" customFormat="1" x14ac:dyDescent="0.2">
      <c r="B35">
        <v>30</v>
      </c>
      <c r="D35" s="4">
        <v>17561.67683</v>
      </c>
      <c r="E35" s="4">
        <v>2720.56194</v>
      </c>
      <c r="F35" s="4">
        <v>10804.93037</v>
      </c>
      <c r="G35" s="5">
        <v>2.4294719686385839</v>
      </c>
      <c r="H35" s="6"/>
      <c r="I35" s="4">
        <v>21866.825474958401</v>
      </c>
      <c r="J35" s="4">
        <v>1919.7139156104399</v>
      </c>
      <c r="K35" s="4">
        <v>38733.537679910602</v>
      </c>
      <c r="L35" s="5">
        <v>3.2701881907641233</v>
      </c>
      <c r="M35" s="6"/>
      <c r="N35" s="4">
        <v>56843.735793701002</v>
      </c>
      <c r="O35" s="4">
        <v>9550.5342942229199</v>
      </c>
      <c r="P35" s="4">
        <v>72.011217117309485</v>
      </c>
      <c r="Q35" s="5">
        <v>10.100534441231675</v>
      </c>
      <c r="S35" s="9">
        <f t="shared" si="0"/>
        <v>27928.6073099106</v>
      </c>
      <c r="T35" s="9">
        <f t="shared" si="1"/>
        <v>7630.8203786124795</v>
      </c>
      <c r="V35" s="9"/>
      <c r="W35" s="9"/>
    </row>
    <row r="36" spans="1:23" customFormat="1" x14ac:dyDescent="0.2">
      <c r="A36">
        <v>9</v>
      </c>
      <c r="B36">
        <v>10</v>
      </c>
      <c r="D36" s="4">
        <v>6028.9164449999998</v>
      </c>
      <c r="E36" s="4">
        <v>1033.0807090000001</v>
      </c>
      <c r="F36" s="4">
        <v>10807.624805147001</v>
      </c>
      <c r="G36" s="5">
        <v>2.0151220264197964</v>
      </c>
      <c r="H36" s="6"/>
      <c r="I36" s="4">
        <v>8125.8094210604204</v>
      </c>
      <c r="J36" s="4">
        <v>723.59493858898202</v>
      </c>
      <c r="K36" s="4">
        <v>25855.575299978202</v>
      </c>
      <c r="L36" s="5">
        <v>3.0637993893990298</v>
      </c>
      <c r="M36" s="6"/>
      <c r="N36" s="4">
        <v>19476.227600403599</v>
      </c>
      <c r="O36" s="4">
        <v>3216.5730510766998</v>
      </c>
      <c r="P36" s="4">
        <v>33.337555885314934</v>
      </c>
      <c r="Q36" s="5">
        <v>8.7402581981781093</v>
      </c>
      <c r="S36" s="9">
        <f t="shared" si="0"/>
        <v>15047.950494831201</v>
      </c>
      <c r="T36" s="9">
        <f t="shared" si="1"/>
        <v>2492.9781124877177</v>
      </c>
      <c r="V36" s="9"/>
      <c r="W36" s="9"/>
    </row>
    <row r="37" spans="1:23" x14ac:dyDescent="0.2">
      <c r="A37"/>
      <c r="B37">
        <v>20</v>
      </c>
      <c r="C37"/>
      <c r="D37" s="4">
        <v>11776.55474</v>
      </c>
      <c r="E37" s="4">
        <v>1881.8980899999999</v>
      </c>
      <c r="F37" s="4">
        <v>10808.758836992001</v>
      </c>
      <c r="G37" s="5">
        <v>2.163429115646184</v>
      </c>
      <c r="H37" s="6"/>
      <c r="I37" s="4">
        <v>15237.0233536502</v>
      </c>
      <c r="J37" s="4">
        <v>1352.90232944843</v>
      </c>
      <c r="K37" s="4">
        <v>45690.740077018701</v>
      </c>
      <c r="L37" s="5">
        <v>3.0929834214584484</v>
      </c>
      <c r="M37" s="6"/>
      <c r="N37" s="4">
        <v>38355.391254912101</v>
      </c>
      <c r="O37" s="4">
        <v>6327.4184063970597</v>
      </c>
      <c r="P37" s="4">
        <v>72.913820028305054</v>
      </c>
      <c r="Q37" s="5">
        <v>9.3030609644828921</v>
      </c>
      <c r="S37" s="9">
        <f t="shared" si="0"/>
        <v>34881.981240026696</v>
      </c>
      <c r="T37" s="9">
        <f t="shared" si="1"/>
        <v>4974.5160769486301</v>
      </c>
      <c r="V37" s="9"/>
      <c r="W37" s="9"/>
    </row>
    <row r="38" spans="1:23" s="15" customFormat="1" x14ac:dyDescent="0.2">
      <c r="A38" s="16"/>
      <c r="B38" s="16">
        <v>30</v>
      </c>
      <c r="C38" s="16"/>
      <c r="D38" s="13">
        <v>17588.52159</v>
      </c>
      <c r="E38" s="13">
        <v>2741.7987589999998</v>
      </c>
      <c r="F38" s="13">
        <v>10807.987653167</v>
      </c>
      <c r="G38" s="14">
        <v>2.3874247478374881</v>
      </c>
      <c r="H38" s="17"/>
      <c r="I38" s="13">
        <v>22006.180959175399</v>
      </c>
      <c r="J38" s="13">
        <v>1975.5731855455099</v>
      </c>
      <c r="K38" s="13">
        <v>57731.730773210496</v>
      </c>
      <c r="L38" s="14">
        <v>3.23823466941549</v>
      </c>
      <c r="M38" s="17"/>
      <c r="N38" s="13">
        <v>56852.4610059513</v>
      </c>
      <c r="O38" s="13">
        <v>9551.0448384718402</v>
      </c>
      <c r="P38" s="13">
        <v>101.31811213493339</v>
      </c>
      <c r="Q38" s="14">
        <v>9.9493815271272723</v>
      </c>
      <c r="S38" s="9">
        <f t="shared" si="0"/>
        <v>46923.743120043495</v>
      </c>
      <c r="T38" s="9">
        <f t="shared" si="1"/>
        <v>7575.4716529263305</v>
      </c>
      <c r="V38" s="9"/>
      <c r="W38" s="9"/>
    </row>
    <row r="39" spans="1:23" ht="17" thickBot="1" x14ac:dyDescent="0.25">
      <c r="A39" s="18"/>
      <c r="B39" s="18"/>
      <c r="C39" s="18"/>
      <c r="D39" s="19">
        <f>AVERAGE(D30:D38)</f>
        <v>11931.427888111109</v>
      </c>
      <c r="E39" s="19">
        <f t="shared" ref="E39" si="18">AVERAGE(E30:E38)</f>
        <v>1895.0575735555556</v>
      </c>
      <c r="F39" s="19">
        <f t="shared" ref="F39" si="19">AVERAGE(F30:F38)</f>
        <v>10808.06791157702</v>
      </c>
      <c r="G39" s="21">
        <f t="shared" ref="G39" si="20">AVERAGE(G30:G38)</f>
        <v>2.2463267967556444</v>
      </c>
      <c r="H39" s="20"/>
      <c r="I39" s="19">
        <f>AVERAGE(I30:I38)</f>
        <v>15420.036085865335</v>
      </c>
      <c r="J39" s="19">
        <f t="shared" ref="J39" si="21">AVERAGE(J30:J38)</f>
        <v>1380.2356685341401</v>
      </c>
      <c r="K39" s="19">
        <f t="shared" ref="K39" si="22">AVERAGE(K30:K38)</f>
        <v>29464.901806327995</v>
      </c>
      <c r="L39" s="21">
        <f t="shared" ref="L39" si="23">AVERAGE(L30:L38)</f>
        <v>3.2392724788116194</v>
      </c>
      <c r="M39" s="20"/>
      <c r="N39" s="19">
        <f>AVERAGE(N30:N38)</f>
        <v>38256.388806777279</v>
      </c>
      <c r="O39" s="19">
        <f t="shared" ref="O39" si="24">AVERAGE(O30:O38)</f>
        <v>6364.2000212669882</v>
      </c>
      <c r="P39" s="19">
        <f t="shared" ref="P39" si="25">AVERAGE(P30:P38)</f>
        <v>46.226575639512767</v>
      </c>
      <c r="Q39" s="21">
        <f t="shared" ref="Q39" si="26">AVERAGE(Q30:Q38)</f>
        <v>9.4071218165713582</v>
      </c>
      <c r="S39" s="9">
        <f t="shared" si="0"/>
        <v>18656.833894750976</v>
      </c>
      <c r="T39" s="9">
        <f t="shared" si="1"/>
        <v>4983.9643527328481</v>
      </c>
      <c r="V39" s="9"/>
      <c r="W39" s="9"/>
    </row>
    <row r="40" spans="1:23" ht="17" thickTop="1" x14ac:dyDescent="0.2"/>
    <row r="42" spans="1:23" x14ac:dyDescent="0.2">
      <c r="D42" s="22">
        <f>AVERAGE(D15,D27,D39)</f>
        <v>5402.2999493259258</v>
      </c>
      <c r="E42" s="22">
        <f t="shared" ref="E42:Q42" si="27">AVERAGE(E15,E27,E39)</f>
        <v>818.69297608814816</v>
      </c>
      <c r="F42" s="22">
        <f t="shared" si="27"/>
        <v>7850.102379546227</v>
      </c>
      <c r="G42" s="23">
        <f t="shared" si="27"/>
        <v>1.0013663968930093</v>
      </c>
      <c r="H42" s="22"/>
      <c r="I42" s="22">
        <f t="shared" si="27"/>
        <v>9701.0338054690601</v>
      </c>
      <c r="J42" s="22">
        <f t="shared" si="27"/>
        <v>665.74003520214126</v>
      </c>
      <c r="K42" s="22">
        <f t="shared" si="27"/>
        <v>25762.62209966443</v>
      </c>
      <c r="L42" s="23">
        <f t="shared" si="27"/>
        <v>3.0755803308455847</v>
      </c>
      <c r="M42" s="22"/>
      <c r="N42" s="22">
        <f t="shared" si="27"/>
        <v>35893.826279433859</v>
      </c>
      <c r="O42" s="22">
        <f t="shared" si="27"/>
        <v>6308.4205279109547</v>
      </c>
      <c r="P42" s="22">
        <f t="shared" si="27"/>
        <v>25.679258637958075</v>
      </c>
      <c r="Q42" s="23">
        <f t="shared" si="27"/>
        <v>20.616402566519294</v>
      </c>
    </row>
    <row r="46" spans="1:23" ht="15" customHeight="1" x14ac:dyDescent="0.2"/>
    <row r="47" spans="1:23" customFormat="1" x14ac:dyDescent="0.2"/>
    <row r="48" spans="1:23" customFormat="1" x14ac:dyDescent="0.2"/>
    <row r="49" spans="2:6" customFormat="1" x14ac:dyDescent="0.2"/>
    <row r="50" spans="2:6" customFormat="1" x14ac:dyDescent="0.2"/>
    <row r="51" spans="2:6" customFormat="1" x14ac:dyDescent="0.2"/>
    <row r="52" spans="2:6" customFormat="1" x14ac:dyDescent="0.2"/>
    <row r="53" spans="2:6" customFormat="1" x14ac:dyDescent="0.2"/>
    <row r="54" spans="2:6" customFormat="1" x14ac:dyDescent="0.2"/>
    <row r="55" spans="2:6" customFormat="1" x14ac:dyDescent="0.2"/>
    <row r="56" spans="2:6" customFormat="1" x14ac:dyDescent="0.2"/>
    <row r="57" spans="2:6" customFormat="1" x14ac:dyDescent="0.2"/>
    <row r="58" spans="2:6" customFormat="1" x14ac:dyDescent="0.2"/>
    <row r="59" spans="2:6" x14ac:dyDescent="0.2">
      <c r="B59" s="7"/>
      <c r="C59" s="7"/>
      <c r="D59" s="9"/>
      <c r="E59" s="9"/>
      <c r="F59" s="9"/>
    </row>
    <row r="60" spans="2:6" x14ac:dyDescent="0.2">
      <c r="B60" s="7"/>
      <c r="C60" s="7"/>
      <c r="D60" s="9"/>
      <c r="E60" s="9"/>
      <c r="F60" s="9"/>
    </row>
    <row r="61" spans="2:6" x14ac:dyDescent="0.2">
      <c r="B61" s="7"/>
      <c r="C61" s="7"/>
      <c r="D61" s="9"/>
      <c r="E61" s="9"/>
      <c r="F61" s="9"/>
    </row>
    <row r="62" spans="2:6" x14ac:dyDescent="0.2">
      <c r="B62" s="7"/>
      <c r="C62" s="7"/>
    </row>
    <row r="63" spans="2:6" x14ac:dyDescent="0.2">
      <c r="B63" s="11"/>
      <c r="C63" s="11"/>
      <c r="D63" s="9"/>
      <c r="E63" s="9"/>
      <c r="F63" s="9"/>
    </row>
    <row r="64" spans="2:6" x14ac:dyDescent="0.2">
      <c r="B64" s="11"/>
      <c r="C64" s="11"/>
      <c r="D64" s="9"/>
      <c r="E64" s="9"/>
      <c r="F64" s="9"/>
    </row>
    <row r="65" spans="2:6" x14ac:dyDescent="0.2">
      <c r="B65" s="11"/>
      <c r="C65" s="11"/>
      <c r="D65" s="9"/>
      <c r="E65" s="9"/>
      <c r="F65" s="9"/>
    </row>
  </sheetData>
  <pageMargins left="0.7" right="0.7" top="0.75" bottom="0.75" header="0.3" footer="0.3"/>
  <pageSetup paperSize="9" scale="2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all_5T_06cf</vt:lpstr>
      <vt:lpstr>clean</vt:lpstr>
      <vt:lpstr>analysis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2021-11-15T07:20:20Z</dcterms:created>
  <dcterms:modified xsi:type="dcterms:W3CDTF">2022-11-21T03:39:45Z</dcterms:modified>
</cp:coreProperties>
</file>